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Лист1!$A$1:$V$86</definedName>
  </definedNames>
  <calcPr calcId="144525"/>
</workbook>
</file>

<file path=xl/calcChain.xml><?xml version="1.0" encoding="utf-8"?>
<calcChain xmlns="http://schemas.openxmlformats.org/spreadsheetml/2006/main">
  <c r="V14" i="1" l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l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V13" i="1"/>
  <c r="V70" i="1" l="1"/>
  <c r="V72" i="1" l="1"/>
  <c r="V71" i="1" l="1"/>
</calcChain>
</file>

<file path=xl/sharedStrings.xml><?xml version="1.0" encoding="utf-8"?>
<sst xmlns="http://schemas.openxmlformats.org/spreadsheetml/2006/main" count="289" uniqueCount="165">
  <si>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</si>
  <si>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</si>
  <si>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</si>
  <si>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</si>
  <si>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</si>
  <si>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</si>
  <si>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</si>
  <si>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</si>
  <si>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</si>
  <si>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</si>
  <si>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</si>
  <si>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</si>
  <si>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</si>
  <si>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</si>
  <si>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</si>
  <si>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</si>
  <si>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</si>
  <si>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</si>
  <si>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</si>
  <si>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</si>
  <si>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</si>
  <si>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</si>
  <si>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</si>
  <si>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</si>
  <si>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</si>
  <si>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</si>
  <si>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</si>
  <si>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</si>
  <si>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</si>
  <si>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</si>
  <si>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</si>
  <si>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</si>
  <si>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</si>
  <si>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</si>
  <si>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</si>
  <si>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</si>
  <si>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</si>
  <si>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</si>
  <si>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</si>
  <si>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</si>
  <si>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</si>
  <si>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</si>
  <si>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</si>
  <si>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</si>
  <si>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</si>
  <si>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</si>
  <si>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</si>
  <si>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</si>
  <si>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</si>
  <si>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шт.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</si>
  <si>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</si>
  <si>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</si>
  <si>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</si>
  <si>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>НД Поставщика</t>
  </si>
  <si>
    <t>Насос топливный  4 УТНИ-Т-1111007-50  (Д-245.9)</t>
  </si>
  <si>
    <t>4 УТНИ-Т-1111007-50</t>
  </si>
  <si>
    <t>Стартер "MAGNETON" 12V</t>
  </si>
  <si>
    <t>Головка цилиндров</t>
  </si>
  <si>
    <t>245-1003012-А-01</t>
  </si>
  <si>
    <t>Подшипник</t>
  </si>
  <si>
    <t>280114С23</t>
  </si>
  <si>
    <t>Накладка тормозная</t>
  </si>
  <si>
    <t>3309-3501105</t>
  </si>
  <si>
    <t>Цилиндр колесный переднего тормоза левый в сборе</t>
  </si>
  <si>
    <t>66-16-3501041</t>
  </si>
  <si>
    <t>Цилиндр колесный переднего тормоза правый в сборе</t>
  </si>
  <si>
    <t>66-16-3501040</t>
  </si>
  <si>
    <t>Главный цилиндр тормозов</t>
  </si>
  <si>
    <t>66-11-3505010-01</t>
  </si>
  <si>
    <t>Цилиндр колесный заднего тормоза в сборе</t>
  </si>
  <si>
    <t>66-16-3502040</t>
  </si>
  <si>
    <t>Колодка с фрикционными накладками переднего тормоза</t>
  </si>
  <si>
    <t>3308-3501090</t>
  </si>
  <si>
    <t>Гидровакуумный усилитель тормозов с клапаном управления</t>
  </si>
  <si>
    <t>53-12-3550010</t>
  </si>
  <si>
    <t>Тормоз стояночный</t>
  </si>
  <si>
    <t>3301-3507010</t>
  </si>
  <si>
    <t>Фильтр очистки масла Д-245</t>
  </si>
  <si>
    <t>ФМ 009-1012005</t>
  </si>
  <si>
    <t>Планка натяжная</t>
  </si>
  <si>
    <t>33081-3548050</t>
  </si>
  <si>
    <t>Маслопровод</t>
  </si>
  <si>
    <t>33081-3548110</t>
  </si>
  <si>
    <t>Шланг гибкий передний тормозной</t>
  </si>
  <si>
    <t>66-3506025-01</t>
  </si>
  <si>
    <t>Шланг гибкий  тормозной в сборе</t>
  </si>
  <si>
    <t>51-3506025-02</t>
  </si>
  <si>
    <t>Шланг к силовому цилиндру</t>
  </si>
  <si>
    <t>33097-3408040</t>
  </si>
  <si>
    <t>33097-3408070</t>
  </si>
  <si>
    <t>Тяга продольная рулевого управления</t>
  </si>
  <si>
    <t>33097-3414010</t>
  </si>
  <si>
    <t>Трубка от клапана управления</t>
  </si>
  <si>
    <t>33097-3408030</t>
  </si>
  <si>
    <t>Наконечник поперечной рулевой тяги правый с заклепкой</t>
  </si>
  <si>
    <t>66-3003060</t>
  </si>
  <si>
    <t>Наконечник поперечной рулевой тяги левый с заклепкой</t>
  </si>
  <si>
    <t>66-3003061</t>
  </si>
  <si>
    <t>Наконечник тяги правый в сборе</t>
  </si>
  <si>
    <t>66-01-3003056</t>
  </si>
  <si>
    <t>Наконечник тяги левый в сборе</t>
  </si>
  <si>
    <t>66-01-3003057</t>
  </si>
  <si>
    <t>Шланг нагнетательный ГУР</t>
  </si>
  <si>
    <t>33097-3408150</t>
  </si>
  <si>
    <t>Насос гидроусилителя руля со шкивом в сборе</t>
  </si>
  <si>
    <t>66-3407010</t>
  </si>
  <si>
    <t>Вал карданный рулевого управления в сборе</t>
  </si>
  <si>
    <t>3307-3401042-10</t>
  </si>
  <si>
    <t>Шланг сливной и нагнетательный</t>
  </si>
  <si>
    <t>33081-3408140</t>
  </si>
  <si>
    <t>Регулятор давления</t>
  </si>
  <si>
    <t>100-3512010</t>
  </si>
  <si>
    <t>Амортизатор задней подвески</t>
  </si>
  <si>
    <t>3308-2915006</t>
  </si>
  <si>
    <t>Распределитель в сборе</t>
  </si>
  <si>
    <t>130Т-3706010-30</t>
  </si>
  <si>
    <t>Катушка зажигания Б114-Б</t>
  </si>
  <si>
    <t>130Т3705010-В</t>
  </si>
  <si>
    <t>Муфта с вилкой в сборе</t>
  </si>
  <si>
    <t>4301-1601180</t>
  </si>
  <si>
    <t>Цилиндр рабочий привода сцепления</t>
  </si>
  <si>
    <t>4301-1602510</t>
  </si>
  <si>
    <t>Цилиндр главный привода сцепления</t>
  </si>
  <si>
    <t>66-11-1602300</t>
  </si>
  <si>
    <t>Радиатор в сборе</t>
  </si>
  <si>
    <t>3307-1301010</t>
  </si>
  <si>
    <t>Шланг</t>
  </si>
  <si>
    <t>33081-1303010</t>
  </si>
  <si>
    <t>33081-1303025</t>
  </si>
  <si>
    <t>Шланг гибкий тормоза в сборе</t>
  </si>
  <si>
    <t>Глушитель с переходной и выхлопной трубами</t>
  </si>
  <si>
    <t>3308-1201005-10</t>
  </si>
  <si>
    <t>Элемент фильтрующий</t>
  </si>
  <si>
    <t>4301-1109013-10</t>
  </si>
  <si>
    <t>Тяга ручного управления акселератором</t>
  </si>
  <si>
    <t>3307-1108120-01</t>
  </si>
  <si>
    <t>Тяга акселератора с оболочкой</t>
  </si>
  <si>
    <t>33081-1108050</t>
  </si>
  <si>
    <t>Охладитель с кронштейнами</t>
  </si>
  <si>
    <t>33081-1172012</t>
  </si>
  <si>
    <t>Радиатор маслянный</t>
  </si>
  <si>
    <t>33081-1013010-20</t>
  </si>
  <si>
    <t>Радиатор отопителя в сборе</t>
  </si>
  <si>
    <t>3307-8101060</t>
  </si>
  <si>
    <t>Электродвигатель отопителя с ротором</t>
  </si>
  <si>
    <t>33081-8101178</t>
  </si>
  <si>
    <t>Компрессор со штуцерами и шкивами</t>
  </si>
  <si>
    <t>3308-3509010</t>
  </si>
  <si>
    <t>Поршневая группа  Д- 245.9Е2</t>
  </si>
  <si>
    <t>260-1000108А</t>
  </si>
  <si>
    <t>Вал гибкий ГВ300-06</t>
  </si>
  <si>
    <t>51.3701000-01</t>
  </si>
  <si>
    <t>Спидометр (16.3802010)</t>
  </si>
  <si>
    <t>16.3802</t>
  </si>
  <si>
    <t>Приемник указателя температуры 36.3807</t>
  </si>
  <si>
    <t>36.3807010</t>
  </si>
  <si>
    <t xml:space="preserve">Приемник указателя уровня топлива </t>
  </si>
  <si>
    <t>34.3806010</t>
  </si>
  <si>
    <t>Приемник указателя давления</t>
  </si>
  <si>
    <t>33.3810010</t>
  </si>
  <si>
    <t>Указатель тока АП170А</t>
  </si>
  <si>
    <t>АП170А-3811010</t>
  </si>
  <si>
    <t>Фильтр топливный Д-245</t>
  </si>
  <si>
    <t>ФТ 020-1117010</t>
  </si>
  <si>
    <t>к-т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</si>
</sst>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7"/>
  <sheetViews>
    <sheetView tabSelected="1" topLeftCell="A34" workbookViewId="0">
      <selection activeCell="V13" sqref="V13:V69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7" width="9.7109375" customWidth="1"/>
    <col min="18" max="20" width="9.7109375" hidden="1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52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 x14ac:dyDescent="0.25">
      <c r="A6" s="31" t="s">
        <v>51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3" x14ac:dyDescent="0.25">
      <c r="A7" s="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2" t="s">
        <v>10</v>
      </c>
      <c r="G10" s="32" t="s">
        <v>11</v>
      </c>
      <c r="H10" s="39" t="s">
        <v>12</v>
      </c>
      <c r="I10" s="42" t="s">
        <v>13</v>
      </c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  <c r="U10" s="32" t="s">
        <v>14</v>
      </c>
      <c r="V10" s="32" t="s">
        <v>15</v>
      </c>
      <c r="W10" s="7"/>
    </row>
    <row r="11" spans="1:23" ht="26.25" customHeight="1" x14ac:dyDescent="0.25">
      <c r="A11" s="33"/>
      <c r="B11" s="33"/>
      <c r="C11" s="33"/>
      <c r="D11" s="33"/>
      <c r="E11" s="33"/>
      <c r="F11" s="33"/>
      <c r="G11" s="33"/>
      <c r="H11" s="40"/>
      <c r="I11" s="45" t="s">
        <v>16</v>
      </c>
      <c r="J11" s="46"/>
      <c r="K11" s="47"/>
      <c r="L11" s="45" t="s">
        <v>17</v>
      </c>
      <c r="M11" s="46"/>
      <c r="N11" s="47"/>
      <c r="O11" s="45" t="s">
        <v>18</v>
      </c>
      <c r="P11" s="46"/>
      <c r="Q11" s="47"/>
      <c r="R11" s="45" t="s">
        <v>19</v>
      </c>
      <c r="S11" s="46"/>
      <c r="T11" s="47"/>
      <c r="U11" s="33"/>
      <c r="V11" s="33"/>
      <c r="W11" s="7"/>
    </row>
    <row r="12" spans="1:23" ht="26.25" customHeight="1" x14ac:dyDescent="0.25">
      <c r="A12" s="34"/>
      <c r="B12" s="34"/>
      <c r="C12" s="34"/>
      <c r="D12" s="34"/>
      <c r="E12" s="34"/>
      <c r="F12" s="34"/>
      <c r="G12" s="34"/>
      <c r="H12" s="41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4"/>
      <c r="V12" s="34"/>
      <c r="W12" s="7"/>
    </row>
    <row r="13" spans="1:23" ht="22.5" x14ac:dyDescent="0.25">
      <c r="A13" s="10">
        <v>1</v>
      </c>
      <c r="B13" s="11"/>
      <c r="C13" s="11"/>
      <c r="D13" s="12" t="s">
        <v>54</v>
      </c>
      <c r="E13" s="13" t="s">
        <v>55</v>
      </c>
      <c r="F13" s="14" t="s">
        <v>53</v>
      </c>
      <c r="G13" s="11"/>
      <c r="H13" s="11" t="s">
        <v>49</v>
      </c>
      <c r="I13" s="15"/>
      <c r="J13" s="15"/>
      <c r="K13" s="15"/>
      <c r="L13" s="16"/>
      <c r="M13" s="15"/>
      <c r="N13" s="15"/>
      <c r="O13" s="15"/>
      <c r="P13" s="15"/>
      <c r="Q13" s="15">
        <v>1</v>
      </c>
      <c r="R13" s="15"/>
      <c r="S13" s="15"/>
      <c r="T13" s="15"/>
      <c r="U13" s="11">
        <v>25000</v>
      </c>
      <c r="V13" s="17">
        <f>Q13*U13</f>
        <v>25000</v>
      </c>
      <c r="W13" s="7"/>
    </row>
    <row r="14" spans="1:23" x14ac:dyDescent="0.25">
      <c r="A14" s="10">
        <f>A13+1</f>
        <v>2</v>
      </c>
      <c r="B14" s="11"/>
      <c r="C14" s="11"/>
      <c r="D14" s="12" t="s">
        <v>56</v>
      </c>
      <c r="E14" s="13">
        <v>9142780</v>
      </c>
      <c r="F14" s="14" t="s">
        <v>53</v>
      </c>
      <c r="G14" s="11"/>
      <c r="H14" s="11" t="s">
        <v>49</v>
      </c>
      <c r="I14" s="15"/>
      <c r="J14" s="15"/>
      <c r="K14" s="15"/>
      <c r="L14" s="16"/>
      <c r="M14" s="15"/>
      <c r="N14" s="15"/>
      <c r="O14" s="15"/>
      <c r="P14" s="15"/>
      <c r="Q14" s="15">
        <v>2</v>
      </c>
      <c r="R14" s="15"/>
      <c r="S14" s="15"/>
      <c r="T14" s="15"/>
      <c r="U14" s="11">
        <v>6500</v>
      </c>
      <c r="V14" s="17">
        <f t="shared" ref="V14:V69" si="0">Q14*U14</f>
        <v>13000</v>
      </c>
      <c r="W14" s="7"/>
    </row>
    <row r="15" spans="1:23" x14ac:dyDescent="0.25">
      <c r="A15" s="10">
        <f t="shared" ref="A15:A69" si="1">A14+1</f>
        <v>3</v>
      </c>
      <c r="B15" s="11"/>
      <c r="C15" s="11"/>
      <c r="D15" s="12" t="s">
        <v>57</v>
      </c>
      <c r="E15" s="13" t="s">
        <v>58</v>
      </c>
      <c r="F15" s="14" t="s">
        <v>53</v>
      </c>
      <c r="G15" s="11"/>
      <c r="H15" s="11" t="s">
        <v>49</v>
      </c>
      <c r="I15" s="15"/>
      <c r="J15" s="15"/>
      <c r="K15" s="15"/>
      <c r="L15" s="16"/>
      <c r="M15" s="15"/>
      <c r="N15" s="15"/>
      <c r="O15" s="15"/>
      <c r="P15" s="15"/>
      <c r="Q15" s="15">
        <v>1</v>
      </c>
      <c r="R15" s="15"/>
      <c r="S15" s="15"/>
      <c r="T15" s="15"/>
      <c r="U15" s="11">
        <v>21086</v>
      </c>
      <c r="V15" s="17">
        <f t="shared" si="0"/>
        <v>21086</v>
      </c>
      <c r="W15" s="7"/>
    </row>
    <row r="16" spans="1:23" x14ac:dyDescent="0.25">
      <c r="A16" s="10">
        <f t="shared" si="1"/>
        <v>4</v>
      </c>
      <c r="B16" s="11"/>
      <c r="C16" s="11"/>
      <c r="D16" s="12" t="s">
        <v>59</v>
      </c>
      <c r="E16" s="13" t="s">
        <v>60</v>
      </c>
      <c r="F16" s="14" t="s">
        <v>53</v>
      </c>
      <c r="G16" s="11"/>
      <c r="H16" s="11" t="s">
        <v>49</v>
      </c>
      <c r="I16" s="15"/>
      <c r="J16" s="15"/>
      <c r="K16" s="15"/>
      <c r="L16" s="16"/>
      <c r="M16" s="15"/>
      <c r="N16" s="15"/>
      <c r="O16" s="15"/>
      <c r="P16" s="15"/>
      <c r="Q16" s="15">
        <v>2</v>
      </c>
      <c r="R16" s="15"/>
      <c r="S16" s="15"/>
      <c r="T16" s="15"/>
      <c r="U16" s="11">
        <v>429</v>
      </c>
      <c r="V16" s="17">
        <f t="shared" si="0"/>
        <v>858</v>
      </c>
      <c r="W16" s="7"/>
    </row>
    <row r="17" spans="1:23" x14ac:dyDescent="0.25">
      <c r="A17" s="10">
        <f t="shared" si="1"/>
        <v>5</v>
      </c>
      <c r="B17" s="11"/>
      <c r="C17" s="11"/>
      <c r="D17" s="12" t="s">
        <v>61</v>
      </c>
      <c r="E17" s="13" t="s">
        <v>62</v>
      </c>
      <c r="F17" s="14" t="s">
        <v>53</v>
      </c>
      <c r="G17" s="11"/>
      <c r="H17" s="11" t="s">
        <v>49</v>
      </c>
      <c r="I17" s="15"/>
      <c r="J17" s="15"/>
      <c r="K17" s="15"/>
      <c r="L17" s="16"/>
      <c r="M17" s="15"/>
      <c r="N17" s="15"/>
      <c r="O17" s="15"/>
      <c r="P17" s="15"/>
      <c r="Q17" s="15">
        <v>20</v>
      </c>
      <c r="R17" s="15"/>
      <c r="S17" s="15"/>
      <c r="T17" s="15"/>
      <c r="U17" s="11">
        <v>72.8</v>
      </c>
      <c r="V17" s="17">
        <f t="shared" si="0"/>
        <v>1456</v>
      </c>
      <c r="W17" s="7"/>
    </row>
    <row r="18" spans="1:23" ht="22.5" x14ac:dyDescent="0.25">
      <c r="A18" s="10">
        <f t="shared" si="1"/>
        <v>6</v>
      </c>
      <c r="B18" s="11"/>
      <c r="C18" s="11"/>
      <c r="D18" s="12" t="s">
        <v>63</v>
      </c>
      <c r="E18" s="13" t="s">
        <v>64</v>
      </c>
      <c r="F18" s="14" t="s">
        <v>53</v>
      </c>
      <c r="G18" s="11"/>
      <c r="H18" s="11" t="s">
        <v>49</v>
      </c>
      <c r="I18" s="15"/>
      <c r="J18" s="15"/>
      <c r="K18" s="15"/>
      <c r="L18" s="16"/>
      <c r="M18" s="15"/>
      <c r="N18" s="15"/>
      <c r="O18" s="15"/>
      <c r="P18" s="15"/>
      <c r="Q18" s="15">
        <v>2</v>
      </c>
      <c r="R18" s="15"/>
      <c r="S18" s="15"/>
      <c r="T18" s="15"/>
      <c r="U18" s="11">
        <v>598</v>
      </c>
      <c r="V18" s="17">
        <f t="shared" si="0"/>
        <v>1196</v>
      </c>
      <c r="W18" s="7"/>
    </row>
    <row r="19" spans="1:23" ht="22.5" x14ac:dyDescent="0.25">
      <c r="A19" s="10">
        <f t="shared" si="1"/>
        <v>7</v>
      </c>
      <c r="B19" s="11"/>
      <c r="C19" s="11"/>
      <c r="D19" s="12" t="s">
        <v>65</v>
      </c>
      <c r="E19" s="13" t="s">
        <v>66</v>
      </c>
      <c r="F19" s="14" t="s">
        <v>53</v>
      </c>
      <c r="G19" s="11"/>
      <c r="H19" s="11" t="s">
        <v>49</v>
      </c>
      <c r="I19" s="15"/>
      <c r="J19" s="15"/>
      <c r="K19" s="15"/>
      <c r="L19" s="16"/>
      <c r="M19" s="15"/>
      <c r="N19" s="15"/>
      <c r="O19" s="15"/>
      <c r="P19" s="15"/>
      <c r="Q19" s="15">
        <v>2</v>
      </c>
      <c r="R19" s="15"/>
      <c r="S19" s="15"/>
      <c r="T19" s="15"/>
      <c r="U19" s="11">
        <v>598</v>
      </c>
      <c r="V19" s="17">
        <f t="shared" si="0"/>
        <v>1196</v>
      </c>
      <c r="W19" s="7"/>
    </row>
    <row r="20" spans="1:23" x14ac:dyDescent="0.25">
      <c r="A20" s="10">
        <f t="shared" si="1"/>
        <v>8</v>
      </c>
      <c r="B20" s="11"/>
      <c r="C20" s="11"/>
      <c r="D20" s="12" t="s">
        <v>67</v>
      </c>
      <c r="E20" s="13" t="s">
        <v>68</v>
      </c>
      <c r="F20" s="14" t="s">
        <v>53</v>
      </c>
      <c r="G20" s="11"/>
      <c r="H20" s="11" t="s">
        <v>49</v>
      </c>
      <c r="I20" s="15"/>
      <c r="J20" s="15"/>
      <c r="K20" s="15"/>
      <c r="L20" s="16"/>
      <c r="M20" s="15"/>
      <c r="N20" s="15"/>
      <c r="O20" s="15"/>
      <c r="P20" s="15"/>
      <c r="Q20" s="15">
        <v>1</v>
      </c>
      <c r="R20" s="15"/>
      <c r="S20" s="15"/>
      <c r="T20" s="15"/>
      <c r="U20" s="11">
        <v>3250</v>
      </c>
      <c r="V20" s="17">
        <f t="shared" si="0"/>
        <v>3250</v>
      </c>
      <c r="W20" s="7"/>
    </row>
    <row r="21" spans="1:23" x14ac:dyDescent="0.25">
      <c r="A21" s="10">
        <f t="shared" si="1"/>
        <v>9</v>
      </c>
      <c r="B21" s="11"/>
      <c r="C21" s="11"/>
      <c r="D21" s="12" t="s">
        <v>69</v>
      </c>
      <c r="E21" s="13" t="s">
        <v>70</v>
      </c>
      <c r="F21" s="14" t="s">
        <v>53</v>
      </c>
      <c r="G21" s="11"/>
      <c r="H21" s="11" t="s">
        <v>49</v>
      </c>
      <c r="I21" s="15"/>
      <c r="J21" s="15"/>
      <c r="K21" s="15"/>
      <c r="L21" s="16"/>
      <c r="M21" s="15"/>
      <c r="N21" s="15"/>
      <c r="O21" s="15"/>
      <c r="P21" s="15"/>
      <c r="Q21" s="15">
        <v>4</v>
      </c>
      <c r="R21" s="15"/>
      <c r="S21" s="15"/>
      <c r="T21" s="15"/>
      <c r="U21" s="11">
        <v>552.5</v>
      </c>
      <c r="V21" s="17">
        <f t="shared" si="0"/>
        <v>2210</v>
      </c>
      <c r="W21" s="7"/>
    </row>
    <row r="22" spans="1:23" ht="22.5" x14ac:dyDescent="0.25">
      <c r="A22" s="10">
        <f t="shared" si="1"/>
        <v>10</v>
      </c>
      <c r="B22" s="11"/>
      <c r="C22" s="11"/>
      <c r="D22" s="12" t="s">
        <v>71</v>
      </c>
      <c r="E22" s="13" t="s">
        <v>72</v>
      </c>
      <c r="F22" s="14" t="s">
        <v>53</v>
      </c>
      <c r="G22" s="11"/>
      <c r="H22" s="11" t="s">
        <v>49</v>
      </c>
      <c r="I22" s="15"/>
      <c r="J22" s="15"/>
      <c r="K22" s="15"/>
      <c r="L22" s="16"/>
      <c r="M22" s="15"/>
      <c r="N22" s="15"/>
      <c r="O22" s="15"/>
      <c r="P22" s="15"/>
      <c r="Q22" s="15">
        <v>4</v>
      </c>
      <c r="R22" s="15"/>
      <c r="S22" s="15"/>
      <c r="T22" s="15"/>
      <c r="U22" s="11">
        <v>858</v>
      </c>
      <c r="V22" s="17">
        <f t="shared" si="0"/>
        <v>3432</v>
      </c>
      <c r="W22" s="7"/>
    </row>
    <row r="23" spans="1:23" ht="22.5" x14ac:dyDescent="0.25">
      <c r="A23" s="10">
        <f t="shared" si="1"/>
        <v>11</v>
      </c>
      <c r="B23" s="11"/>
      <c r="C23" s="11"/>
      <c r="D23" s="12" t="s">
        <v>73</v>
      </c>
      <c r="E23" s="13" t="s">
        <v>74</v>
      </c>
      <c r="F23" s="14" t="s">
        <v>53</v>
      </c>
      <c r="G23" s="11"/>
      <c r="H23" s="11" t="s">
        <v>49</v>
      </c>
      <c r="I23" s="15"/>
      <c r="J23" s="15"/>
      <c r="K23" s="15"/>
      <c r="L23" s="16"/>
      <c r="M23" s="15"/>
      <c r="N23" s="15"/>
      <c r="O23" s="15"/>
      <c r="P23" s="15"/>
      <c r="Q23" s="15">
        <v>1</v>
      </c>
      <c r="R23" s="15"/>
      <c r="S23" s="15"/>
      <c r="T23" s="15"/>
      <c r="U23" s="11">
        <v>3380</v>
      </c>
      <c r="V23" s="17">
        <f t="shared" si="0"/>
        <v>3380</v>
      </c>
      <c r="W23" s="7"/>
    </row>
    <row r="24" spans="1:23" x14ac:dyDescent="0.25">
      <c r="A24" s="10">
        <f t="shared" si="1"/>
        <v>12</v>
      </c>
      <c r="B24" s="11"/>
      <c r="C24" s="11"/>
      <c r="D24" s="12" t="s">
        <v>75</v>
      </c>
      <c r="E24" s="13" t="s">
        <v>76</v>
      </c>
      <c r="F24" s="14" t="s">
        <v>53</v>
      </c>
      <c r="G24" s="11"/>
      <c r="H24" s="11" t="s">
        <v>49</v>
      </c>
      <c r="I24" s="15"/>
      <c r="J24" s="15"/>
      <c r="K24" s="15"/>
      <c r="L24" s="16"/>
      <c r="M24" s="15"/>
      <c r="N24" s="15"/>
      <c r="O24" s="15"/>
      <c r="P24" s="15"/>
      <c r="Q24" s="15">
        <v>1</v>
      </c>
      <c r="R24" s="15"/>
      <c r="S24" s="15"/>
      <c r="T24" s="15"/>
      <c r="U24" s="11">
        <v>2626</v>
      </c>
      <c r="V24" s="17">
        <f t="shared" si="0"/>
        <v>2626</v>
      </c>
      <c r="W24" s="7"/>
    </row>
    <row r="25" spans="1:23" x14ac:dyDescent="0.25">
      <c r="A25" s="10">
        <f t="shared" si="1"/>
        <v>13</v>
      </c>
      <c r="B25" s="11"/>
      <c r="C25" s="11"/>
      <c r="D25" s="12" t="s">
        <v>77</v>
      </c>
      <c r="E25" s="13" t="s">
        <v>78</v>
      </c>
      <c r="F25" s="14" t="s">
        <v>53</v>
      </c>
      <c r="G25" s="11"/>
      <c r="H25" s="11" t="s">
        <v>49</v>
      </c>
      <c r="I25" s="15"/>
      <c r="J25" s="15"/>
      <c r="K25" s="15"/>
      <c r="L25" s="16"/>
      <c r="M25" s="15"/>
      <c r="N25" s="15"/>
      <c r="O25" s="15"/>
      <c r="P25" s="15"/>
      <c r="Q25" s="15">
        <v>30</v>
      </c>
      <c r="R25" s="15"/>
      <c r="S25" s="15"/>
      <c r="T25" s="15"/>
      <c r="U25" s="11">
        <v>170</v>
      </c>
      <c r="V25" s="17">
        <f t="shared" si="0"/>
        <v>5100</v>
      </c>
      <c r="W25" s="7"/>
    </row>
    <row r="26" spans="1:23" x14ac:dyDescent="0.25">
      <c r="A26" s="10">
        <f t="shared" si="1"/>
        <v>14</v>
      </c>
      <c r="B26" s="11"/>
      <c r="C26" s="11"/>
      <c r="D26" s="12" t="s">
        <v>79</v>
      </c>
      <c r="E26" s="13" t="s">
        <v>80</v>
      </c>
      <c r="F26" s="14" t="s">
        <v>53</v>
      </c>
      <c r="G26" s="11"/>
      <c r="H26" s="11" t="s">
        <v>49</v>
      </c>
      <c r="I26" s="15"/>
      <c r="J26" s="15"/>
      <c r="K26" s="15"/>
      <c r="L26" s="16"/>
      <c r="M26" s="15"/>
      <c r="N26" s="15"/>
      <c r="O26" s="15"/>
      <c r="P26" s="15"/>
      <c r="Q26" s="15">
        <v>2</v>
      </c>
      <c r="R26" s="15"/>
      <c r="S26" s="15"/>
      <c r="T26" s="15"/>
      <c r="U26" s="11">
        <v>143</v>
      </c>
      <c r="V26" s="17">
        <f t="shared" si="0"/>
        <v>286</v>
      </c>
      <c r="W26" s="7"/>
    </row>
    <row r="27" spans="1:23" x14ac:dyDescent="0.25">
      <c r="A27" s="10">
        <f t="shared" si="1"/>
        <v>15</v>
      </c>
      <c r="B27" s="11"/>
      <c r="C27" s="11"/>
      <c r="D27" s="12" t="s">
        <v>81</v>
      </c>
      <c r="E27" s="13" t="s">
        <v>82</v>
      </c>
      <c r="F27" s="14" t="s">
        <v>53</v>
      </c>
      <c r="G27" s="11"/>
      <c r="H27" s="11" t="s">
        <v>49</v>
      </c>
      <c r="I27" s="15"/>
      <c r="J27" s="15"/>
      <c r="K27" s="15"/>
      <c r="L27" s="16"/>
      <c r="M27" s="15"/>
      <c r="N27" s="15"/>
      <c r="O27" s="15"/>
      <c r="P27" s="15"/>
      <c r="Q27" s="15">
        <v>10</v>
      </c>
      <c r="R27" s="15"/>
      <c r="S27" s="15"/>
      <c r="T27" s="15"/>
      <c r="U27" s="11">
        <v>838</v>
      </c>
      <c r="V27" s="17">
        <f t="shared" si="0"/>
        <v>8380</v>
      </c>
      <c r="W27" s="7"/>
    </row>
    <row r="28" spans="1:23" x14ac:dyDescent="0.25">
      <c r="A28" s="10">
        <f t="shared" si="1"/>
        <v>16</v>
      </c>
      <c r="B28" s="11"/>
      <c r="C28" s="11"/>
      <c r="D28" s="12" t="s">
        <v>83</v>
      </c>
      <c r="E28" s="13" t="s">
        <v>84</v>
      </c>
      <c r="F28" s="14" t="s">
        <v>53</v>
      </c>
      <c r="G28" s="11"/>
      <c r="H28" s="11" t="s">
        <v>49</v>
      </c>
      <c r="I28" s="15"/>
      <c r="J28" s="15"/>
      <c r="K28" s="15"/>
      <c r="L28" s="16"/>
      <c r="M28" s="15"/>
      <c r="N28" s="15"/>
      <c r="O28" s="15"/>
      <c r="P28" s="15"/>
      <c r="Q28" s="15">
        <v>10</v>
      </c>
      <c r="R28" s="15"/>
      <c r="S28" s="15"/>
      <c r="T28" s="15"/>
      <c r="U28" s="11">
        <v>91</v>
      </c>
      <c r="V28" s="17">
        <f t="shared" si="0"/>
        <v>910</v>
      </c>
      <c r="W28" s="7"/>
    </row>
    <row r="29" spans="1:23" x14ac:dyDescent="0.25">
      <c r="A29" s="10">
        <f t="shared" si="1"/>
        <v>17</v>
      </c>
      <c r="B29" s="11"/>
      <c r="C29" s="11"/>
      <c r="D29" s="12" t="s">
        <v>85</v>
      </c>
      <c r="E29" s="13" t="s">
        <v>86</v>
      </c>
      <c r="F29" s="14" t="s">
        <v>53</v>
      </c>
      <c r="G29" s="11"/>
      <c r="H29" s="11" t="s">
        <v>49</v>
      </c>
      <c r="I29" s="15"/>
      <c r="J29" s="15"/>
      <c r="K29" s="15"/>
      <c r="L29" s="16"/>
      <c r="M29" s="15"/>
      <c r="N29" s="15"/>
      <c r="O29" s="15"/>
      <c r="P29" s="15"/>
      <c r="Q29" s="15">
        <v>10</v>
      </c>
      <c r="R29" s="15"/>
      <c r="S29" s="15"/>
      <c r="T29" s="15"/>
      <c r="U29" s="11">
        <v>234</v>
      </c>
      <c r="V29" s="17">
        <f t="shared" si="0"/>
        <v>2340</v>
      </c>
      <c r="W29" s="7"/>
    </row>
    <row r="30" spans="1:23" x14ac:dyDescent="0.25">
      <c r="A30" s="10">
        <f t="shared" si="1"/>
        <v>18</v>
      </c>
      <c r="B30" s="11"/>
      <c r="C30" s="11"/>
      <c r="D30" s="12" t="s">
        <v>87</v>
      </c>
      <c r="E30" s="13" t="s">
        <v>88</v>
      </c>
      <c r="F30" s="14" t="s">
        <v>53</v>
      </c>
      <c r="G30" s="11"/>
      <c r="H30" s="11" t="s">
        <v>49</v>
      </c>
      <c r="I30" s="15"/>
      <c r="J30" s="15"/>
      <c r="K30" s="15"/>
      <c r="L30" s="16"/>
      <c r="M30" s="15"/>
      <c r="N30" s="15"/>
      <c r="O30" s="15"/>
      <c r="P30" s="15"/>
      <c r="Q30" s="15">
        <v>5</v>
      </c>
      <c r="R30" s="15"/>
      <c r="S30" s="15"/>
      <c r="T30" s="15"/>
      <c r="U30" s="11">
        <v>552</v>
      </c>
      <c r="V30" s="17">
        <f t="shared" si="0"/>
        <v>2760</v>
      </c>
      <c r="W30" s="7"/>
    </row>
    <row r="31" spans="1:23" x14ac:dyDescent="0.25">
      <c r="A31" s="10">
        <f t="shared" si="1"/>
        <v>19</v>
      </c>
      <c r="B31" s="11"/>
      <c r="C31" s="11"/>
      <c r="D31" s="12" t="s">
        <v>87</v>
      </c>
      <c r="E31" s="13" t="s">
        <v>89</v>
      </c>
      <c r="F31" s="14" t="s">
        <v>53</v>
      </c>
      <c r="G31" s="11"/>
      <c r="H31" s="11" t="s">
        <v>49</v>
      </c>
      <c r="I31" s="15"/>
      <c r="J31" s="15"/>
      <c r="K31" s="15"/>
      <c r="L31" s="16"/>
      <c r="M31" s="15"/>
      <c r="N31" s="15"/>
      <c r="O31" s="15"/>
      <c r="P31" s="15"/>
      <c r="Q31" s="15">
        <v>5</v>
      </c>
      <c r="R31" s="15"/>
      <c r="S31" s="15"/>
      <c r="T31" s="15"/>
      <c r="U31" s="11">
        <v>560</v>
      </c>
      <c r="V31" s="17">
        <f t="shared" si="0"/>
        <v>2800</v>
      </c>
      <c r="W31" s="7"/>
    </row>
    <row r="32" spans="1:23" x14ac:dyDescent="0.25">
      <c r="A32" s="10">
        <f t="shared" si="1"/>
        <v>20</v>
      </c>
      <c r="B32" s="11"/>
      <c r="C32" s="11"/>
      <c r="D32" s="12" t="s">
        <v>90</v>
      </c>
      <c r="E32" s="13" t="s">
        <v>91</v>
      </c>
      <c r="F32" s="14" t="s">
        <v>53</v>
      </c>
      <c r="G32" s="11"/>
      <c r="H32" s="11" t="s">
        <v>49</v>
      </c>
      <c r="I32" s="15"/>
      <c r="J32" s="15"/>
      <c r="K32" s="15"/>
      <c r="L32" s="16"/>
      <c r="M32" s="15"/>
      <c r="N32" s="15"/>
      <c r="O32" s="15"/>
      <c r="P32" s="15"/>
      <c r="Q32" s="15">
        <v>1</v>
      </c>
      <c r="R32" s="15"/>
      <c r="S32" s="15"/>
      <c r="T32" s="15"/>
      <c r="U32" s="11">
        <v>7943</v>
      </c>
      <c r="V32" s="17">
        <f t="shared" si="0"/>
        <v>7943</v>
      </c>
      <c r="W32" s="7"/>
    </row>
    <row r="33" spans="1:23" x14ac:dyDescent="0.25">
      <c r="A33" s="10">
        <f t="shared" si="1"/>
        <v>21</v>
      </c>
      <c r="B33" s="11"/>
      <c r="C33" s="11"/>
      <c r="D33" s="12" t="s">
        <v>92</v>
      </c>
      <c r="E33" s="13" t="s">
        <v>93</v>
      </c>
      <c r="F33" s="14" t="s">
        <v>53</v>
      </c>
      <c r="G33" s="11"/>
      <c r="H33" s="11" t="s">
        <v>49</v>
      </c>
      <c r="I33" s="15"/>
      <c r="J33" s="15"/>
      <c r="K33" s="15"/>
      <c r="L33" s="16"/>
      <c r="M33" s="15"/>
      <c r="N33" s="15"/>
      <c r="O33" s="15"/>
      <c r="P33" s="15"/>
      <c r="Q33" s="15">
        <v>5</v>
      </c>
      <c r="R33" s="15"/>
      <c r="S33" s="15"/>
      <c r="T33" s="15"/>
      <c r="U33" s="11">
        <v>299</v>
      </c>
      <c r="V33" s="17">
        <f t="shared" si="0"/>
        <v>1495</v>
      </c>
      <c r="W33" s="7"/>
    </row>
    <row r="34" spans="1:23" ht="22.5" x14ac:dyDescent="0.25">
      <c r="A34" s="10">
        <f t="shared" si="1"/>
        <v>22</v>
      </c>
      <c r="B34" s="11"/>
      <c r="C34" s="11"/>
      <c r="D34" s="12" t="s">
        <v>94</v>
      </c>
      <c r="E34" s="13" t="s">
        <v>95</v>
      </c>
      <c r="F34" s="14" t="s">
        <v>53</v>
      </c>
      <c r="G34" s="11"/>
      <c r="H34" s="11" t="s">
        <v>49</v>
      </c>
      <c r="I34" s="15"/>
      <c r="J34" s="15"/>
      <c r="K34" s="15"/>
      <c r="L34" s="16"/>
      <c r="M34" s="15"/>
      <c r="N34" s="15"/>
      <c r="O34" s="15"/>
      <c r="P34" s="15"/>
      <c r="Q34" s="15">
        <v>6</v>
      </c>
      <c r="R34" s="15"/>
      <c r="S34" s="15"/>
      <c r="T34" s="15"/>
      <c r="U34" s="11">
        <v>1027</v>
      </c>
      <c r="V34" s="17">
        <f t="shared" si="0"/>
        <v>6162</v>
      </c>
      <c r="W34" s="7"/>
    </row>
    <row r="35" spans="1:23" ht="22.5" x14ac:dyDescent="0.25">
      <c r="A35" s="10">
        <f t="shared" si="1"/>
        <v>23</v>
      </c>
      <c r="B35" s="11"/>
      <c r="C35" s="11"/>
      <c r="D35" s="12" t="s">
        <v>96</v>
      </c>
      <c r="E35" s="13" t="s">
        <v>97</v>
      </c>
      <c r="F35" s="14" t="s">
        <v>53</v>
      </c>
      <c r="G35" s="11"/>
      <c r="H35" s="11" t="s">
        <v>49</v>
      </c>
      <c r="I35" s="15"/>
      <c r="J35" s="15"/>
      <c r="K35" s="15"/>
      <c r="L35" s="16"/>
      <c r="M35" s="15"/>
      <c r="N35" s="15"/>
      <c r="O35" s="15"/>
      <c r="P35" s="15"/>
      <c r="Q35" s="15">
        <v>6</v>
      </c>
      <c r="R35" s="15"/>
      <c r="S35" s="15"/>
      <c r="T35" s="15"/>
      <c r="U35" s="11">
        <v>1014</v>
      </c>
      <c r="V35" s="17">
        <f t="shared" si="0"/>
        <v>6084</v>
      </c>
      <c r="W35" s="7"/>
    </row>
    <row r="36" spans="1:23" x14ac:dyDescent="0.25">
      <c r="A36" s="10">
        <f t="shared" si="1"/>
        <v>24</v>
      </c>
      <c r="B36" s="11"/>
      <c r="C36" s="11"/>
      <c r="D36" s="12" t="s">
        <v>98</v>
      </c>
      <c r="E36" s="13" t="s">
        <v>99</v>
      </c>
      <c r="F36" s="14" t="s">
        <v>53</v>
      </c>
      <c r="G36" s="11"/>
      <c r="H36" s="11" t="s">
        <v>49</v>
      </c>
      <c r="I36" s="15"/>
      <c r="J36" s="15"/>
      <c r="K36" s="15"/>
      <c r="L36" s="16"/>
      <c r="M36" s="15"/>
      <c r="N36" s="15"/>
      <c r="O36" s="15"/>
      <c r="P36" s="15"/>
      <c r="Q36" s="15">
        <v>6</v>
      </c>
      <c r="R36" s="15"/>
      <c r="S36" s="15"/>
      <c r="T36" s="15"/>
      <c r="U36" s="11">
        <v>1027</v>
      </c>
      <c r="V36" s="17">
        <f t="shared" si="0"/>
        <v>6162</v>
      </c>
      <c r="W36" s="7"/>
    </row>
    <row r="37" spans="1:23" x14ac:dyDescent="0.25">
      <c r="A37" s="10">
        <f t="shared" si="1"/>
        <v>25</v>
      </c>
      <c r="B37" s="11"/>
      <c r="C37" s="11"/>
      <c r="D37" s="12" t="s">
        <v>100</v>
      </c>
      <c r="E37" s="13" t="s">
        <v>101</v>
      </c>
      <c r="F37" s="14" t="s">
        <v>53</v>
      </c>
      <c r="G37" s="11"/>
      <c r="H37" s="11" t="s">
        <v>49</v>
      </c>
      <c r="I37" s="15"/>
      <c r="J37" s="15"/>
      <c r="K37" s="15"/>
      <c r="L37" s="16"/>
      <c r="M37" s="15"/>
      <c r="N37" s="15"/>
      <c r="O37" s="15"/>
      <c r="P37" s="15"/>
      <c r="Q37" s="15">
        <v>6</v>
      </c>
      <c r="R37" s="15"/>
      <c r="S37" s="15"/>
      <c r="T37" s="15"/>
      <c r="U37" s="11">
        <v>1014</v>
      </c>
      <c r="V37" s="17">
        <f t="shared" si="0"/>
        <v>6084</v>
      </c>
      <c r="W37" s="7"/>
    </row>
    <row r="38" spans="1:23" x14ac:dyDescent="0.25">
      <c r="A38" s="10">
        <f t="shared" si="1"/>
        <v>26</v>
      </c>
      <c r="B38" s="11"/>
      <c r="C38" s="11"/>
      <c r="D38" s="12" t="s">
        <v>102</v>
      </c>
      <c r="E38" s="13" t="s">
        <v>103</v>
      </c>
      <c r="F38" s="14" t="s">
        <v>53</v>
      </c>
      <c r="G38" s="11"/>
      <c r="H38" s="11" t="s">
        <v>49</v>
      </c>
      <c r="I38" s="15"/>
      <c r="J38" s="15"/>
      <c r="K38" s="15"/>
      <c r="L38" s="16"/>
      <c r="M38" s="15"/>
      <c r="N38" s="15"/>
      <c r="O38" s="15"/>
      <c r="P38" s="15"/>
      <c r="Q38" s="15">
        <v>4</v>
      </c>
      <c r="R38" s="15"/>
      <c r="S38" s="15"/>
      <c r="T38" s="15"/>
      <c r="U38" s="11">
        <v>715</v>
      </c>
      <c r="V38" s="17">
        <f t="shared" si="0"/>
        <v>2860</v>
      </c>
      <c r="W38" s="7"/>
    </row>
    <row r="39" spans="1:23" x14ac:dyDescent="0.25">
      <c r="A39" s="10">
        <f t="shared" si="1"/>
        <v>27</v>
      </c>
      <c r="B39" s="11"/>
      <c r="C39" s="11"/>
      <c r="D39" s="12" t="s">
        <v>104</v>
      </c>
      <c r="E39" s="13" t="s">
        <v>105</v>
      </c>
      <c r="F39" s="14" t="s">
        <v>53</v>
      </c>
      <c r="G39" s="11"/>
      <c r="H39" s="11" t="s">
        <v>49</v>
      </c>
      <c r="I39" s="15"/>
      <c r="J39" s="15"/>
      <c r="K39" s="15"/>
      <c r="L39" s="16"/>
      <c r="M39" s="15"/>
      <c r="N39" s="15"/>
      <c r="O39" s="15"/>
      <c r="P39" s="15"/>
      <c r="Q39" s="15">
        <v>1</v>
      </c>
      <c r="R39" s="15"/>
      <c r="S39" s="15"/>
      <c r="T39" s="15"/>
      <c r="U39" s="11">
        <v>4172</v>
      </c>
      <c r="V39" s="17">
        <f t="shared" si="0"/>
        <v>4172</v>
      </c>
      <c r="W39" s="7"/>
    </row>
    <row r="40" spans="1:23" x14ac:dyDescent="0.25">
      <c r="A40" s="10">
        <f t="shared" si="1"/>
        <v>28</v>
      </c>
      <c r="B40" s="11"/>
      <c r="C40" s="11"/>
      <c r="D40" s="12" t="s">
        <v>106</v>
      </c>
      <c r="E40" s="13" t="s">
        <v>107</v>
      </c>
      <c r="F40" s="14" t="s">
        <v>53</v>
      </c>
      <c r="G40" s="11"/>
      <c r="H40" s="11" t="s">
        <v>49</v>
      </c>
      <c r="I40" s="15"/>
      <c r="J40" s="15"/>
      <c r="K40" s="15"/>
      <c r="L40" s="16"/>
      <c r="M40" s="15"/>
      <c r="N40" s="15"/>
      <c r="O40" s="15"/>
      <c r="P40" s="15"/>
      <c r="Q40" s="15">
        <v>2</v>
      </c>
      <c r="R40" s="15"/>
      <c r="S40" s="15"/>
      <c r="T40" s="15"/>
      <c r="U40" s="11">
        <v>3250</v>
      </c>
      <c r="V40" s="17">
        <f t="shared" si="0"/>
        <v>6500</v>
      </c>
      <c r="W40" s="7"/>
    </row>
    <row r="41" spans="1:23" x14ac:dyDescent="0.25">
      <c r="A41" s="10">
        <f t="shared" si="1"/>
        <v>29</v>
      </c>
      <c r="B41" s="11"/>
      <c r="C41" s="11"/>
      <c r="D41" s="12" t="s">
        <v>108</v>
      </c>
      <c r="E41" s="13" t="s">
        <v>109</v>
      </c>
      <c r="F41" s="14" t="s">
        <v>53</v>
      </c>
      <c r="G41" s="11"/>
      <c r="H41" s="11" t="s">
        <v>49</v>
      </c>
      <c r="I41" s="15"/>
      <c r="J41" s="15"/>
      <c r="K41" s="15"/>
      <c r="L41" s="16"/>
      <c r="M41" s="15"/>
      <c r="N41" s="15"/>
      <c r="O41" s="15"/>
      <c r="P41" s="15"/>
      <c r="Q41" s="15">
        <v>4</v>
      </c>
      <c r="R41" s="15"/>
      <c r="S41" s="15"/>
      <c r="T41" s="15"/>
      <c r="U41" s="11">
        <v>1495</v>
      </c>
      <c r="V41" s="17">
        <f t="shared" si="0"/>
        <v>5980</v>
      </c>
      <c r="W41" s="7"/>
    </row>
    <row r="42" spans="1:23" x14ac:dyDescent="0.25">
      <c r="A42" s="10">
        <f t="shared" si="1"/>
        <v>30</v>
      </c>
      <c r="B42" s="11"/>
      <c r="C42" s="11"/>
      <c r="D42" s="12" t="s">
        <v>110</v>
      </c>
      <c r="E42" s="13" t="s">
        <v>111</v>
      </c>
      <c r="F42" s="14" t="s">
        <v>53</v>
      </c>
      <c r="G42" s="11"/>
      <c r="H42" s="11" t="s">
        <v>49</v>
      </c>
      <c r="I42" s="15"/>
      <c r="J42" s="15"/>
      <c r="K42" s="15"/>
      <c r="L42" s="16"/>
      <c r="M42" s="15"/>
      <c r="N42" s="15"/>
      <c r="O42" s="15"/>
      <c r="P42" s="15"/>
      <c r="Q42" s="15">
        <v>2</v>
      </c>
      <c r="R42" s="15"/>
      <c r="S42" s="15"/>
      <c r="T42" s="15"/>
      <c r="U42" s="11">
        <v>1560</v>
      </c>
      <c r="V42" s="17">
        <f t="shared" si="0"/>
        <v>3120</v>
      </c>
      <c r="W42" s="7"/>
    </row>
    <row r="43" spans="1:23" x14ac:dyDescent="0.25">
      <c r="A43" s="10">
        <f t="shared" si="1"/>
        <v>31</v>
      </c>
      <c r="B43" s="11"/>
      <c r="C43" s="11"/>
      <c r="D43" s="12" t="s">
        <v>112</v>
      </c>
      <c r="E43" s="13" t="s">
        <v>113</v>
      </c>
      <c r="F43" s="14" t="s">
        <v>53</v>
      </c>
      <c r="G43" s="11"/>
      <c r="H43" s="11" t="s">
        <v>49</v>
      </c>
      <c r="I43" s="15"/>
      <c r="J43" s="15"/>
      <c r="K43" s="15"/>
      <c r="L43" s="16"/>
      <c r="M43" s="15"/>
      <c r="N43" s="15"/>
      <c r="O43" s="15"/>
      <c r="P43" s="15"/>
      <c r="Q43" s="15">
        <v>4</v>
      </c>
      <c r="R43" s="15"/>
      <c r="S43" s="15"/>
      <c r="T43" s="15"/>
      <c r="U43" s="11">
        <v>1170</v>
      </c>
      <c r="V43" s="17">
        <f t="shared" si="0"/>
        <v>4680</v>
      </c>
      <c r="W43" s="7"/>
    </row>
    <row r="44" spans="1:23" x14ac:dyDescent="0.25">
      <c r="A44" s="10">
        <f t="shared" si="1"/>
        <v>32</v>
      </c>
      <c r="B44" s="11"/>
      <c r="C44" s="11"/>
      <c r="D44" s="12" t="s">
        <v>114</v>
      </c>
      <c r="E44" s="13" t="s">
        <v>115</v>
      </c>
      <c r="F44" s="14" t="s">
        <v>53</v>
      </c>
      <c r="G44" s="11"/>
      <c r="H44" s="11" t="s">
        <v>164</v>
      </c>
      <c r="I44" s="15"/>
      <c r="J44" s="15"/>
      <c r="K44" s="15"/>
      <c r="L44" s="16"/>
      <c r="M44" s="15"/>
      <c r="N44" s="15"/>
      <c r="O44" s="15"/>
      <c r="P44" s="15"/>
      <c r="Q44" s="15">
        <v>2</v>
      </c>
      <c r="R44" s="15"/>
      <c r="S44" s="15"/>
      <c r="T44" s="15"/>
      <c r="U44" s="11">
        <v>1860</v>
      </c>
      <c r="V44" s="17">
        <f t="shared" si="0"/>
        <v>3720</v>
      </c>
      <c r="W44" s="7"/>
    </row>
    <row r="45" spans="1:23" x14ac:dyDescent="0.25">
      <c r="A45" s="10">
        <f t="shared" si="1"/>
        <v>33</v>
      </c>
      <c r="B45" s="11"/>
      <c r="C45" s="11"/>
      <c r="D45" s="12" t="s">
        <v>116</v>
      </c>
      <c r="E45" s="13" t="s">
        <v>117</v>
      </c>
      <c r="F45" s="14" t="s">
        <v>53</v>
      </c>
      <c r="G45" s="11"/>
      <c r="H45" s="11" t="s">
        <v>49</v>
      </c>
      <c r="I45" s="15"/>
      <c r="J45" s="15"/>
      <c r="K45" s="15"/>
      <c r="L45" s="16"/>
      <c r="M45" s="15"/>
      <c r="N45" s="15"/>
      <c r="O45" s="15"/>
      <c r="P45" s="15"/>
      <c r="Q45" s="15">
        <v>4</v>
      </c>
      <c r="R45" s="15"/>
      <c r="S45" s="15"/>
      <c r="T45" s="15"/>
      <c r="U45" s="11">
        <v>410</v>
      </c>
      <c r="V45" s="17">
        <f t="shared" si="0"/>
        <v>1640</v>
      </c>
      <c r="W45" s="7"/>
    </row>
    <row r="46" spans="1:23" x14ac:dyDescent="0.25">
      <c r="A46" s="10">
        <f t="shared" si="1"/>
        <v>34</v>
      </c>
      <c r="B46" s="11"/>
      <c r="C46" s="11"/>
      <c r="D46" s="12" t="s">
        <v>118</v>
      </c>
      <c r="E46" s="13" t="s">
        <v>119</v>
      </c>
      <c r="F46" s="14" t="s">
        <v>53</v>
      </c>
      <c r="G46" s="11"/>
      <c r="H46" s="11" t="s">
        <v>49</v>
      </c>
      <c r="I46" s="15"/>
      <c r="J46" s="15"/>
      <c r="K46" s="15"/>
      <c r="L46" s="16"/>
      <c r="M46" s="15"/>
      <c r="N46" s="15"/>
      <c r="O46" s="15"/>
      <c r="P46" s="15"/>
      <c r="Q46" s="15">
        <v>2</v>
      </c>
      <c r="R46" s="15"/>
      <c r="S46" s="15"/>
      <c r="T46" s="15"/>
      <c r="U46" s="11">
        <v>3315</v>
      </c>
      <c r="V46" s="17">
        <f t="shared" si="0"/>
        <v>6630</v>
      </c>
      <c r="W46" s="7"/>
    </row>
    <row r="47" spans="1:23" x14ac:dyDescent="0.25">
      <c r="A47" s="10">
        <f t="shared" si="1"/>
        <v>35</v>
      </c>
      <c r="B47" s="11"/>
      <c r="C47" s="11"/>
      <c r="D47" s="12" t="s">
        <v>120</v>
      </c>
      <c r="E47" s="13" t="s">
        <v>121</v>
      </c>
      <c r="F47" s="14" t="s">
        <v>53</v>
      </c>
      <c r="G47" s="11"/>
      <c r="H47" s="11" t="s">
        <v>49</v>
      </c>
      <c r="I47" s="15"/>
      <c r="J47" s="15"/>
      <c r="K47" s="15"/>
      <c r="L47" s="16"/>
      <c r="M47" s="15"/>
      <c r="N47" s="15"/>
      <c r="O47" s="15"/>
      <c r="P47" s="15"/>
      <c r="Q47" s="15">
        <v>2</v>
      </c>
      <c r="R47" s="15"/>
      <c r="S47" s="15"/>
      <c r="T47" s="15"/>
      <c r="U47" s="11">
        <v>494</v>
      </c>
      <c r="V47" s="17">
        <f t="shared" si="0"/>
        <v>988</v>
      </c>
      <c r="W47" s="7"/>
    </row>
    <row r="48" spans="1:23" x14ac:dyDescent="0.25">
      <c r="A48" s="10">
        <f t="shared" si="1"/>
        <v>36</v>
      </c>
      <c r="B48" s="11"/>
      <c r="C48" s="11"/>
      <c r="D48" s="12" t="s">
        <v>122</v>
      </c>
      <c r="E48" s="13" t="s">
        <v>123</v>
      </c>
      <c r="F48" s="14" t="s">
        <v>53</v>
      </c>
      <c r="G48" s="11"/>
      <c r="H48" s="11" t="s">
        <v>49</v>
      </c>
      <c r="I48" s="15"/>
      <c r="J48" s="15"/>
      <c r="K48" s="15"/>
      <c r="L48" s="16"/>
      <c r="M48" s="15"/>
      <c r="N48" s="15"/>
      <c r="O48" s="15"/>
      <c r="P48" s="15"/>
      <c r="Q48" s="15">
        <v>2</v>
      </c>
      <c r="R48" s="15"/>
      <c r="S48" s="15"/>
      <c r="T48" s="15"/>
      <c r="U48" s="11">
        <v>650</v>
      </c>
      <c r="V48" s="17">
        <f t="shared" si="0"/>
        <v>1300</v>
      </c>
      <c r="W48" s="7"/>
    </row>
    <row r="49" spans="1:23" x14ac:dyDescent="0.25">
      <c r="A49" s="10">
        <f t="shared" si="1"/>
        <v>37</v>
      </c>
      <c r="B49" s="11"/>
      <c r="C49" s="11"/>
      <c r="D49" s="12" t="s">
        <v>124</v>
      </c>
      <c r="E49" s="13" t="s">
        <v>125</v>
      </c>
      <c r="F49" s="14" t="s">
        <v>53</v>
      </c>
      <c r="G49" s="11"/>
      <c r="H49" s="11" t="s">
        <v>49</v>
      </c>
      <c r="I49" s="15"/>
      <c r="J49" s="15"/>
      <c r="K49" s="15"/>
      <c r="L49" s="16"/>
      <c r="M49" s="15"/>
      <c r="N49" s="15"/>
      <c r="O49" s="15"/>
      <c r="P49" s="15"/>
      <c r="Q49" s="15">
        <v>1</v>
      </c>
      <c r="R49" s="15"/>
      <c r="S49" s="15"/>
      <c r="T49" s="15"/>
      <c r="U49" s="11">
        <v>9100</v>
      </c>
      <c r="V49" s="17">
        <f t="shared" si="0"/>
        <v>9100</v>
      </c>
      <c r="W49" s="7"/>
    </row>
    <row r="50" spans="1:23" x14ac:dyDescent="0.25">
      <c r="A50" s="10">
        <f t="shared" si="1"/>
        <v>38</v>
      </c>
      <c r="B50" s="11"/>
      <c r="C50" s="11"/>
      <c r="D50" s="12" t="s">
        <v>126</v>
      </c>
      <c r="E50" s="13" t="s">
        <v>127</v>
      </c>
      <c r="F50" s="14" t="s">
        <v>53</v>
      </c>
      <c r="G50" s="11"/>
      <c r="H50" s="11" t="s">
        <v>49</v>
      </c>
      <c r="I50" s="15"/>
      <c r="J50" s="15"/>
      <c r="K50" s="15"/>
      <c r="L50" s="16"/>
      <c r="M50" s="15"/>
      <c r="N50" s="15"/>
      <c r="O50" s="15"/>
      <c r="P50" s="15"/>
      <c r="Q50" s="15">
        <v>10</v>
      </c>
      <c r="R50" s="15"/>
      <c r="S50" s="15"/>
      <c r="T50" s="15"/>
      <c r="U50" s="11">
        <v>126.1</v>
      </c>
      <c r="V50" s="17">
        <f t="shared" si="0"/>
        <v>1261</v>
      </c>
      <c r="W50" s="7"/>
    </row>
    <row r="51" spans="1:23" x14ac:dyDescent="0.25">
      <c r="A51" s="10">
        <f t="shared" si="1"/>
        <v>39</v>
      </c>
      <c r="B51" s="11"/>
      <c r="C51" s="11"/>
      <c r="D51" s="12" t="s">
        <v>126</v>
      </c>
      <c r="E51" s="13" t="s">
        <v>128</v>
      </c>
      <c r="F51" s="14" t="s">
        <v>53</v>
      </c>
      <c r="G51" s="11"/>
      <c r="H51" s="11" t="s">
        <v>49</v>
      </c>
      <c r="I51" s="15"/>
      <c r="J51" s="15"/>
      <c r="K51" s="15"/>
      <c r="L51" s="16"/>
      <c r="M51" s="15"/>
      <c r="N51" s="15"/>
      <c r="O51" s="15"/>
      <c r="P51" s="15"/>
      <c r="Q51" s="15">
        <v>10</v>
      </c>
      <c r="R51" s="15"/>
      <c r="S51" s="15"/>
      <c r="T51" s="15"/>
      <c r="U51" s="11">
        <v>145.6</v>
      </c>
      <c r="V51" s="17">
        <f t="shared" si="0"/>
        <v>1456</v>
      </c>
      <c r="W51" s="7"/>
    </row>
    <row r="52" spans="1:23" x14ac:dyDescent="0.25">
      <c r="A52" s="10">
        <f t="shared" si="1"/>
        <v>40</v>
      </c>
      <c r="B52" s="11"/>
      <c r="C52" s="11"/>
      <c r="D52" s="12" t="s">
        <v>129</v>
      </c>
      <c r="E52" s="13" t="s">
        <v>86</v>
      </c>
      <c r="F52" s="14" t="s">
        <v>53</v>
      </c>
      <c r="G52" s="11"/>
      <c r="H52" s="11" t="s">
        <v>49</v>
      </c>
      <c r="I52" s="15"/>
      <c r="J52" s="15"/>
      <c r="K52" s="15"/>
      <c r="L52" s="16"/>
      <c r="M52" s="15"/>
      <c r="N52" s="15"/>
      <c r="O52" s="15"/>
      <c r="P52" s="15"/>
      <c r="Q52" s="15">
        <v>5</v>
      </c>
      <c r="R52" s="15"/>
      <c r="S52" s="15"/>
      <c r="T52" s="15"/>
      <c r="U52" s="11">
        <v>234</v>
      </c>
      <c r="V52" s="17">
        <f t="shared" si="0"/>
        <v>1170</v>
      </c>
      <c r="W52" s="7"/>
    </row>
    <row r="53" spans="1:23" x14ac:dyDescent="0.25">
      <c r="A53" s="10">
        <f t="shared" si="1"/>
        <v>41</v>
      </c>
      <c r="B53" s="11"/>
      <c r="C53" s="11"/>
      <c r="D53" s="12" t="s">
        <v>130</v>
      </c>
      <c r="E53" s="13" t="s">
        <v>131</v>
      </c>
      <c r="F53" s="14" t="s">
        <v>53</v>
      </c>
      <c r="G53" s="11"/>
      <c r="H53" s="11" t="s">
        <v>49</v>
      </c>
      <c r="I53" s="15"/>
      <c r="J53" s="15"/>
      <c r="K53" s="15"/>
      <c r="L53" s="16"/>
      <c r="M53" s="15"/>
      <c r="N53" s="15"/>
      <c r="O53" s="15"/>
      <c r="P53" s="15"/>
      <c r="Q53" s="15">
        <v>2</v>
      </c>
      <c r="R53" s="15"/>
      <c r="S53" s="15"/>
      <c r="T53" s="15"/>
      <c r="U53" s="11">
        <v>2600</v>
      </c>
      <c r="V53" s="17">
        <f t="shared" si="0"/>
        <v>5200</v>
      </c>
      <c r="W53" s="7"/>
    </row>
    <row r="54" spans="1:23" x14ac:dyDescent="0.25">
      <c r="A54" s="10">
        <f t="shared" si="1"/>
        <v>42</v>
      </c>
      <c r="B54" s="11"/>
      <c r="C54" s="11"/>
      <c r="D54" s="12" t="s">
        <v>132</v>
      </c>
      <c r="E54" s="13" t="s">
        <v>133</v>
      </c>
      <c r="F54" s="14" t="s">
        <v>53</v>
      </c>
      <c r="G54" s="11"/>
      <c r="H54" s="11" t="s">
        <v>49</v>
      </c>
      <c r="I54" s="15"/>
      <c r="J54" s="15"/>
      <c r="K54" s="15"/>
      <c r="L54" s="16"/>
      <c r="M54" s="15"/>
      <c r="N54" s="15"/>
      <c r="O54" s="15"/>
      <c r="P54" s="15"/>
      <c r="Q54" s="15">
        <v>10</v>
      </c>
      <c r="R54" s="15"/>
      <c r="S54" s="15"/>
      <c r="T54" s="15"/>
      <c r="U54" s="11">
        <v>585</v>
      </c>
      <c r="V54" s="17">
        <f t="shared" si="0"/>
        <v>5850</v>
      </c>
      <c r="W54" s="7"/>
    </row>
    <row r="55" spans="1:23" x14ac:dyDescent="0.25">
      <c r="A55" s="10">
        <f t="shared" si="1"/>
        <v>43</v>
      </c>
      <c r="B55" s="11"/>
      <c r="C55" s="11"/>
      <c r="D55" s="12" t="s">
        <v>134</v>
      </c>
      <c r="E55" s="13" t="s">
        <v>135</v>
      </c>
      <c r="F55" s="14" t="s">
        <v>53</v>
      </c>
      <c r="G55" s="11"/>
      <c r="H55" s="11" t="s">
        <v>49</v>
      </c>
      <c r="I55" s="15"/>
      <c r="J55" s="15"/>
      <c r="K55" s="15"/>
      <c r="L55" s="16"/>
      <c r="M55" s="15"/>
      <c r="N55" s="15"/>
      <c r="O55" s="15"/>
      <c r="P55" s="15"/>
      <c r="Q55" s="15">
        <v>4</v>
      </c>
      <c r="R55" s="15"/>
      <c r="S55" s="15"/>
      <c r="T55" s="15"/>
      <c r="U55" s="11">
        <v>221</v>
      </c>
      <c r="V55" s="17">
        <f t="shared" si="0"/>
        <v>884</v>
      </c>
      <c r="W55" s="7"/>
    </row>
    <row r="56" spans="1:23" x14ac:dyDescent="0.25">
      <c r="A56" s="10">
        <f t="shared" si="1"/>
        <v>44</v>
      </c>
      <c r="B56" s="11"/>
      <c r="C56" s="11"/>
      <c r="D56" s="12" t="s">
        <v>136</v>
      </c>
      <c r="E56" s="13" t="s">
        <v>137</v>
      </c>
      <c r="F56" s="14" t="s">
        <v>53</v>
      </c>
      <c r="G56" s="11"/>
      <c r="H56" s="11" t="s">
        <v>49</v>
      </c>
      <c r="I56" s="15"/>
      <c r="J56" s="15"/>
      <c r="K56" s="15"/>
      <c r="L56" s="16"/>
      <c r="M56" s="15"/>
      <c r="N56" s="15"/>
      <c r="O56" s="15"/>
      <c r="P56" s="15"/>
      <c r="Q56" s="15">
        <v>4</v>
      </c>
      <c r="R56" s="15"/>
      <c r="S56" s="15"/>
      <c r="T56" s="15"/>
      <c r="U56" s="11">
        <v>481</v>
      </c>
      <c r="V56" s="17">
        <f t="shared" si="0"/>
        <v>1924</v>
      </c>
      <c r="W56" s="7"/>
    </row>
    <row r="57" spans="1:23" x14ac:dyDescent="0.25">
      <c r="A57" s="10">
        <f t="shared" si="1"/>
        <v>45</v>
      </c>
      <c r="B57" s="11"/>
      <c r="C57" s="11"/>
      <c r="D57" s="12" t="s">
        <v>138</v>
      </c>
      <c r="E57" s="13" t="s">
        <v>139</v>
      </c>
      <c r="F57" s="14" t="s">
        <v>53</v>
      </c>
      <c r="G57" s="11"/>
      <c r="H57" s="11" t="s">
        <v>49</v>
      </c>
      <c r="I57" s="15"/>
      <c r="J57" s="15"/>
      <c r="K57" s="15"/>
      <c r="L57" s="16"/>
      <c r="M57" s="15"/>
      <c r="N57" s="15"/>
      <c r="O57" s="15"/>
      <c r="P57" s="15"/>
      <c r="Q57" s="15">
        <v>1</v>
      </c>
      <c r="R57" s="15"/>
      <c r="S57" s="15"/>
      <c r="T57" s="15"/>
      <c r="U57" s="11">
        <v>8710</v>
      </c>
      <c r="V57" s="17">
        <f t="shared" si="0"/>
        <v>8710</v>
      </c>
      <c r="W57" s="7"/>
    </row>
    <row r="58" spans="1:23" x14ac:dyDescent="0.25">
      <c r="A58" s="10">
        <f t="shared" si="1"/>
        <v>46</v>
      </c>
      <c r="B58" s="11"/>
      <c r="C58" s="11"/>
      <c r="D58" s="12" t="s">
        <v>140</v>
      </c>
      <c r="E58" s="13" t="s">
        <v>141</v>
      </c>
      <c r="F58" s="14" t="s">
        <v>53</v>
      </c>
      <c r="G58" s="11"/>
      <c r="H58" s="11" t="s">
        <v>49</v>
      </c>
      <c r="I58" s="15"/>
      <c r="J58" s="15"/>
      <c r="K58" s="15"/>
      <c r="L58" s="16"/>
      <c r="M58" s="15"/>
      <c r="N58" s="15"/>
      <c r="O58" s="15"/>
      <c r="P58" s="15"/>
      <c r="Q58" s="15">
        <v>1</v>
      </c>
      <c r="R58" s="15"/>
      <c r="S58" s="15"/>
      <c r="T58" s="15"/>
      <c r="U58" s="11">
        <v>2803</v>
      </c>
      <c r="V58" s="17">
        <f t="shared" si="0"/>
        <v>2803</v>
      </c>
      <c r="W58" s="7"/>
    </row>
    <row r="59" spans="1:23" x14ac:dyDescent="0.25">
      <c r="A59" s="10">
        <f t="shared" si="1"/>
        <v>47</v>
      </c>
      <c r="B59" s="11"/>
      <c r="C59" s="11"/>
      <c r="D59" s="12" t="s">
        <v>142</v>
      </c>
      <c r="E59" s="13" t="s">
        <v>143</v>
      </c>
      <c r="F59" s="14" t="s">
        <v>53</v>
      </c>
      <c r="G59" s="11"/>
      <c r="H59" s="11" t="s">
        <v>49</v>
      </c>
      <c r="I59" s="15"/>
      <c r="J59" s="15"/>
      <c r="K59" s="15"/>
      <c r="L59" s="16"/>
      <c r="M59" s="15"/>
      <c r="N59" s="15"/>
      <c r="O59" s="15"/>
      <c r="P59" s="15"/>
      <c r="Q59" s="15">
        <v>2</v>
      </c>
      <c r="R59" s="15"/>
      <c r="S59" s="15"/>
      <c r="T59" s="15"/>
      <c r="U59" s="11">
        <v>1651</v>
      </c>
      <c r="V59" s="17">
        <f t="shared" si="0"/>
        <v>3302</v>
      </c>
      <c r="W59" s="7"/>
    </row>
    <row r="60" spans="1:23" x14ac:dyDescent="0.25">
      <c r="A60" s="10">
        <f t="shared" si="1"/>
        <v>48</v>
      </c>
      <c r="B60" s="11"/>
      <c r="C60" s="11"/>
      <c r="D60" s="12" t="s">
        <v>144</v>
      </c>
      <c r="E60" s="13" t="s">
        <v>145</v>
      </c>
      <c r="F60" s="14" t="s">
        <v>53</v>
      </c>
      <c r="G60" s="11"/>
      <c r="H60" s="11" t="s">
        <v>49</v>
      </c>
      <c r="I60" s="15"/>
      <c r="J60" s="15"/>
      <c r="K60" s="15"/>
      <c r="L60" s="16"/>
      <c r="M60" s="15"/>
      <c r="N60" s="15"/>
      <c r="O60" s="15"/>
      <c r="P60" s="15"/>
      <c r="Q60" s="15">
        <v>4</v>
      </c>
      <c r="R60" s="15"/>
      <c r="S60" s="15"/>
      <c r="T60" s="15"/>
      <c r="U60" s="11">
        <v>585</v>
      </c>
      <c r="V60" s="17">
        <f t="shared" si="0"/>
        <v>2340</v>
      </c>
      <c r="W60" s="7"/>
    </row>
    <row r="61" spans="1:23" x14ac:dyDescent="0.25">
      <c r="A61" s="10">
        <f t="shared" si="1"/>
        <v>49</v>
      </c>
      <c r="B61" s="11"/>
      <c r="C61" s="11"/>
      <c r="D61" s="12" t="s">
        <v>146</v>
      </c>
      <c r="E61" s="13" t="s">
        <v>147</v>
      </c>
      <c r="F61" s="14" t="s">
        <v>53</v>
      </c>
      <c r="G61" s="11"/>
      <c r="H61" s="11" t="s">
        <v>49</v>
      </c>
      <c r="I61" s="15"/>
      <c r="J61" s="15"/>
      <c r="K61" s="15"/>
      <c r="L61" s="16"/>
      <c r="M61" s="15"/>
      <c r="N61" s="15"/>
      <c r="O61" s="15"/>
      <c r="P61" s="15"/>
      <c r="Q61" s="15">
        <v>1</v>
      </c>
      <c r="R61" s="15"/>
      <c r="S61" s="15"/>
      <c r="T61" s="15"/>
      <c r="U61" s="11">
        <v>5850</v>
      </c>
      <c r="V61" s="17">
        <f t="shared" si="0"/>
        <v>5850</v>
      </c>
      <c r="W61" s="7"/>
    </row>
    <row r="62" spans="1:23" x14ac:dyDescent="0.25">
      <c r="A62" s="10">
        <f t="shared" si="1"/>
        <v>50</v>
      </c>
      <c r="B62" s="11"/>
      <c r="C62" s="11"/>
      <c r="D62" s="12" t="s">
        <v>148</v>
      </c>
      <c r="E62" s="13" t="s">
        <v>149</v>
      </c>
      <c r="F62" s="14" t="s">
        <v>53</v>
      </c>
      <c r="G62" s="11"/>
      <c r="H62" s="11" t="s">
        <v>164</v>
      </c>
      <c r="I62" s="15"/>
      <c r="J62" s="15"/>
      <c r="K62" s="15"/>
      <c r="L62" s="16"/>
      <c r="M62" s="15"/>
      <c r="N62" s="15"/>
      <c r="O62" s="15"/>
      <c r="P62" s="15"/>
      <c r="Q62" s="15">
        <v>1</v>
      </c>
      <c r="R62" s="15"/>
      <c r="S62" s="15"/>
      <c r="T62" s="15"/>
      <c r="U62" s="11">
        <v>15000</v>
      </c>
      <c r="V62" s="17">
        <f t="shared" si="0"/>
        <v>15000</v>
      </c>
      <c r="W62" s="7"/>
    </row>
    <row r="63" spans="1:23" x14ac:dyDescent="0.25">
      <c r="A63" s="10">
        <f t="shared" si="1"/>
        <v>51</v>
      </c>
      <c r="B63" s="11"/>
      <c r="C63" s="11"/>
      <c r="D63" s="12" t="s">
        <v>150</v>
      </c>
      <c r="E63" s="13" t="s">
        <v>151</v>
      </c>
      <c r="F63" s="14" t="s">
        <v>53</v>
      </c>
      <c r="G63" s="11"/>
      <c r="H63" s="11" t="s">
        <v>49</v>
      </c>
      <c r="I63" s="15"/>
      <c r="J63" s="15"/>
      <c r="K63" s="15"/>
      <c r="L63" s="16"/>
      <c r="M63" s="15"/>
      <c r="N63" s="15"/>
      <c r="O63" s="15"/>
      <c r="P63" s="15"/>
      <c r="Q63" s="15">
        <v>4</v>
      </c>
      <c r="R63" s="15"/>
      <c r="S63" s="15"/>
      <c r="T63" s="15"/>
      <c r="U63" s="11">
        <v>195</v>
      </c>
      <c r="V63" s="17">
        <f t="shared" si="0"/>
        <v>780</v>
      </c>
      <c r="W63" s="7"/>
    </row>
    <row r="64" spans="1:23" x14ac:dyDescent="0.25">
      <c r="A64" s="10">
        <f t="shared" si="1"/>
        <v>52</v>
      </c>
      <c r="B64" s="11"/>
      <c r="C64" s="11"/>
      <c r="D64" s="12" t="s">
        <v>152</v>
      </c>
      <c r="E64" s="13" t="s">
        <v>153</v>
      </c>
      <c r="F64" s="14" t="s">
        <v>53</v>
      </c>
      <c r="G64" s="11"/>
      <c r="H64" s="11" t="s">
        <v>49</v>
      </c>
      <c r="I64" s="15"/>
      <c r="J64" s="15"/>
      <c r="K64" s="15"/>
      <c r="L64" s="16"/>
      <c r="M64" s="15"/>
      <c r="N64" s="15"/>
      <c r="O64" s="15"/>
      <c r="P64" s="15"/>
      <c r="Q64" s="15">
        <v>2</v>
      </c>
      <c r="R64" s="15"/>
      <c r="S64" s="15"/>
      <c r="T64" s="15"/>
      <c r="U64" s="11">
        <v>494</v>
      </c>
      <c r="V64" s="17">
        <f t="shared" si="0"/>
        <v>988</v>
      </c>
      <c r="W64" s="7"/>
    </row>
    <row r="65" spans="1:24" x14ac:dyDescent="0.25">
      <c r="A65" s="10">
        <f t="shared" si="1"/>
        <v>53</v>
      </c>
      <c r="B65" s="11"/>
      <c r="C65" s="11"/>
      <c r="D65" s="12" t="s">
        <v>154</v>
      </c>
      <c r="E65" s="13" t="s">
        <v>155</v>
      </c>
      <c r="F65" s="14" t="s">
        <v>53</v>
      </c>
      <c r="G65" s="11"/>
      <c r="H65" s="11" t="s">
        <v>49</v>
      </c>
      <c r="I65" s="15"/>
      <c r="J65" s="15"/>
      <c r="K65" s="15"/>
      <c r="L65" s="16"/>
      <c r="M65" s="15"/>
      <c r="N65" s="15"/>
      <c r="O65" s="15"/>
      <c r="P65" s="15"/>
      <c r="Q65" s="15">
        <v>2</v>
      </c>
      <c r="R65" s="15"/>
      <c r="S65" s="15"/>
      <c r="T65" s="15"/>
      <c r="U65" s="11">
        <v>156</v>
      </c>
      <c r="V65" s="17">
        <f t="shared" si="0"/>
        <v>312</v>
      </c>
      <c r="W65" s="7"/>
    </row>
    <row r="66" spans="1:24" x14ac:dyDescent="0.25">
      <c r="A66" s="10">
        <f t="shared" si="1"/>
        <v>54</v>
      </c>
      <c r="B66" s="11"/>
      <c r="C66" s="11"/>
      <c r="D66" s="12" t="s">
        <v>156</v>
      </c>
      <c r="E66" s="13" t="s">
        <v>157</v>
      </c>
      <c r="F66" s="14" t="s">
        <v>53</v>
      </c>
      <c r="G66" s="11"/>
      <c r="H66" s="11" t="s">
        <v>49</v>
      </c>
      <c r="I66" s="15"/>
      <c r="J66" s="15"/>
      <c r="K66" s="15"/>
      <c r="L66" s="16"/>
      <c r="M66" s="15"/>
      <c r="N66" s="15"/>
      <c r="O66" s="15"/>
      <c r="P66" s="15"/>
      <c r="Q66" s="15">
        <v>2</v>
      </c>
      <c r="R66" s="15"/>
      <c r="S66" s="15"/>
      <c r="T66" s="15"/>
      <c r="U66" s="11">
        <v>156</v>
      </c>
      <c r="V66" s="17">
        <f t="shared" si="0"/>
        <v>312</v>
      </c>
      <c r="W66" s="7"/>
    </row>
    <row r="67" spans="1:24" x14ac:dyDescent="0.25">
      <c r="A67" s="10">
        <f t="shared" si="1"/>
        <v>55</v>
      </c>
      <c r="B67" s="11"/>
      <c r="C67" s="11"/>
      <c r="D67" s="12" t="s">
        <v>158</v>
      </c>
      <c r="E67" s="13" t="s">
        <v>159</v>
      </c>
      <c r="F67" s="14" t="s">
        <v>53</v>
      </c>
      <c r="G67" s="11"/>
      <c r="H67" s="11" t="s">
        <v>49</v>
      </c>
      <c r="I67" s="15"/>
      <c r="J67" s="15"/>
      <c r="K67" s="15"/>
      <c r="L67" s="16"/>
      <c r="M67" s="15"/>
      <c r="N67" s="15"/>
      <c r="O67" s="15"/>
      <c r="P67" s="15"/>
      <c r="Q67" s="15">
        <v>2</v>
      </c>
      <c r="R67" s="15"/>
      <c r="S67" s="15"/>
      <c r="T67" s="15"/>
      <c r="U67" s="11">
        <v>156</v>
      </c>
      <c r="V67" s="17">
        <f t="shared" si="0"/>
        <v>312</v>
      </c>
      <c r="W67" s="7"/>
    </row>
    <row r="68" spans="1:24" x14ac:dyDescent="0.25">
      <c r="A68" s="10">
        <f t="shared" si="1"/>
        <v>56</v>
      </c>
      <c r="B68" s="11"/>
      <c r="C68" s="11"/>
      <c r="D68" s="12" t="s">
        <v>160</v>
      </c>
      <c r="E68" s="13" t="s">
        <v>161</v>
      </c>
      <c r="F68" s="14" t="s">
        <v>53</v>
      </c>
      <c r="G68" s="11"/>
      <c r="H68" s="11" t="s">
        <v>49</v>
      </c>
      <c r="I68" s="15"/>
      <c r="J68" s="15"/>
      <c r="K68" s="15"/>
      <c r="L68" s="16"/>
      <c r="M68" s="15"/>
      <c r="N68" s="15"/>
      <c r="O68" s="15"/>
      <c r="P68" s="15"/>
      <c r="Q68" s="15">
        <v>2</v>
      </c>
      <c r="R68" s="15"/>
      <c r="S68" s="15"/>
      <c r="T68" s="15"/>
      <c r="U68" s="11">
        <v>130</v>
      </c>
      <c r="V68" s="17">
        <f t="shared" si="0"/>
        <v>260</v>
      </c>
      <c r="W68" s="7"/>
    </row>
    <row r="69" spans="1:24" x14ac:dyDescent="0.25">
      <c r="A69" s="10">
        <f t="shared" si="1"/>
        <v>57</v>
      </c>
      <c r="B69" s="11"/>
      <c r="C69" s="11"/>
      <c r="D69" s="12" t="s">
        <v>162</v>
      </c>
      <c r="E69" s="13" t="s">
        <v>163</v>
      </c>
      <c r="F69" s="14" t="s">
        <v>53</v>
      </c>
      <c r="G69" s="11"/>
      <c r="H69" s="11" t="s">
        <v>49</v>
      </c>
      <c r="I69" s="15"/>
      <c r="J69" s="15"/>
      <c r="K69" s="15"/>
      <c r="L69" s="16"/>
      <c r="M69" s="15"/>
      <c r="N69" s="15"/>
      <c r="O69" s="15"/>
      <c r="P69" s="15"/>
      <c r="Q69" s="15">
        <v>20</v>
      </c>
      <c r="R69" s="15"/>
      <c r="S69" s="15"/>
      <c r="T69" s="15"/>
      <c r="U69" s="11">
        <v>270</v>
      </c>
      <c r="V69" s="17">
        <f t="shared" si="0"/>
        <v>5400</v>
      </c>
      <c r="W69" s="7"/>
    </row>
    <row r="70" spans="1:24" x14ac:dyDescent="0.25">
      <c r="A70" s="35" t="s">
        <v>32</v>
      </c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7"/>
      <c r="V70" s="18">
        <f>SUM(V13:V69)</f>
        <v>250000</v>
      </c>
      <c r="W70" s="7"/>
    </row>
    <row r="71" spans="1:24" x14ac:dyDescent="0.25">
      <c r="A71" s="35" t="s">
        <v>33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7"/>
      <c r="V71" s="18">
        <f>V70*18/118</f>
        <v>38135.593220338982</v>
      </c>
      <c r="W71" s="7"/>
    </row>
    <row r="72" spans="1:24" x14ac:dyDescent="0.25">
      <c r="A72" s="35" t="s">
        <v>34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7"/>
      <c r="V72" s="18">
        <f>V70</f>
        <v>250000</v>
      </c>
      <c r="W72" s="7"/>
      <c r="X72" s="19"/>
    </row>
    <row r="73" spans="1:24" x14ac:dyDescent="0.25">
      <c r="A73" s="20" t="s">
        <v>35</v>
      </c>
      <c r="B73" s="20"/>
      <c r="C73" s="20"/>
      <c r="D73" s="20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7"/>
      <c r="W73" s="7"/>
    </row>
    <row r="74" spans="1:24" x14ac:dyDescent="0.25">
      <c r="A74" s="4" t="s">
        <v>36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4" ht="41.25" customHeight="1" x14ac:dyDescent="0.25">
      <c r="A75" s="38" t="s">
        <v>37</v>
      </c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7"/>
    </row>
    <row r="76" spans="1:24" x14ac:dyDescent="0.25">
      <c r="A76" s="21" t="s">
        <v>50</v>
      </c>
      <c r="B76" s="22"/>
      <c r="C76" s="22"/>
      <c r="D76" s="22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4" x14ac:dyDescent="0.25">
      <c r="A77" s="21" t="s">
        <v>38</v>
      </c>
      <c r="B77" s="22"/>
      <c r="C77" s="22"/>
      <c r="D77" s="22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4" x14ac:dyDescent="0.25">
      <c r="A78" s="21" t="s">
        <v>39</v>
      </c>
      <c r="B78" s="22"/>
      <c r="C78" s="22"/>
      <c r="D78" s="22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4" ht="15.75" x14ac:dyDescent="0.25">
      <c r="A79" s="23"/>
      <c r="B79" s="24"/>
      <c r="C79" s="24"/>
      <c r="D79" s="24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7"/>
      <c r="W79" s="7"/>
    </row>
    <row r="80" spans="1:24" ht="18.75" x14ac:dyDescent="0.3">
      <c r="A80" s="26" t="s">
        <v>40</v>
      </c>
      <c r="B80" s="7"/>
      <c r="C80" s="7"/>
      <c r="D80" s="27"/>
      <c r="E80" s="27"/>
      <c r="F80" s="27"/>
      <c r="G80" s="27"/>
      <c r="H80" s="21" t="s">
        <v>41</v>
      </c>
      <c r="I80" s="21"/>
      <c r="J80" s="21"/>
      <c r="K80" s="27"/>
      <c r="L80" s="21" t="s">
        <v>41</v>
      </c>
      <c r="M80" s="21"/>
      <c r="N80" s="21"/>
      <c r="O80" s="27"/>
      <c r="P80" s="27"/>
      <c r="Q80" s="27"/>
      <c r="R80" s="21" t="s">
        <v>41</v>
      </c>
      <c r="S80" s="21"/>
      <c r="T80" s="21"/>
      <c r="U80" s="7"/>
      <c r="V80" s="7"/>
    </row>
    <row r="81" spans="1:23" ht="18.75" x14ac:dyDescent="0.3">
      <c r="A81" s="21" t="s">
        <v>42</v>
      </c>
      <c r="B81" s="21"/>
      <c r="C81" s="21"/>
      <c r="D81" s="27"/>
      <c r="E81" s="27"/>
      <c r="F81" s="27"/>
      <c r="G81" s="27"/>
      <c r="H81" s="21" t="s">
        <v>43</v>
      </c>
      <c r="I81" s="21"/>
      <c r="J81" s="21"/>
      <c r="K81" s="27"/>
      <c r="L81" s="21" t="s">
        <v>43</v>
      </c>
      <c r="M81" s="21"/>
      <c r="N81" s="21"/>
      <c r="O81" s="27"/>
      <c r="P81" s="27"/>
      <c r="Q81" s="27"/>
      <c r="R81" s="21" t="s">
        <v>43</v>
      </c>
      <c r="S81" s="21"/>
      <c r="T81" s="21"/>
      <c r="U81" s="28"/>
      <c r="V81" s="7"/>
    </row>
    <row r="82" spans="1:23" ht="18.75" x14ac:dyDescent="0.3">
      <c r="A82" s="8"/>
      <c r="B82" s="26"/>
      <c r="C82" s="26"/>
      <c r="D82" s="27"/>
      <c r="E82" s="27"/>
      <c r="F82" s="27"/>
      <c r="G82" s="27"/>
      <c r="H82" s="26"/>
      <c r="I82" s="26"/>
      <c r="J82" s="26"/>
      <c r="K82" s="27"/>
      <c r="L82" s="26"/>
      <c r="M82" s="26"/>
      <c r="N82" s="26"/>
      <c r="O82" s="27"/>
      <c r="P82" s="27"/>
      <c r="Q82" s="27"/>
      <c r="R82" s="26"/>
      <c r="S82" s="26"/>
      <c r="T82" s="26"/>
      <c r="U82" s="8"/>
      <c r="V82" s="7"/>
    </row>
    <row r="83" spans="1:23" ht="18.75" x14ac:dyDescent="0.3">
      <c r="A83" s="7"/>
      <c r="B83" s="7"/>
      <c r="C83" s="7"/>
      <c r="D83" s="27"/>
      <c r="E83" s="27"/>
      <c r="F83" s="27"/>
      <c r="G83" s="27"/>
      <c r="H83" s="7"/>
      <c r="I83" s="7"/>
      <c r="J83" s="7"/>
      <c r="K83" s="27"/>
      <c r="L83" s="7"/>
      <c r="M83" s="7"/>
      <c r="N83" s="7"/>
      <c r="O83" s="27"/>
      <c r="P83" s="27"/>
      <c r="Q83" s="27"/>
      <c r="R83" s="7"/>
      <c r="S83" s="7"/>
      <c r="T83" s="7"/>
      <c r="U83" s="7"/>
      <c r="V83" s="7"/>
    </row>
    <row r="84" spans="1:23" ht="18.75" x14ac:dyDescent="0.3">
      <c r="A84" s="7" t="s">
        <v>44</v>
      </c>
      <c r="B84" s="7"/>
      <c r="C84" s="7"/>
      <c r="D84" s="27"/>
      <c r="E84" s="27"/>
      <c r="F84" s="27"/>
      <c r="G84" s="27"/>
      <c r="H84" s="8" t="s">
        <v>45</v>
      </c>
      <c r="I84" s="8"/>
      <c r="J84" s="8"/>
      <c r="K84" s="27"/>
      <c r="L84" s="8" t="s">
        <v>45</v>
      </c>
      <c r="M84" s="8"/>
      <c r="N84" s="8"/>
      <c r="O84" s="27"/>
      <c r="P84" s="27"/>
      <c r="Q84" s="27"/>
      <c r="R84" s="8" t="s">
        <v>45</v>
      </c>
      <c r="S84" s="8"/>
      <c r="T84" s="8"/>
      <c r="U84" s="8"/>
      <c r="V84" s="7"/>
    </row>
    <row r="85" spans="1:23" x14ac:dyDescent="0.25">
      <c r="A85" s="4" t="s">
        <v>46</v>
      </c>
      <c r="B85" s="4" t="s">
        <v>47</v>
      </c>
      <c r="C85" s="4"/>
      <c r="D85" s="2"/>
      <c r="E85" s="2"/>
      <c r="F85" s="2"/>
      <c r="G85" s="2"/>
      <c r="H85" s="29" t="s">
        <v>48</v>
      </c>
      <c r="I85" s="29"/>
      <c r="J85" s="29"/>
      <c r="K85" s="2"/>
      <c r="L85" s="29" t="s">
        <v>48</v>
      </c>
      <c r="M85" s="29"/>
      <c r="N85" s="29"/>
      <c r="O85" s="2"/>
      <c r="P85" s="2"/>
      <c r="Q85" s="2"/>
      <c r="R85" s="29" t="s">
        <v>48</v>
      </c>
      <c r="S85" s="29"/>
      <c r="T85" s="29"/>
      <c r="U85" s="7"/>
      <c r="V85" s="7"/>
    </row>
    <row r="86" spans="1:23" x14ac:dyDescent="0.25">
      <c r="V86" s="8"/>
      <c r="W86" s="8"/>
    </row>
    <row r="87" spans="1:23" ht="15.75" x14ac:dyDescent="0.25">
      <c r="V87" s="25"/>
      <c r="W87" s="7"/>
    </row>
  </sheetData>
  <mergeCells count="22">
    <mergeCell ref="A70:U70"/>
    <mergeCell ref="A71:U71"/>
    <mergeCell ref="A72:U72"/>
    <mergeCell ref="A75:V75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6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2012-08-12T10:20:35Z</dcterms:modified>
</cp:coreProperties>
</file>