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35" windowHeight="11985"/>
  </bookViews>
  <sheets>
    <sheet name="ДО опоры" sheetId="1" r:id="rId1"/>
  </sheets>
  <definedNames>
    <definedName name="_xlnm._FilterDatabase" localSheetId="0" hidden="1">'ДО опоры'!$A$5:$P$42</definedName>
    <definedName name="_xlnm.Print_Titles" localSheetId="0">'ДО опоры'!$2:$3</definedName>
    <definedName name="_xlnm.Print_Area" localSheetId="0">'ДО опоры'!$A$1:$P$60</definedName>
  </definedNames>
  <calcPr calcId="145621" fullCalcOnLoad="1"/>
</workbook>
</file>

<file path=xl/calcChain.xml><?xml version="1.0" encoding="utf-8"?>
<calcChain xmlns="http://schemas.openxmlformats.org/spreadsheetml/2006/main">
  <c r="O56" i="1" l="1"/>
  <c r="N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O57" i="1" s="1"/>
  <c r="N45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43" i="1" s="1"/>
  <c r="O58" i="1" l="1"/>
</calcChain>
</file>

<file path=xl/sharedStrings.xml><?xml version="1.0" encoding="utf-8"?>
<sst xmlns="http://schemas.openxmlformats.org/spreadsheetml/2006/main" count="443" uniqueCount="156">
  <si>
    <t>№ п/п</t>
  </si>
  <si>
    <t>Наименование</t>
  </si>
  <si>
    <t>Код KKS</t>
  </si>
  <si>
    <t>Обозначение</t>
  </si>
  <si>
    <t>№ листа</t>
  </si>
  <si>
    <t xml:space="preserve"> Типо- размер</t>
  </si>
  <si>
    <t>Размер</t>
  </si>
  <si>
    <t>Материал</t>
  </si>
  <si>
    <t>Ед. изм.</t>
  </si>
  <si>
    <t>Кол.</t>
  </si>
  <si>
    <t>Масса, кг</t>
  </si>
  <si>
    <t>Класс безоп.</t>
  </si>
  <si>
    <t>Единицы</t>
  </si>
  <si>
    <t>Общая</t>
  </si>
  <si>
    <t>Нормализованные узлы опор</t>
  </si>
  <si>
    <t>1.1</t>
  </si>
  <si>
    <t>Блок подвески</t>
  </si>
  <si>
    <t xml:space="preserve"> -</t>
  </si>
  <si>
    <t>35</t>
  </si>
  <si>
    <t>ОСТ 34-10-726-93</t>
  </si>
  <si>
    <t>1020У</t>
  </si>
  <si>
    <t>Сборный</t>
  </si>
  <si>
    <t>комп.</t>
  </si>
  <si>
    <t>-</t>
  </si>
  <si>
    <t>1.2</t>
  </si>
  <si>
    <t>39</t>
  </si>
  <si>
    <t>1420У</t>
  </si>
  <si>
    <t>1.4</t>
  </si>
  <si>
    <t>Блок подвески с проушиной</t>
  </si>
  <si>
    <t>12</t>
  </si>
  <si>
    <t>ОСТ 34-10-729-93</t>
  </si>
  <si>
    <t>1.5</t>
  </si>
  <si>
    <t>Блок пружинный</t>
  </si>
  <si>
    <t>06</t>
  </si>
  <si>
    <t>ОСТ 34-10-743-93</t>
  </si>
  <si>
    <t>1.6</t>
  </si>
  <si>
    <t>08</t>
  </si>
  <si>
    <t>1.7</t>
  </si>
  <si>
    <t>22</t>
  </si>
  <si>
    <t>1.8</t>
  </si>
  <si>
    <t>32</t>
  </si>
  <si>
    <t>ОСТ 108.275.69-80</t>
  </si>
  <si>
    <t>40,00х140</t>
  </si>
  <si>
    <t>1.9</t>
  </si>
  <si>
    <t>Блок пружинный опорный</t>
  </si>
  <si>
    <t>ОСТ 34-10-745-93</t>
  </si>
  <si>
    <t>1.10</t>
  </si>
  <si>
    <t>1.11</t>
  </si>
  <si>
    <t>Муфта</t>
  </si>
  <si>
    <t>1-05</t>
  </si>
  <si>
    <t>ОСТ 34-10-739-93</t>
  </si>
  <si>
    <t>ГОСТ 1050-88</t>
  </si>
  <si>
    <t>шт</t>
  </si>
  <si>
    <t>1.12</t>
  </si>
  <si>
    <t>Опора</t>
  </si>
  <si>
    <t>63</t>
  </si>
  <si>
    <t>ОСТ 34-10-617-93</t>
  </si>
  <si>
    <t>1.13</t>
  </si>
  <si>
    <t>119</t>
  </si>
  <si>
    <t>ОСТ 34-10-616-93</t>
  </si>
  <si>
    <t>1.14</t>
  </si>
  <si>
    <t>Опора приварная</t>
  </si>
  <si>
    <t>05</t>
  </si>
  <si>
    <t>ОСТ 108.275.47-80</t>
  </si>
  <si>
    <t>1.15</t>
  </si>
  <si>
    <t>Планка</t>
  </si>
  <si>
    <t>3-03</t>
  </si>
  <si>
    <t>ОСТ 34-10-737-93</t>
  </si>
  <si>
    <t>Ст3сп5</t>
  </si>
  <si>
    <t>ГОСТ 14637-89</t>
  </si>
  <si>
    <t>1.16</t>
  </si>
  <si>
    <t>3-04</t>
  </si>
  <si>
    <t>1.17</t>
  </si>
  <si>
    <t>3-05</t>
  </si>
  <si>
    <t>1.18</t>
  </si>
  <si>
    <t>Проушина</t>
  </si>
  <si>
    <t>1-08</t>
  </si>
  <si>
    <t>ОСТ 34-10-733-93</t>
  </si>
  <si>
    <t>ВСт3сп5</t>
  </si>
  <si>
    <t>1.19</t>
  </si>
  <si>
    <t>1-03</t>
  </si>
  <si>
    <t>1.20</t>
  </si>
  <si>
    <t>1-04</t>
  </si>
  <si>
    <t>1.21</t>
  </si>
  <si>
    <t>1-06</t>
  </si>
  <si>
    <t>1.22</t>
  </si>
  <si>
    <t>Тяга</t>
  </si>
  <si>
    <t>2-153</t>
  </si>
  <si>
    <t>1.23</t>
  </si>
  <si>
    <t>3-56</t>
  </si>
  <si>
    <t>1.24</t>
  </si>
  <si>
    <t>2-71</t>
  </si>
  <si>
    <t>1.25</t>
  </si>
  <si>
    <t>3-64</t>
  </si>
  <si>
    <t>1.26</t>
  </si>
  <si>
    <t>2-100</t>
  </si>
  <si>
    <t>1.27</t>
  </si>
  <si>
    <t>3-32</t>
  </si>
  <si>
    <t>1.28</t>
  </si>
  <si>
    <t>3-71</t>
  </si>
  <si>
    <t>1.29</t>
  </si>
  <si>
    <t>3-70</t>
  </si>
  <si>
    <t>1.30</t>
  </si>
  <si>
    <t>2-123</t>
  </si>
  <si>
    <t>1.31</t>
  </si>
  <si>
    <t>Тяги резьбовые с муфтой</t>
  </si>
  <si>
    <t>1.32</t>
  </si>
  <si>
    <t>03</t>
  </si>
  <si>
    <t>1.33</t>
  </si>
  <si>
    <t>04</t>
  </si>
  <si>
    <t>1.34</t>
  </si>
  <si>
    <t>1.35</t>
  </si>
  <si>
    <t>Ушко</t>
  </si>
  <si>
    <t>1.36</t>
  </si>
  <si>
    <t>1.37</t>
  </si>
  <si>
    <t>1.38</t>
  </si>
  <si>
    <t>Итого:</t>
  </si>
  <si>
    <t>Металл для опорных конструкций</t>
  </si>
  <si>
    <t>2.1</t>
  </si>
  <si>
    <t>Круг</t>
  </si>
  <si>
    <t>ГОСТ 2590-06</t>
  </si>
  <si>
    <t>В 24</t>
  </si>
  <si>
    <t>м</t>
  </si>
  <si>
    <t>2.2</t>
  </si>
  <si>
    <t>Лист</t>
  </si>
  <si>
    <t>ГОСТ 19903-74</t>
  </si>
  <si>
    <t>Б-ПН-10</t>
  </si>
  <si>
    <t>2.3</t>
  </si>
  <si>
    <t>Б-ПН-20</t>
  </si>
  <si>
    <t>2.4</t>
  </si>
  <si>
    <t>Гайка</t>
  </si>
  <si>
    <t>ГОСТ 5915-70</t>
  </si>
  <si>
    <t>М20.5</t>
  </si>
  <si>
    <t>2.5</t>
  </si>
  <si>
    <t>М24.5</t>
  </si>
  <si>
    <t>2.6</t>
  </si>
  <si>
    <t>М30.5</t>
  </si>
  <si>
    <t>2.7</t>
  </si>
  <si>
    <t>Швеллер</t>
  </si>
  <si>
    <t>ГОСТ 8240-97</t>
  </si>
  <si>
    <t>16У</t>
  </si>
  <si>
    <t>ГОСТ 535-2005</t>
  </si>
  <si>
    <t>2.8</t>
  </si>
  <si>
    <t>20У</t>
  </si>
  <si>
    <t>2.9</t>
  </si>
  <si>
    <t>24У</t>
  </si>
  <si>
    <t>2.10</t>
  </si>
  <si>
    <t>30У</t>
  </si>
  <si>
    <t>2.11</t>
  </si>
  <si>
    <t>Уголок</t>
  </si>
  <si>
    <t>ГОСТ 8509-93</t>
  </si>
  <si>
    <t>В-50х50х6</t>
  </si>
  <si>
    <t>2.12</t>
  </si>
  <si>
    <t>В-125х125х10</t>
  </si>
  <si>
    <t>ВСЕГО:</t>
  </si>
  <si>
    <r>
      <t>м</t>
    </r>
    <r>
      <rPr>
        <sz val="10"/>
        <rFont val="Arial Cyr"/>
        <charset val="204"/>
      </rPr>
      <t>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</si>
</sst>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-* #,##0.000_р_._-;\-* #,##0.000_р_._-;_-* &quot;-&quot;??_р_._-;_-@_-"/>
    <numFmt numFmtId="166" formatCode="_-* #,##0.000_р_._-;\-* #,##0.000_р_._-;_-* &quot;-&quot;???_р_._-;_-@_-"/>
  </numFmts>
  <fonts count="11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4" fillId="0" borderId="0" applyFont="0" applyFill="0" applyBorder="0" applyAlignment="0" applyProtection="0"/>
    <xf numFmtId="0" fontId="1" fillId="0" borderId="0">
      <alignment horizontal="left"/>
    </xf>
    <xf numFmtId="0" fontId="4" fillId="0" borderId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>
      <alignment horizontal="left"/>
    </xf>
    <xf numFmtId="0" fontId="0" fillId="0" borderId="0" xfId="0" applyAlignment="1"/>
    <xf numFmtId="0" fontId="6" fillId="0" borderId="0" xfId="2" applyFont="1" applyFill="1" applyAlignment="1"/>
    <xf numFmtId="0" fontId="6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4" fontId="6" fillId="0" borderId="0" xfId="2" applyNumberFormat="1" applyFont="1" applyFill="1" applyAlignment="1">
      <alignment horizontal="left"/>
    </xf>
    <xf numFmtId="164" fontId="6" fillId="0" borderId="0" xfId="1" applyNumberFormat="1" applyFont="1" applyFill="1" applyAlignment="1">
      <alignment horizontal="left"/>
    </xf>
    <xf numFmtId="166" fontId="6" fillId="0" borderId="0" xfId="2" applyNumberFormat="1" applyFont="1" applyFill="1" applyAlignment="1">
      <alignment horizontal="left"/>
    </xf>
    <xf numFmtId="0" fontId="5" fillId="0" borderId="0" xfId="3" applyFont="1"/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4" fontId="7" fillId="0" borderId="1" xfId="2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vertical="center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" fontId="7" fillId="0" borderId="7" xfId="2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vertical="center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" fontId="7" fillId="0" borderId="7" xfId="2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left"/>
    </xf>
    <xf numFmtId="0" fontId="7" fillId="0" borderId="6" xfId="2" applyFont="1" applyFill="1" applyBorder="1" applyAlignment="1"/>
    <xf numFmtId="0" fontId="0" fillId="0" borderId="0" xfId="0" applyBorder="1" applyAlignment="1"/>
    <xf numFmtId="0" fontId="8" fillId="0" borderId="4" xfId="2" applyFont="1" applyFill="1" applyBorder="1" applyAlignment="1">
      <alignment horizontal="right" wrapText="1"/>
    </xf>
    <xf numFmtId="0" fontId="7" fillId="0" borderId="10" xfId="2" applyFont="1" applyFill="1" applyBorder="1" applyAlignment="1">
      <alignment wrapText="1"/>
    </xf>
    <xf numFmtId="0" fontId="7" fillId="0" borderId="6" xfId="2" applyFont="1" applyFill="1" applyBorder="1" applyAlignment="1">
      <alignment horizontal="left" wrapText="1"/>
    </xf>
    <xf numFmtId="0" fontId="7" fillId="0" borderId="6" xfId="2" applyFont="1" applyFill="1" applyBorder="1" applyAlignment="1">
      <alignment wrapText="1"/>
    </xf>
    <xf numFmtId="0" fontId="7" fillId="0" borderId="4" xfId="2" applyFont="1" applyFill="1" applyBorder="1" applyAlignment="1">
      <alignment horizontal="left" wrapText="1"/>
    </xf>
    <xf numFmtId="0" fontId="7" fillId="0" borderId="10" xfId="2" applyFont="1" applyFill="1" applyBorder="1" applyAlignment="1">
      <alignment horizontal="left" wrapText="1"/>
    </xf>
    <xf numFmtId="0" fontId="7" fillId="0" borderId="6" xfId="2" applyFont="1" applyFill="1" applyBorder="1" applyAlignment="1">
      <alignment horizontal="right" wrapText="1"/>
    </xf>
    <xf numFmtId="4" fontId="7" fillId="0" borderId="6" xfId="2" applyNumberFormat="1" applyFont="1" applyFill="1" applyBorder="1" applyAlignment="1">
      <alignment horizontal="left" wrapText="1"/>
    </xf>
    <xf numFmtId="164" fontId="7" fillId="0" borderId="6" xfId="1" applyNumberFormat="1" applyFont="1" applyFill="1" applyBorder="1" applyAlignment="1">
      <alignment wrapText="1"/>
    </xf>
    <xf numFmtId="0" fontId="7" fillId="0" borderId="6" xfId="2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right" vertical="center" wrapText="1"/>
    </xf>
    <xf numFmtId="4" fontId="5" fillId="0" borderId="6" xfId="6" applyNumberFormat="1" applyFont="1" applyFill="1" applyBorder="1" applyAlignment="1">
      <alignment horizontal="right" vertical="center" wrapText="1"/>
    </xf>
    <xf numFmtId="164" fontId="5" fillId="0" borderId="6" xfId="1" applyNumberFormat="1" applyFont="1" applyFill="1" applyBorder="1" applyAlignment="1">
      <alignment horizontal="right" vertical="center"/>
    </xf>
    <xf numFmtId="4" fontId="5" fillId="0" borderId="6" xfId="6" applyNumberFormat="1" applyFont="1" applyFill="1" applyBorder="1" applyAlignment="1">
      <alignment horizontal="center" vertical="center"/>
    </xf>
    <xf numFmtId="0" fontId="3" fillId="0" borderId="0" xfId="0" applyFont="1" applyFill="1"/>
    <xf numFmtId="0" fontId="5" fillId="0" borderId="10" xfId="2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4" fontId="7" fillId="0" borderId="6" xfId="6" applyNumberFormat="1" applyFont="1" applyFill="1" applyBorder="1" applyAlignment="1">
      <alignment horizontal="right" vertical="center" wrapText="1"/>
    </xf>
    <xf numFmtId="164" fontId="7" fillId="0" borderId="6" xfId="1" applyNumberFormat="1" applyFont="1" applyFill="1" applyBorder="1" applyAlignment="1">
      <alignment horizontal="right" vertical="center"/>
    </xf>
    <xf numFmtId="4" fontId="7" fillId="0" borderId="6" xfId="6" applyNumberFormat="1" applyFont="1" applyFill="1" applyBorder="1" applyAlignment="1">
      <alignment horizontal="right" vertical="center"/>
    </xf>
    <xf numFmtId="0" fontId="9" fillId="0" borderId="0" xfId="0" applyFont="1" applyFill="1"/>
    <xf numFmtId="2" fontId="7" fillId="0" borderId="6" xfId="2" applyNumberFormat="1" applyFont="1" applyFill="1" applyBorder="1" applyAlignment="1"/>
    <xf numFmtId="0" fontId="0" fillId="0" borderId="0" xfId="0" applyFill="1" applyAlignment="1"/>
    <xf numFmtId="0" fontId="7" fillId="0" borderId="4" xfId="2" applyFont="1" applyFill="1" applyBorder="1" applyAlignment="1">
      <alignment horizontal="right"/>
    </xf>
    <xf numFmtId="0" fontId="7" fillId="0" borderId="4" xfId="2" applyFont="1" applyFill="1" applyBorder="1" applyAlignment="1">
      <alignment horizontal="right" wrapText="1"/>
    </xf>
    <xf numFmtId="4" fontId="7" fillId="0" borderId="6" xfId="2" applyNumberFormat="1" applyFont="1" applyFill="1" applyBorder="1" applyAlignment="1">
      <alignment horizontal="center" wrapText="1"/>
    </xf>
    <xf numFmtId="164" fontId="7" fillId="0" borderId="6" xfId="1" applyNumberFormat="1" applyFont="1" applyFill="1" applyBorder="1" applyAlignment="1">
      <alignment horizontal="center" wrapText="1"/>
    </xf>
    <xf numFmtId="49" fontId="5" fillId="0" borderId="6" xfId="2" applyNumberFormat="1" applyFont="1" applyFill="1" applyBorder="1" applyAlignment="1">
      <alignment horizontal="left"/>
    </xf>
    <xf numFmtId="2" fontId="5" fillId="0" borderId="6" xfId="2" applyNumberFormat="1" applyFont="1" applyFill="1" applyBorder="1" applyAlignment="1"/>
    <xf numFmtId="0" fontId="5" fillId="0" borderId="4" xfId="2" applyFont="1" applyFill="1" applyBorder="1" applyAlignment="1">
      <alignment horizontal="right"/>
    </xf>
    <xf numFmtId="0" fontId="5" fillId="0" borderId="10" xfId="2" applyFont="1" applyFill="1" applyBorder="1" applyAlignment="1">
      <alignment wrapText="1"/>
    </xf>
    <xf numFmtId="0" fontId="5" fillId="0" borderId="6" xfId="2" applyFont="1" applyFill="1" applyBorder="1" applyAlignment="1">
      <alignment wrapText="1"/>
    </xf>
    <xf numFmtId="0" fontId="5" fillId="0" borderId="6" xfId="2" applyFont="1" applyFill="1" applyBorder="1" applyAlignment="1">
      <alignment horizontal="center" wrapText="1"/>
    </xf>
    <xf numFmtId="0" fontId="5" fillId="0" borderId="4" xfId="2" applyFont="1" applyFill="1" applyBorder="1" applyAlignment="1">
      <alignment horizontal="right" wrapText="1"/>
    </xf>
    <xf numFmtId="0" fontId="5" fillId="0" borderId="10" xfId="2" applyFont="1" applyFill="1" applyBorder="1" applyAlignment="1">
      <alignment horizontal="left" wrapText="1"/>
    </xf>
    <xf numFmtId="4" fontId="5" fillId="0" borderId="6" xfId="2" applyNumberFormat="1" applyFont="1" applyFill="1" applyBorder="1" applyAlignment="1">
      <alignment horizontal="right" wrapText="1"/>
    </xf>
    <xf numFmtId="164" fontId="5" fillId="0" borderId="6" xfId="1" applyNumberFormat="1" applyFont="1" applyFill="1" applyBorder="1" applyAlignment="1">
      <alignment horizontal="right" wrapText="1"/>
    </xf>
    <xf numFmtId="4" fontId="5" fillId="0" borderId="6" xfId="2" applyNumberFormat="1" applyFont="1" applyFill="1" applyBorder="1" applyAlignment="1">
      <alignment horizontal="center" wrapText="1"/>
    </xf>
    <xf numFmtId="0" fontId="0" fillId="0" borderId="0" xfId="0" applyFont="1" applyFill="1" applyAlignment="1"/>
    <xf numFmtId="0" fontId="5" fillId="0" borderId="6" xfId="0" applyFont="1" applyFill="1" applyBorder="1" applyAlignment="1">
      <alignment horizontal="center" wrapText="1"/>
    </xf>
    <xf numFmtId="164" fontId="7" fillId="0" borderId="6" xfId="1" applyNumberFormat="1" applyFont="1" applyFill="1" applyBorder="1" applyAlignment="1">
      <alignment horizontal="right" vertical="center" wrapText="1"/>
    </xf>
    <xf numFmtId="49" fontId="2" fillId="0" borderId="6" xfId="0" applyNumberFormat="1" applyFont="1" applyFill="1" applyBorder="1" applyAlignment="1">
      <alignment horizontal="left" vertical="center"/>
    </xf>
    <xf numFmtId="4" fontId="7" fillId="0" borderId="6" xfId="0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 wrapText="1"/>
    </xf>
    <xf numFmtId="4" fontId="10" fillId="0" borderId="0" xfId="2" applyNumberFormat="1" applyFont="1" applyFill="1" applyBorder="1" applyAlignment="1">
      <alignment horizontal="center" vertical="center"/>
    </xf>
    <xf numFmtId="2" fontId="10" fillId="0" borderId="0" xfId="2" applyNumberFormat="1" applyFont="1" applyFill="1" applyBorder="1" applyAlignment="1">
      <alignment horizontal="right" vertical="center" wrapText="1"/>
    </xf>
    <xf numFmtId="164" fontId="10" fillId="0" borderId="0" xfId="1" applyNumberFormat="1" applyFont="1" applyFill="1" applyBorder="1" applyAlignment="1">
      <alignment horizontal="right" vertical="center"/>
    </xf>
    <xf numFmtId="2" fontId="10" fillId="0" borderId="0" xfId="2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4" fontId="0" fillId="0" borderId="0" xfId="0" applyNumberFormat="1" applyFill="1"/>
    <xf numFmtId="164" fontId="0" fillId="0" borderId="0" xfId="1" applyNumberFormat="1" applyFont="1" applyFill="1"/>
    <xf numFmtId="0" fontId="0" fillId="0" borderId="0" xfId="0" applyAlignment="1">
      <alignment horizontal="right"/>
    </xf>
    <xf numFmtId="4" fontId="0" fillId="0" borderId="0" xfId="0" applyNumberFormat="1"/>
  </cellXfs>
  <cellStyles count="12">
    <cellStyle name="Обычный" xfId="0" builtinId="0"/>
    <cellStyle name="Обычный 2" xfId="8"/>
    <cellStyle name="Обычный 2 2" xfId="9"/>
    <cellStyle name="Обычный 2 2 3" xfId="10"/>
    <cellStyle name="Обычный 2 2_LAВ.021.MB.1001" xfId="11"/>
    <cellStyle name="Обычный 2 2_LAВ.021.MB.1001 2" xfId="3"/>
    <cellStyle name="Обычный 2 3" xfId="5"/>
    <cellStyle name="Обычный 2_LAВ.021.MB.1001" xfId="4"/>
    <cellStyle name="Обычный_3) А-155051" xfId="2"/>
    <cellStyle name="Финансовый" xfId="1" builtinId="3"/>
    <cellStyle name="Финансовый 2" xfId="6"/>
    <cellStyle name="Финансовый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"/>
  <sheetViews>
    <sheetView tabSelected="1" view="pageBreakPreview" zoomScale="93" zoomScaleNormal="100" zoomScaleSheetLayoutView="93" workbookViewId="0">
      <selection activeCell="O27" sqref="O27"/>
    </sheetView>
  </sheetViews>
  <sheetFormatPr defaultRowHeight="12.75" x14ac:dyDescent="0.2"/>
  <cols>
    <col min="1" max="1" width="5.85546875" customWidth="1"/>
    <col min="2" max="2" width="29.28515625" style="3" customWidth="1"/>
    <col min="3" max="3" width="21" customWidth="1"/>
    <col min="4" max="4" width="6.5703125" style="111" customWidth="1"/>
    <col min="5" max="5" width="40.42578125" style="4" customWidth="1"/>
    <col min="6" max="6" width="8.140625" style="4" customWidth="1"/>
    <col min="7" max="7" width="7.7109375" customWidth="1"/>
    <col min="8" max="8" width="12.7109375" customWidth="1"/>
    <col min="9" max="9" width="12.140625" customWidth="1"/>
    <col min="10" max="10" width="14" style="3" customWidth="1"/>
    <col min="11" max="11" width="8.85546875" customWidth="1"/>
    <col min="12" max="12" width="7.140625" style="112" customWidth="1"/>
    <col min="13" max="13" width="10.85546875" customWidth="1"/>
    <col min="14" max="14" width="9.5703125" hidden="1" customWidth="1"/>
    <col min="15" max="15" width="13.140625" style="2" customWidth="1"/>
    <col min="16" max="16" width="7.42578125" customWidth="1"/>
  </cols>
  <sheetData>
    <row r="1" spans="1:16" s="11" customFormat="1" ht="14.25" x14ac:dyDescent="0.2">
      <c r="A1" s="5"/>
      <c r="B1" s="6"/>
      <c r="C1" s="5"/>
      <c r="D1" s="7"/>
      <c r="E1" s="5"/>
      <c r="F1" s="5"/>
      <c r="G1" s="6"/>
      <c r="H1" s="6"/>
      <c r="I1" s="6"/>
      <c r="J1" s="6"/>
      <c r="K1" s="7"/>
      <c r="L1" s="8"/>
      <c r="M1" s="6"/>
      <c r="N1" s="6"/>
      <c r="O1" s="9"/>
      <c r="P1" s="10"/>
    </row>
    <row r="2" spans="1:16" s="1" customFormat="1" ht="12.75" customHeight="1" x14ac:dyDescent="0.2">
      <c r="A2" s="12" t="s">
        <v>0</v>
      </c>
      <c r="B2" s="13" t="s">
        <v>1</v>
      </c>
      <c r="C2" s="13" t="s">
        <v>2</v>
      </c>
      <c r="D2" s="14" t="s">
        <v>3</v>
      </c>
      <c r="E2" s="15"/>
      <c r="F2" s="13" t="s">
        <v>4</v>
      </c>
      <c r="G2" s="13" t="s">
        <v>5</v>
      </c>
      <c r="H2" s="14" t="s">
        <v>6</v>
      </c>
      <c r="I2" s="14" t="s">
        <v>7</v>
      </c>
      <c r="J2" s="15"/>
      <c r="K2" s="15" t="s">
        <v>8</v>
      </c>
      <c r="L2" s="16" t="s">
        <v>9</v>
      </c>
      <c r="M2" s="17" t="s">
        <v>10</v>
      </c>
      <c r="N2" s="18"/>
      <c r="O2" s="18"/>
      <c r="P2" s="19" t="s">
        <v>11</v>
      </c>
    </row>
    <row r="3" spans="1:16" x14ac:dyDescent="0.2">
      <c r="A3" s="20"/>
      <c r="B3" s="21"/>
      <c r="C3" s="21"/>
      <c r="D3" s="22"/>
      <c r="E3" s="23"/>
      <c r="F3" s="21"/>
      <c r="G3" s="21"/>
      <c r="H3" s="24"/>
      <c r="I3" s="22"/>
      <c r="J3" s="23"/>
      <c r="K3" s="23"/>
      <c r="L3" s="25"/>
      <c r="M3" s="26" t="s">
        <v>12</v>
      </c>
      <c r="N3" s="27"/>
      <c r="O3" s="28" t="s">
        <v>13</v>
      </c>
      <c r="P3" s="19"/>
    </row>
    <row r="4" spans="1:16" x14ac:dyDescent="0.2">
      <c r="A4" s="29"/>
      <c r="B4" s="30"/>
      <c r="C4" s="26"/>
      <c r="D4" s="31"/>
      <c r="E4" s="32"/>
      <c r="F4" s="32"/>
      <c r="G4" s="30"/>
      <c r="H4" s="33"/>
      <c r="I4" s="31"/>
      <c r="J4" s="32"/>
      <c r="K4" s="32"/>
      <c r="L4" s="34"/>
      <c r="M4" s="26"/>
      <c r="N4" s="27"/>
      <c r="O4" s="28"/>
      <c r="P4" s="26"/>
    </row>
    <row r="5" spans="1:16" s="4" customFormat="1" x14ac:dyDescent="0.2">
      <c r="A5" s="35">
        <v>1</v>
      </c>
      <c r="B5" s="36" t="s">
        <v>14</v>
      </c>
      <c r="C5" s="37"/>
      <c r="D5" s="38"/>
      <c r="E5" s="39"/>
      <c r="F5" s="39"/>
      <c r="G5" s="40"/>
      <c r="H5" s="41"/>
      <c r="I5" s="42"/>
      <c r="J5" s="43"/>
      <c r="K5" s="44"/>
      <c r="L5" s="45"/>
      <c r="M5" s="41"/>
      <c r="N5" s="41"/>
      <c r="O5" s="46"/>
      <c r="P5" s="41"/>
    </row>
    <row r="6" spans="1:16" s="61" customFormat="1" x14ac:dyDescent="0.2">
      <c r="A6" s="48" t="s">
        <v>15</v>
      </c>
      <c r="B6" s="49" t="s">
        <v>16</v>
      </c>
      <c r="C6" s="50" t="s">
        <v>17</v>
      </c>
      <c r="D6" s="51" t="s">
        <v>18</v>
      </c>
      <c r="E6" s="52" t="s">
        <v>19</v>
      </c>
      <c r="F6" s="53"/>
      <c r="G6" s="53"/>
      <c r="H6" s="53" t="s">
        <v>20</v>
      </c>
      <c r="I6" s="54" t="s">
        <v>21</v>
      </c>
      <c r="J6" s="52"/>
      <c r="K6" s="55" t="s">
        <v>22</v>
      </c>
      <c r="L6" s="56">
        <v>5</v>
      </c>
      <c r="M6" s="57">
        <v>232</v>
      </c>
      <c r="N6" s="58"/>
      <c r="O6" s="59">
        <f t="shared" ref="O6:O42" si="0">M6*L6</f>
        <v>1160</v>
      </c>
      <c r="P6" s="60" t="s">
        <v>23</v>
      </c>
    </row>
    <row r="7" spans="1:16" s="61" customFormat="1" x14ac:dyDescent="0.2">
      <c r="A7" s="48" t="s">
        <v>24</v>
      </c>
      <c r="B7" s="49" t="s">
        <v>16</v>
      </c>
      <c r="C7" s="50" t="s">
        <v>17</v>
      </c>
      <c r="D7" s="51" t="s">
        <v>25</v>
      </c>
      <c r="E7" s="52" t="s">
        <v>19</v>
      </c>
      <c r="F7" s="53"/>
      <c r="G7" s="53"/>
      <c r="H7" s="53" t="s">
        <v>26</v>
      </c>
      <c r="I7" s="54" t="s">
        <v>21</v>
      </c>
      <c r="J7" s="52"/>
      <c r="K7" s="55" t="s">
        <v>22</v>
      </c>
      <c r="L7" s="56">
        <v>4</v>
      </c>
      <c r="M7" s="57">
        <v>328</v>
      </c>
      <c r="N7" s="58"/>
      <c r="O7" s="59">
        <f t="shared" si="0"/>
        <v>1312</v>
      </c>
      <c r="P7" s="60" t="s">
        <v>23</v>
      </c>
    </row>
    <row r="8" spans="1:16" s="61" customFormat="1" x14ac:dyDescent="0.2">
      <c r="A8" s="48" t="s">
        <v>27</v>
      </c>
      <c r="B8" s="49" t="s">
        <v>28</v>
      </c>
      <c r="C8" s="50" t="s">
        <v>17</v>
      </c>
      <c r="D8" s="51" t="s">
        <v>29</v>
      </c>
      <c r="E8" s="52" t="s">
        <v>30</v>
      </c>
      <c r="F8" s="53"/>
      <c r="G8" s="53"/>
      <c r="H8" s="53"/>
      <c r="I8" s="54" t="s">
        <v>21</v>
      </c>
      <c r="J8" s="52"/>
      <c r="K8" s="55" t="s">
        <v>22</v>
      </c>
      <c r="L8" s="56">
        <v>2</v>
      </c>
      <c r="M8" s="57">
        <v>18</v>
      </c>
      <c r="N8" s="58"/>
      <c r="O8" s="59">
        <f t="shared" si="0"/>
        <v>36</v>
      </c>
      <c r="P8" s="60" t="s">
        <v>23</v>
      </c>
    </row>
    <row r="9" spans="1:16" s="61" customFormat="1" x14ac:dyDescent="0.2">
      <c r="A9" s="48" t="s">
        <v>31</v>
      </c>
      <c r="B9" s="49" t="s">
        <v>32</v>
      </c>
      <c r="C9" s="50" t="s">
        <v>17</v>
      </c>
      <c r="D9" s="51" t="s">
        <v>33</v>
      </c>
      <c r="E9" s="62" t="s">
        <v>34</v>
      </c>
      <c r="F9" s="53"/>
      <c r="G9" s="53"/>
      <c r="H9" s="53"/>
      <c r="I9" s="54" t="s">
        <v>21</v>
      </c>
      <c r="J9" s="52"/>
      <c r="K9" s="55" t="s">
        <v>22</v>
      </c>
      <c r="L9" s="56">
        <v>2</v>
      </c>
      <c r="M9" s="57">
        <v>34.5</v>
      </c>
      <c r="N9" s="58"/>
      <c r="O9" s="59">
        <f t="shared" si="0"/>
        <v>69</v>
      </c>
      <c r="P9" s="60" t="s">
        <v>23</v>
      </c>
    </row>
    <row r="10" spans="1:16" s="61" customFormat="1" x14ac:dyDescent="0.2">
      <c r="A10" s="48" t="s">
        <v>35</v>
      </c>
      <c r="B10" s="49" t="s">
        <v>32</v>
      </c>
      <c r="C10" s="50" t="s">
        <v>17</v>
      </c>
      <c r="D10" s="51" t="s">
        <v>36</v>
      </c>
      <c r="E10" s="52" t="s">
        <v>34</v>
      </c>
      <c r="F10" s="53"/>
      <c r="G10" s="53"/>
      <c r="H10" s="53"/>
      <c r="I10" s="54" t="s">
        <v>21</v>
      </c>
      <c r="J10" s="52"/>
      <c r="K10" s="55" t="s">
        <v>22</v>
      </c>
      <c r="L10" s="56">
        <v>2</v>
      </c>
      <c r="M10" s="57">
        <v>58.3</v>
      </c>
      <c r="N10" s="58"/>
      <c r="O10" s="59">
        <f t="shared" si="0"/>
        <v>116.6</v>
      </c>
      <c r="P10" s="60" t="s">
        <v>23</v>
      </c>
    </row>
    <row r="11" spans="1:16" s="61" customFormat="1" x14ac:dyDescent="0.2">
      <c r="A11" s="48" t="s">
        <v>37</v>
      </c>
      <c r="B11" s="49" t="s">
        <v>32</v>
      </c>
      <c r="C11" s="50" t="s">
        <v>17</v>
      </c>
      <c r="D11" s="51" t="s">
        <v>38</v>
      </c>
      <c r="E11" s="52" t="s">
        <v>34</v>
      </c>
      <c r="F11" s="53"/>
      <c r="G11" s="53"/>
      <c r="H11" s="53"/>
      <c r="I11" s="54" t="s">
        <v>21</v>
      </c>
      <c r="J11" s="52"/>
      <c r="K11" s="55" t="s">
        <v>22</v>
      </c>
      <c r="L11" s="56">
        <v>4</v>
      </c>
      <c r="M11" s="57">
        <v>59.5</v>
      </c>
      <c r="N11" s="58"/>
      <c r="O11" s="59">
        <f t="shared" si="0"/>
        <v>238</v>
      </c>
      <c r="P11" s="60" t="s">
        <v>23</v>
      </c>
    </row>
    <row r="12" spans="1:16" s="61" customFormat="1" x14ac:dyDescent="0.2">
      <c r="A12" s="48" t="s">
        <v>39</v>
      </c>
      <c r="B12" s="49" t="s">
        <v>32</v>
      </c>
      <c r="C12" s="50" t="s">
        <v>17</v>
      </c>
      <c r="D12" s="51" t="s">
        <v>40</v>
      </c>
      <c r="E12" s="52" t="s">
        <v>41</v>
      </c>
      <c r="F12" s="53"/>
      <c r="G12" s="53"/>
      <c r="H12" s="53" t="s">
        <v>42</v>
      </c>
      <c r="I12" s="54" t="s">
        <v>21</v>
      </c>
      <c r="J12" s="52"/>
      <c r="K12" s="55" t="s">
        <v>22</v>
      </c>
      <c r="L12" s="56">
        <v>2</v>
      </c>
      <c r="M12" s="57">
        <v>96.5</v>
      </c>
      <c r="N12" s="58"/>
      <c r="O12" s="59">
        <f t="shared" si="0"/>
        <v>193</v>
      </c>
      <c r="P12" s="60" t="s">
        <v>23</v>
      </c>
    </row>
    <row r="13" spans="1:16" s="61" customFormat="1" x14ac:dyDescent="0.2">
      <c r="A13" s="48" t="s">
        <v>43</v>
      </c>
      <c r="B13" s="49" t="s">
        <v>44</v>
      </c>
      <c r="C13" s="50" t="s">
        <v>17</v>
      </c>
      <c r="D13" s="51" t="s">
        <v>29</v>
      </c>
      <c r="E13" s="52" t="s">
        <v>45</v>
      </c>
      <c r="F13" s="53"/>
      <c r="G13" s="53"/>
      <c r="H13" s="53"/>
      <c r="I13" s="54" t="s">
        <v>21</v>
      </c>
      <c r="J13" s="52"/>
      <c r="K13" s="55" t="s">
        <v>22</v>
      </c>
      <c r="L13" s="56">
        <v>8</v>
      </c>
      <c r="M13" s="57">
        <v>97.9</v>
      </c>
      <c r="N13" s="58"/>
      <c r="O13" s="59">
        <f t="shared" si="0"/>
        <v>783.2</v>
      </c>
      <c r="P13" s="60" t="s">
        <v>23</v>
      </c>
    </row>
    <row r="14" spans="1:16" s="61" customFormat="1" x14ac:dyDescent="0.2">
      <c r="A14" s="48" t="s">
        <v>46</v>
      </c>
      <c r="B14" s="49" t="s">
        <v>44</v>
      </c>
      <c r="C14" s="50" t="s">
        <v>17</v>
      </c>
      <c r="D14" s="51" t="s">
        <v>38</v>
      </c>
      <c r="E14" s="52" t="s">
        <v>45</v>
      </c>
      <c r="F14" s="53"/>
      <c r="G14" s="53"/>
      <c r="H14" s="53"/>
      <c r="I14" s="54" t="s">
        <v>21</v>
      </c>
      <c r="J14" s="52"/>
      <c r="K14" s="55" t="s">
        <v>22</v>
      </c>
      <c r="L14" s="56">
        <v>2</v>
      </c>
      <c r="M14" s="57">
        <v>47.5</v>
      </c>
      <c r="N14" s="58"/>
      <c r="O14" s="59">
        <f t="shared" si="0"/>
        <v>95</v>
      </c>
      <c r="P14" s="60" t="s">
        <v>23</v>
      </c>
    </row>
    <row r="15" spans="1:16" s="61" customFormat="1" x14ac:dyDescent="0.2">
      <c r="A15" s="48" t="s">
        <v>47</v>
      </c>
      <c r="B15" s="49" t="s">
        <v>48</v>
      </c>
      <c r="C15" s="50" t="s">
        <v>17</v>
      </c>
      <c r="D15" s="51" t="s">
        <v>49</v>
      </c>
      <c r="E15" s="52" t="s">
        <v>50</v>
      </c>
      <c r="F15" s="53"/>
      <c r="G15" s="53"/>
      <c r="H15" s="53"/>
      <c r="I15" s="54">
        <v>20</v>
      </c>
      <c r="J15" s="52" t="s">
        <v>51</v>
      </c>
      <c r="K15" s="55" t="s">
        <v>52</v>
      </c>
      <c r="L15" s="56">
        <v>2</v>
      </c>
      <c r="M15" s="57">
        <v>6.9</v>
      </c>
      <c r="N15" s="58"/>
      <c r="O15" s="59">
        <f t="shared" si="0"/>
        <v>13.8</v>
      </c>
      <c r="P15" s="60" t="s">
        <v>23</v>
      </c>
    </row>
    <row r="16" spans="1:16" s="61" customFormat="1" x14ac:dyDescent="0.2">
      <c r="A16" s="48" t="s">
        <v>53</v>
      </c>
      <c r="B16" s="49" t="s">
        <v>54</v>
      </c>
      <c r="C16" s="50" t="s">
        <v>17</v>
      </c>
      <c r="D16" s="51" t="s">
        <v>55</v>
      </c>
      <c r="E16" s="52" t="s">
        <v>56</v>
      </c>
      <c r="F16" s="53"/>
      <c r="G16" s="53"/>
      <c r="H16" s="53" t="s">
        <v>20</v>
      </c>
      <c r="I16" s="54" t="s">
        <v>21</v>
      </c>
      <c r="J16" s="52"/>
      <c r="K16" s="55" t="s">
        <v>22</v>
      </c>
      <c r="L16" s="56">
        <v>2</v>
      </c>
      <c r="M16" s="57">
        <v>118</v>
      </c>
      <c r="N16" s="58"/>
      <c r="O16" s="59">
        <f t="shared" si="0"/>
        <v>236</v>
      </c>
      <c r="P16" s="60" t="s">
        <v>23</v>
      </c>
    </row>
    <row r="17" spans="1:16" s="61" customFormat="1" x14ac:dyDescent="0.2">
      <c r="A17" s="48" t="s">
        <v>57</v>
      </c>
      <c r="B17" s="49" t="s">
        <v>54</v>
      </c>
      <c r="C17" s="50" t="s">
        <v>17</v>
      </c>
      <c r="D17" s="51" t="s">
        <v>58</v>
      </c>
      <c r="E17" s="52" t="s">
        <v>59</v>
      </c>
      <c r="F17" s="53"/>
      <c r="G17" s="53"/>
      <c r="H17" s="53" t="s">
        <v>20</v>
      </c>
      <c r="I17" s="54" t="s">
        <v>21</v>
      </c>
      <c r="J17" s="52"/>
      <c r="K17" s="55" t="s">
        <v>22</v>
      </c>
      <c r="L17" s="56">
        <v>1</v>
      </c>
      <c r="M17" s="57">
        <v>62.5</v>
      </c>
      <c r="N17" s="58"/>
      <c r="O17" s="59">
        <f t="shared" si="0"/>
        <v>62.5</v>
      </c>
      <c r="P17" s="60" t="s">
        <v>23</v>
      </c>
    </row>
    <row r="18" spans="1:16" s="61" customFormat="1" x14ac:dyDescent="0.2">
      <c r="A18" s="48" t="s">
        <v>60</v>
      </c>
      <c r="B18" s="49" t="s">
        <v>61</v>
      </c>
      <c r="C18" s="50" t="s">
        <v>17</v>
      </c>
      <c r="D18" s="51" t="s">
        <v>62</v>
      </c>
      <c r="E18" s="52" t="s">
        <v>63</v>
      </c>
      <c r="F18" s="53"/>
      <c r="G18" s="53"/>
      <c r="H18" s="53">
        <v>1220</v>
      </c>
      <c r="I18" s="54" t="s">
        <v>21</v>
      </c>
      <c r="J18" s="52"/>
      <c r="K18" s="55" t="s">
        <v>22</v>
      </c>
      <c r="L18" s="56">
        <v>2</v>
      </c>
      <c r="M18" s="57">
        <v>22</v>
      </c>
      <c r="N18" s="58"/>
      <c r="O18" s="59">
        <f t="shared" si="0"/>
        <v>44</v>
      </c>
      <c r="P18" s="60" t="s">
        <v>23</v>
      </c>
    </row>
    <row r="19" spans="1:16" s="61" customFormat="1" x14ac:dyDescent="0.2">
      <c r="A19" s="48" t="s">
        <v>64</v>
      </c>
      <c r="B19" s="49" t="s">
        <v>65</v>
      </c>
      <c r="C19" s="50" t="s">
        <v>17</v>
      </c>
      <c r="D19" s="51" t="s">
        <v>66</v>
      </c>
      <c r="E19" s="52" t="s">
        <v>67</v>
      </c>
      <c r="F19" s="53"/>
      <c r="G19" s="53"/>
      <c r="H19" s="53"/>
      <c r="I19" s="54" t="s">
        <v>68</v>
      </c>
      <c r="J19" s="52" t="s">
        <v>69</v>
      </c>
      <c r="K19" s="55" t="s">
        <v>52</v>
      </c>
      <c r="L19" s="56">
        <v>2</v>
      </c>
      <c r="M19" s="57">
        <v>0.7</v>
      </c>
      <c r="N19" s="58"/>
      <c r="O19" s="59">
        <f t="shared" si="0"/>
        <v>1.4</v>
      </c>
      <c r="P19" s="60" t="s">
        <v>23</v>
      </c>
    </row>
    <row r="20" spans="1:16" s="61" customFormat="1" x14ac:dyDescent="0.2">
      <c r="A20" s="48" t="s">
        <v>70</v>
      </c>
      <c r="B20" s="49" t="s">
        <v>65</v>
      </c>
      <c r="C20" s="50" t="s">
        <v>17</v>
      </c>
      <c r="D20" s="51" t="s">
        <v>71</v>
      </c>
      <c r="E20" s="52" t="s">
        <v>67</v>
      </c>
      <c r="F20" s="53"/>
      <c r="G20" s="53"/>
      <c r="H20" s="53"/>
      <c r="I20" s="54" t="s">
        <v>68</v>
      </c>
      <c r="J20" s="52" t="s">
        <v>69</v>
      </c>
      <c r="K20" s="55" t="s">
        <v>52</v>
      </c>
      <c r="L20" s="56">
        <v>2</v>
      </c>
      <c r="M20" s="57">
        <v>1.25</v>
      </c>
      <c r="N20" s="58"/>
      <c r="O20" s="59">
        <f t="shared" si="0"/>
        <v>2.5</v>
      </c>
      <c r="P20" s="60" t="s">
        <v>23</v>
      </c>
    </row>
    <row r="21" spans="1:16" s="61" customFormat="1" x14ac:dyDescent="0.2">
      <c r="A21" s="48" t="s">
        <v>72</v>
      </c>
      <c r="B21" s="49" t="s">
        <v>65</v>
      </c>
      <c r="C21" s="50" t="s">
        <v>17</v>
      </c>
      <c r="D21" s="51" t="s">
        <v>73</v>
      </c>
      <c r="E21" s="52" t="s">
        <v>67</v>
      </c>
      <c r="F21" s="53"/>
      <c r="G21" s="53"/>
      <c r="H21" s="53"/>
      <c r="I21" s="54" t="s">
        <v>68</v>
      </c>
      <c r="J21" s="52" t="s">
        <v>69</v>
      </c>
      <c r="K21" s="55" t="s">
        <v>52</v>
      </c>
      <c r="L21" s="56">
        <v>4</v>
      </c>
      <c r="M21" s="57">
        <v>1.7</v>
      </c>
      <c r="N21" s="58"/>
      <c r="O21" s="59">
        <f t="shared" si="0"/>
        <v>6.8</v>
      </c>
      <c r="P21" s="60" t="s">
        <v>23</v>
      </c>
    </row>
    <row r="22" spans="1:16" s="61" customFormat="1" x14ac:dyDescent="0.2">
      <c r="A22" s="48" t="s">
        <v>74</v>
      </c>
      <c r="B22" s="49" t="s">
        <v>75</v>
      </c>
      <c r="C22" s="50" t="s">
        <v>17</v>
      </c>
      <c r="D22" s="51" t="s">
        <v>76</v>
      </c>
      <c r="E22" s="52" t="s">
        <v>77</v>
      </c>
      <c r="F22" s="53"/>
      <c r="G22" s="53"/>
      <c r="H22" s="53"/>
      <c r="I22" s="54" t="s">
        <v>78</v>
      </c>
      <c r="J22" s="52" t="s">
        <v>69</v>
      </c>
      <c r="K22" s="55" t="s">
        <v>52</v>
      </c>
      <c r="L22" s="56">
        <v>8</v>
      </c>
      <c r="M22" s="57">
        <v>7.9</v>
      </c>
      <c r="N22" s="58"/>
      <c r="O22" s="59">
        <f t="shared" si="0"/>
        <v>63.2</v>
      </c>
      <c r="P22" s="60" t="s">
        <v>23</v>
      </c>
    </row>
    <row r="23" spans="1:16" s="61" customFormat="1" x14ac:dyDescent="0.2">
      <c r="A23" s="48" t="s">
        <v>79</v>
      </c>
      <c r="B23" s="49" t="s">
        <v>75</v>
      </c>
      <c r="C23" s="50" t="s">
        <v>17</v>
      </c>
      <c r="D23" s="51" t="s">
        <v>80</v>
      </c>
      <c r="E23" s="52" t="s">
        <v>77</v>
      </c>
      <c r="F23" s="53"/>
      <c r="G23" s="53"/>
      <c r="H23" s="53"/>
      <c r="I23" s="54" t="s">
        <v>78</v>
      </c>
      <c r="J23" s="52" t="s">
        <v>69</v>
      </c>
      <c r="K23" s="55" t="s">
        <v>52</v>
      </c>
      <c r="L23" s="56">
        <v>2</v>
      </c>
      <c r="M23" s="57">
        <v>2.9</v>
      </c>
      <c r="N23" s="58"/>
      <c r="O23" s="59">
        <f t="shared" si="0"/>
        <v>5.8</v>
      </c>
      <c r="P23" s="60" t="s">
        <v>23</v>
      </c>
    </row>
    <row r="24" spans="1:16" s="61" customFormat="1" x14ac:dyDescent="0.2">
      <c r="A24" s="48" t="s">
        <v>81</v>
      </c>
      <c r="B24" s="49" t="s">
        <v>75</v>
      </c>
      <c r="C24" s="50" t="s">
        <v>17</v>
      </c>
      <c r="D24" s="51" t="s">
        <v>82</v>
      </c>
      <c r="E24" s="52" t="s">
        <v>77</v>
      </c>
      <c r="F24" s="53"/>
      <c r="G24" s="53"/>
      <c r="H24" s="53"/>
      <c r="I24" s="54" t="s">
        <v>78</v>
      </c>
      <c r="J24" s="52" t="s">
        <v>69</v>
      </c>
      <c r="K24" s="55" t="s">
        <v>52</v>
      </c>
      <c r="L24" s="56">
        <v>2</v>
      </c>
      <c r="M24" s="57">
        <v>6.5</v>
      </c>
      <c r="N24" s="58"/>
      <c r="O24" s="59">
        <f t="shared" si="0"/>
        <v>13</v>
      </c>
      <c r="P24" s="60" t="s">
        <v>23</v>
      </c>
    </row>
    <row r="25" spans="1:16" s="61" customFormat="1" x14ac:dyDescent="0.2">
      <c r="A25" s="48" t="s">
        <v>83</v>
      </c>
      <c r="B25" s="49" t="s">
        <v>75</v>
      </c>
      <c r="C25" s="50" t="s">
        <v>17</v>
      </c>
      <c r="D25" s="51" t="s">
        <v>84</v>
      </c>
      <c r="E25" s="52" t="s">
        <v>77</v>
      </c>
      <c r="F25" s="53"/>
      <c r="G25" s="53"/>
      <c r="H25" s="53"/>
      <c r="I25" s="54" t="s">
        <v>78</v>
      </c>
      <c r="J25" s="52" t="s">
        <v>69</v>
      </c>
      <c r="K25" s="55" t="s">
        <v>52</v>
      </c>
      <c r="L25" s="56">
        <v>4</v>
      </c>
      <c r="M25" s="57">
        <v>6.5</v>
      </c>
      <c r="N25" s="58"/>
      <c r="O25" s="59">
        <f t="shared" si="0"/>
        <v>26</v>
      </c>
      <c r="P25" s="60" t="s">
        <v>23</v>
      </c>
    </row>
    <row r="26" spans="1:16" s="61" customFormat="1" x14ac:dyDescent="0.2">
      <c r="A26" s="48" t="s">
        <v>85</v>
      </c>
      <c r="B26" s="49" t="s">
        <v>86</v>
      </c>
      <c r="C26" s="50" t="s">
        <v>17</v>
      </c>
      <c r="D26" s="51" t="s">
        <v>87</v>
      </c>
      <c r="E26" s="52" t="s">
        <v>30</v>
      </c>
      <c r="F26" s="53"/>
      <c r="G26" s="53"/>
      <c r="H26" s="53"/>
      <c r="I26" s="54">
        <v>20</v>
      </c>
      <c r="J26" s="52" t="s">
        <v>51</v>
      </c>
      <c r="K26" s="55" t="s">
        <v>52</v>
      </c>
      <c r="L26" s="56">
        <v>8</v>
      </c>
      <c r="M26" s="57">
        <v>4.79</v>
      </c>
      <c r="N26" s="58"/>
      <c r="O26" s="59">
        <f t="shared" si="0"/>
        <v>38.32</v>
      </c>
      <c r="P26" s="60" t="s">
        <v>23</v>
      </c>
    </row>
    <row r="27" spans="1:16" s="61" customFormat="1" x14ac:dyDescent="0.2">
      <c r="A27" s="48" t="s">
        <v>88</v>
      </c>
      <c r="B27" s="49" t="s">
        <v>86</v>
      </c>
      <c r="C27" s="50" t="s">
        <v>17</v>
      </c>
      <c r="D27" s="51" t="s">
        <v>89</v>
      </c>
      <c r="E27" s="62" t="s">
        <v>50</v>
      </c>
      <c r="F27" s="53"/>
      <c r="G27" s="53"/>
      <c r="H27" s="53"/>
      <c r="I27" s="54">
        <v>20</v>
      </c>
      <c r="J27" s="52" t="s">
        <v>51</v>
      </c>
      <c r="K27" s="55" t="s">
        <v>52</v>
      </c>
      <c r="L27" s="56">
        <v>2</v>
      </c>
      <c r="M27" s="57">
        <v>1.48</v>
      </c>
      <c r="N27" s="58"/>
      <c r="O27" s="59">
        <f t="shared" si="0"/>
        <v>2.96</v>
      </c>
      <c r="P27" s="60" t="s">
        <v>23</v>
      </c>
    </row>
    <row r="28" spans="1:16" s="61" customFormat="1" x14ac:dyDescent="0.2">
      <c r="A28" s="48" t="s">
        <v>90</v>
      </c>
      <c r="B28" s="49" t="s">
        <v>86</v>
      </c>
      <c r="C28" s="50" t="s">
        <v>17</v>
      </c>
      <c r="D28" s="51" t="s">
        <v>91</v>
      </c>
      <c r="E28" s="52" t="s">
        <v>30</v>
      </c>
      <c r="F28" s="53"/>
      <c r="G28" s="53"/>
      <c r="H28" s="53"/>
      <c r="I28" s="54">
        <v>20</v>
      </c>
      <c r="J28" s="52" t="s">
        <v>51</v>
      </c>
      <c r="K28" s="55" t="s">
        <v>52</v>
      </c>
      <c r="L28" s="56">
        <v>2</v>
      </c>
      <c r="M28" s="57">
        <v>5.73</v>
      </c>
      <c r="N28" s="58"/>
      <c r="O28" s="59">
        <f t="shared" si="0"/>
        <v>11.46</v>
      </c>
      <c r="P28" s="60" t="s">
        <v>23</v>
      </c>
    </row>
    <row r="29" spans="1:16" s="61" customFormat="1" x14ac:dyDescent="0.2">
      <c r="A29" s="48" t="s">
        <v>92</v>
      </c>
      <c r="B29" s="49" t="s">
        <v>86</v>
      </c>
      <c r="C29" s="50" t="s">
        <v>17</v>
      </c>
      <c r="D29" s="51" t="s">
        <v>93</v>
      </c>
      <c r="E29" s="52" t="s">
        <v>50</v>
      </c>
      <c r="F29" s="53"/>
      <c r="G29" s="53"/>
      <c r="H29" s="53"/>
      <c r="I29" s="54">
        <v>20</v>
      </c>
      <c r="J29" s="52" t="s">
        <v>51</v>
      </c>
      <c r="K29" s="55" t="s">
        <v>52</v>
      </c>
      <c r="L29" s="56">
        <v>2</v>
      </c>
      <c r="M29" s="57">
        <v>2.13</v>
      </c>
      <c r="N29" s="58"/>
      <c r="O29" s="59">
        <f t="shared" si="0"/>
        <v>4.26</v>
      </c>
      <c r="P29" s="60" t="s">
        <v>23</v>
      </c>
    </row>
    <row r="30" spans="1:16" s="61" customFormat="1" x14ac:dyDescent="0.2">
      <c r="A30" s="48" t="s">
        <v>94</v>
      </c>
      <c r="B30" s="49" t="s">
        <v>86</v>
      </c>
      <c r="C30" s="50" t="s">
        <v>17</v>
      </c>
      <c r="D30" s="51" t="s">
        <v>95</v>
      </c>
      <c r="E30" s="52" t="s">
        <v>30</v>
      </c>
      <c r="F30" s="53"/>
      <c r="G30" s="53"/>
      <c r="H30" s="53"/>
      <c r="I30" s="54">
        <v>20</v>
      </c>
      <c r="J30" s="52" t="s">
        <v>51</v>
      </c>
      <c r="K30" s="55" t="s">
        <v>52</v>
      </c>
      <c r="L30" s="56">
        <v>2</v>
      </c>
      <c r="M30" s="57">
        <v>7.1</v>
      </c>
      <c r="N30" s="58"/>
      <c r="O30" s="59">
        <f t="shared" si="0"/>
        <v>14.2</v>
      </c>
      <c r="P30" s="60" t="s">
        <v>23</v>
      </c>
    </row>
    <row r="31" spans="1:16" s="61" customFormat="1" x14ac:dyDescent="0.2">
      <c r="A31" s="48" t="s">
        <v>96</v>
      </c>
      <c r="B31" s="49" t="s">
        <v>86</v>
      </c>
      <c r="C31" s="50" t="s">
        <v>17</v>
      </c>
      <c r="D31" s="51" t="s">
        <v>97</v>
      </c>
      <c r="E31" s="52" t="s">
        <v>50</v>
      </c>
      <c r="F31" s="53"/>
      <c r="G31" s="53"/>
      <c r="H31" s="53"/>
      <c r="I31" s="54">
        <v>20</v>
      </c>
      <c r="J31" s="52" t="s">
        <v>51</v>
      </c>
      <c r="K31" s="55" t="s">
        <v>52</v>
      </c>
      <c r="L31" s="56">
        <v>2</v>
      </c>
      <c r="M31" s="57">
        <v>1.66</v>
      </c>
      <c r="N31" s="58"/>
      <c r="O31" s="59">
        <f t="shared" si="0"/>
        <v>3.32</v>
      </c>
      <c r="P31" s="60" t="s">
        <v>23</v>
      </c>
    </row>
    <row r="32" spans="1:16" s="61" customFormat="1" x14ac:dyDescent="0.2">
      <c r="A32" s="48" t="s">
        <v>98</v>
      </c>
      <c r="B32" s="49" t="s">
        <v>86</v>
      </c>
      <c r="C32" s="50" t="s">
        <v>17</v>
      </c>
      <c r="D32" s="51" t="s">
        <v>99</v>
      </c>
      <c r="E32" s="52" t="s">
        <v>50</v>
      </c>
      <c r="F32" s="53"/>
      <c r="G32" s="53"/>
      <c r="H32" s="53"/>
      <c r="I32" s="54">
        <v>20</v>
      </c>
      <c r="J32" s="52" t="s">
        <v>51</v>
      </c>
      <c r="K32" s="55" t="s">
        <v>52</v>
      </c>
      <c r="L32" s="56">
        <v>2</v>
      </c>
      <c r="M32" s="57">
        <v>5.86</v>
      </c>
      <c r="N32" s="58"/>
      <c r="O32" s="59">
        <f t="shared" si="0"/>
        <v>11.72</v>
      </c>
      <c r="P32" s="60" t="s">
        <v>23</v>
      </c>
    </row>
    <row r="33" spans="1:16" s="61" customFormat="1" x14ac:dyDescent="0.2">
      <c r="A33" s="48" t="s">
        <v>100</v>
      </c>
      <c r="B33" s="49" t="s">
        <v>86</v>
      </c>
      <c r="C33" s="50" t="s">
        <v>17</v>
      </c>
      <c r="D33" s="51" t="s">
        <v>101</v>
      </c>
      <c r="E33" s="52" t="s">
        <v>50</v>
      </c>
      <c r="F33" s="53"/>
      <c r="G33" s="53"/>
      <c r="H33" s="53"/>
      <c r="I33" s="54">
        <v>20</v>
      </c>
      <c r="J33" s="52" t="s">
        <v>51</v>
      </c>
      <c r="K33" s="55" t="s">
        <v>52</v>
      </c>
      <c r="L33" s="56">
        <v>4</v>
      </c>
      <c r="M33" s="57">
        <v>4.4400000000000004</v>
      </c>
      <c r="N33" s="58"/>
      <c r="O33" s="59">
        <f t="shared" si="0"/>
        <v>17.760000000000002</v>
      </c>
      <c r="P33" s="60" t="s">
        <v>23</v>
      </c>
    </row>
    <row r="34" spans="1:16" s="61" customFormat="1" x14ac:dyDescent="0.2">
      <c r="A34" s="48" t="s">
        <v>102</v>
      </c>
      <c r="B34" s="49" t="s">
        <v>86</v>
      </c>
      <c r="C34" s="50" t="s">
        <v>17</v>
      </c>
      <c r="D34" s="51" t="s">
        <v>103</v>
      </c>
      <c r="E34" s="52" t="s">
        <v>30</v>
      </c>
      <c r="F34" s="53"/>
      <c r="G34" s="53"/>
      <c r="H34" s="53"/>
      <c r="I34" s="54">
        <v>20</v>
      </c>
      <c r="J34" s="52" t="s">
        <v>51</v>
      </c>
      <c r="K34" s="55" t="s">
        <v>52</v>
      </c>
      <c r="L34" s="56">
        <v>2</v>
      </c>
      <c r="M34" s="57">
        <v>3.33</v>
      </c>
      <c r="N34" s="58"/>
      <c r="O34" s="59">
        <f t="shared" si="0"/>
        <v>6.66</v>
      </c>
      <c r="P34" s="60" t="s">
        <v>23</v>
      </c>
    </row>
    <row r="35" spans="1:16" s="61" customFormat="1" x14ac:dyDescent="0.2">
      <c r="A35" s="48" t="s">
        <v>104</v>
      </c>
      <c r="B35" s="49" t="s">
        <v>105</v>
      </c>
      <c r="C35" s="50" t="s">
        <v>17</v>
      </c>
      <c r="D35" s="51" t="s">
        <v>33</v>
      </c>
      <c r="E35" s="52" t="s">
        <v>50</v>
      </c>
      <c r="F35" s="53"/>
      <c r="G35" s="53"/>
      <c r="H35" s="53"/>
      <c r="I35" s="54" t="s">
        <v>21</v>
      </c>
      <c r="J35" s="52"/>
      <c r="K35" s="55" t="s">
        <v>22</v>
      </c>
      <c r="L35" s="56">
        <v>8</v>
      </c>
      <c r="M35" s="57">
        <v>11.9</v>
      </c>
      <c r="N35" s="58"/>
      <c r="O35" s="59">
        <f t="shared" si="0"/>
        <v>95.2</v>
      </c>
      <c r="P35" s="60" t="s">
        <v>23</v>
      </c>
    </row>
    <row r="36" spans="1:16" s="61" customFormat="1" x14ac:dyDescent="0.2">
      <c r="A36" s="48" t="s">
        <v>106</v>
      </c>
      <c r="B36" s="49" t="s">
        <v>105</v>
      </c>
      <c r="C36" s="50" t="s">
        <v>17</v>
      </c>
      <c r="D36" s="51" t="s">
        <v>107</v>
      </c>
      <c r="E36" s="52" t="s">
        <v>50</v>
      </c>
      <c r="F36" s="53"/>
      <c r="G36" s="53"/>
      <c r="H36" s="53"/>
      <c r="I36" s="54" t="s">
        <v>21</v>
      </c>
      <c r="J36" s="52"/>
      <c r="K36" s="55" t="s">
        <v>22</v>
      </c>
      <c r="L36" s="56">
        <v>2</v>
      </c>
      <c r="M36" s="57">
        <v>3.3</v>
      </c>
      <c r="N36" s="58"/>
      <c r="O36" s="59">
        <f t="shared" si="0"/>
        <v>6.6</v>
      </c>
      <c r="P36" s="60" t="s">
        <v>23</v>
      </c>
    </row>
    <row r="37" spans="1:16" s="61" customFormat="1" x14ac:dyDescent="0.2">
      <c r="A37" s="48" t="s">
        <v>108</v>
      </c>
      <c r="B37" s="49" t="s">
        <v>105</v>
      </c>
      <c r="C37" s="50" t="s">
        <v>17</v>
      </c>
      <c r="D37" s="51" t="s">
        <v>109</v>
      </c>
      <c r="E37" s="52" t="s">
        <v>50</v>
      </c>
      <c r="F37" s="53"/>
      <c r="G37" s="53"/>
      <c r="H37" s="53"/>
      <c r="I37" s="54" t="s">
        <v>21</v>
      </c>
      <c r="J37" s="52"/>
      <c r="K37" s="55" t="s">
        <v>22</v>
      </c>
      <c r="L37" s="56">
        <v>2</v>
      </c>
      <c r="M37" s="57">
        <v>5.6</v>
      </c>
      <c r="N37" s="58"/>
      <c r="O37" s="59">
        <f t="shared" si="0"/>
        <v>11.2</v>
      </c>
      <c r="P37" s="60" t="s">
        <v>23</v>
      </c>
    </row>
    <row r="38" spans="1:16" s="61" customFormat="1" x14ac:dyDescent="0.2">
      <c r="A38" s="48" t="s">
        <v>110</v>
      </c>
      <c r="B38" s="49" t="s">
        <v>105</v>
      </c>
      <c r="C38" s="50" t="s">
        <v>17</v>
      </c>
      <c r="D38" s="51" t="s">
        <v>62</v>
      </c>
      <c r="E38" s="52" t="s">
        <v>50</v>
      </c>
      <c r="F38" s="53"/>
      <c r="G38" s="53"/>
      <c r="H38" s="53"/>
      <c r="I38" s="54" t="s">
        <v>21</v>
      </c>
      <c r="J38" s="52"/>
      <c r="K38" s="55" t="s">
        <v>22</v>
      </c>
      <c r="L38" s="56">
        <v>4</v>
      </c>
      <c r="M38" s="57">
        <v>10.199999999999999</v>
      </c>
      <c r="N38" s="58"/>
      <c r="O38" s="59">
        <f t="shared" si="0"/>
        <v>40.799999999999997</v>
      </c>
      <c r="P38" s="60" t="s">
        <v>23</v>
      </c>
    </row>
    <row r="39" spans="1:16" s="61" customFormat="1" x14ac:dyDescent="0.2">
      <c r="A39" s="48" t="s">
        <v>111</v>
      </c>
      <c r="B39" s="49" t="s">
        <v>112</v>
      </c>
      <c r="C39" s="50" t="s">
        <v>17</v>
      </c>
      <c r="D39" s="51" t="s">
        <v>84</v>
      </c>
      <c r="E39" s="52" t="s">
        <v>30</v>
      </c>
      <c r="F39" s="53"/>
      <c r="G39" s="53"/>
      <c r="H39" s="53"/>
      <c r="I39" s="54">
        <v>20</v>
      </c>
      <c r="J39" s="52" t="s">
        <v>51</v>
      </c>
      <c r="K39" s="55" t="s">
        <v>52</v>
      </c>
      <c r="L39" s="56">
        <v>32</v>
      </c>
      <c r="M39" s="57">
        <v>2.8</v>
      </c>
      <c r="N39" s="58"/>
      <c r="O39" s="59">
        <f t="shared" si="0"/>
        <v>89.6</v>
      </c>
      <c r="P39" s="60" t="s">
        <v>23</v>
      </c>
    </row>
    <row r="40" spans="1:16" s="61" customFormat="1" x14ac:dyDescent="0.2">
      <c r="A40" s="48" t="s">
        <v>113</v>
      </c>
      <c r="B40" s="49" t="s">
        <v>112</v>
      </c>
      <c r="C40" s="50" t="s">
        <v>17</v>
      </c>
      <c r="D40" s="51" t="s">
        <v>80</v>
      </c>
      <c r="E40" s="52" t="s">
        <v>30</v>
      </c>
      <c r="F40" s="53"/>
      <c r="G40" s="53"/>
      <c r="H40" s="53"/>
      <c r="I40" s="54">
        <v>20</v>
      </c>
      <c r="J40" s="52" t="s">
        <v>51</v>
      </c>
      <c r="K40" s="55" t="s">
        <v>52</v>
      </c>
      <c r="L40" s="56">
        <v>10</v>
      </c>
      <c r="M40" s="57">
        <v>0.49</v>
      </c>
      <c r="N40" s="58"/>
      <c r="O40" s="59">
        <f t="shared" si="0"/>
        <v>4.9000000000000004</v>
      </c>
      <c r="P40" s="60" t="s">
        <v>23</v>
      </c>
    </row>
    <row r="41" spans="1:16" s="61" customFormat="1" x14ac:dyDescent="0.2">
      <c r="A41" s="48" t="s">
        <v>114</v>
      </c>
      <c r="B41" s="49" t="s">
        <v>112</v>
      </c>
      <c r="C41" s="50" t="s">
        <v>17</v>
      </c>
      <c r="D41" s="51" t="s">
        <v>82</v>
      </c>
      <c r="E41" s="52" t="s">
        <v>30</v>
      </c>
      <c r="F41" s="53"/>
      <c r="G41" s="53"/>
      <c r="H41" s="53"/>
      <c r="I41" s="54">
        <v>20</v>
      </c>
      <c r="J41" s="52" t="s">
        <v>51</v>
      </c>
      <c r="K41" s="55" t="s">
        <v>52</v>
      </c>
      <c r="L41" s="56">
        <v>10</v>
      </c>
      <c r="M41" s="57">
        <v>0.86</v>
      </c>
      <c r="N41" s="58"/>
      <c r="O41" s="59">
        <f t="shared" si="0"/>
        <v>8.6</v>
      </c>
      <c r="P41" s="60" t="s">
        <v>23</v>
      </c>
    </row>
    <row r="42" spans="1:16" s="61" customFormat="1" x14ac:dyDescent="0.2">
      <c r="A42" s="48" t="s">
        <v>115</v>
      </c>
      <c r="B42" s="49" t="s">
        <v>112</v>
      </c>
      <c r="C42" s="50" t="s">
        <v>17</v>
      </c>
      <c r="D42" s="51" t="s">
        <v>49</v>
      </c>
      <c r="E42" s="52" t="s">
        <v>30</v>
      </c>
      <c r="F42" s="53"/>
      <c r="G42" s="53"/>
      <c r="H42" s="53"/>
      <c r="I42" s="54">
        <v>20</v>
      </c>
      <c r="J42" s="52" t="s">
        <v>51</v>
      </c>
      <c r="K42" s="55" t="s">
        <v>52</v>
      </c>
      <c r="L42" s="56">
        <v>22</v>
      </c>
      <c r="M42" s="57">
        <v>1.68</v>
      </c>
      <c r="N42" s="58"/>
      <c r="O42" s="59">
        <f t="shared" si="0"/>
        <v>36.96</v>
      </c>
      <c r="P42" s="60" t="s">
        <v>23</v>
      </c>
    </row>
    <row r="43" spans="1:16" s="74" customFormat="1" x14ac:dyDescent="0.2">
      <c r="A43" s="48"/>
      <c r="B43" s="63"/>
      <c r="C43" s="64"/>
      <c r="D43" s="65"/>
      <c r="E43" s="66"/>
      <c r="F43" s="67"/>
      <c r="G43" s="67"/>
      <c r="H43" s="67"/>
      <c r="I43" s="68"/>
      <c r="J43" s="69"/>
      <c r="K43" s="67"/>
      <c r="L43" s="70"/>
      <c r="M43" s="71" t="s">
        <v>116</v>
      </c>
      <c r="N43" s="71"/>
      <c r="O43" s="72">
        <f>SUM(O6:O42)</f>
        <v>4882.3200000000006</v>
      </c>
      <c r="P43" s="73"/>
    </row>
    <row r="44" spans="1:16" s="76" customFormat="1" x14ac:dyDescent="0.2">
      <c r="A44" s="35">
        <v>2</v>
      </c>
      <c r="B44" s="75" t="s">
        <v>117</v>
      </c>
      <c r="D44" s="77"/>
      <c r="E44" s="39"/>
      <c r="F44" s="41"/>
      <c r="G44" s="41"/>
      <c r="H44" s="47"/>
      <c r="I44" s="78"/>
      <c r="J44" s="43"/>
      <c r="K44" s="47"/>
      <c r="L44" s="47"/>
      <c r="M44" s="79"/>
      <c r="N44" s="79"/>
      <c r="O44" s="80"/>
      <c r="P44" s="79"/>
    </row>
    <row r="45" spans="1:16" s="92" customFormat="1" x14ac:dyDescent="0.2">
      <c r="A45" s="81" t="s">
        <v>118</v>
      </c>
      <c r="B45" s="82" t="s">
        <v>119</v>
      </c>
      <c r="C45" s="50" t="s">
        <v>17</v>
      </c>
      <c r="D45" s="83"/>
      <c r="E45" s="84" t="s">
        <v>120</v>
      </c>
      <c r="F45" s="53" t="s">
        <v>23</v>
      </c>
      <c r="G45" s="85"/>
      <c r="H45" s="86" t="s">
        <v>121</v>
      </c>
      <c r="I45" s="87">
        <v>20</v>
      </c>
      <c r="J45" s="88" t="s">
        <v>51</v>
      </c>
      <c r="K45" s="86" t="s">
        <v>122</v>
      </c>
      <c r="L45" s="86">
        <v>2.5</v>
      </c>
      <c r="M45" s="90">
        <v>3.6</v>
      </c>
      <c r="N45" s="89">
        <f t="shared" ref="N45:N55" si="1">M45*L45</f>
        <v>9</v>
      </c>
      <c r="O45" s="90">
        <f t="shared" ref="O45:O55" si="2">M45*L45</f>
        <v>9</v>
      </c>
      <c r="P45" s="91" t="s">
        <v>23</v>
      </c>
    </row>
    <row r="46" spans="1:16" s="92" customFormat="1" x14ac:dyDescent="0.2">
      <c r="A46" s="81" t="s">
        <v>123</v>
      </c>
      <c r="B46" s="82" t="s">
        <v>124</v>
      </c>
      <c r="C46" s="50" t="s">
        <v>17</v>
      </c>
      <c r="D46" s="83"/>
      <c r="E46" s="84" t="s">
        <v>125</v>
      </c>
      <c r="F46" s="53" t="s">
        <v>23</v>
      </c>
      <c r="G46" s="85"/>
      <c r="H46" s="86" t="s">
        <v>126</v>
      </c>
      <c r="I46" s="87" t="s">
        <v>78</v>
      </c>
      <c r="J46" s="88" t="s">
        <v>69</v>
      </c>
      <c r="K46" s="93" t="s">
        <v>155</v>
      </c>
      <c r="L46" s="86">
        <v>2.8</v>
      </c>
      <c r="M46" s="90">
        <v>78.5</v>
      </c>
      <c r="N46" s="89">
        <f>M46*L46</f>
        <v>219.79999999999998</v>
      </c>
      <c r="O46" s="90">
        <f>M46*L46</f>
        <v>219.79999999999998</v>
      </c>
      <c r="P46" s="91" t="s">
        <v>23</v>
      </c>
    </row>
    <row r="47" spans="1:16" s="92" customFormat="1" x14ac:dyDescent="0.2">
      <c r="A47" s="81" t="s">
        <v>127</v>
      </c>
      <c r="B47" s="82" t="s">
        <v>124</v>
      </c>
      <c r="C47" s="50" t="s">
        <v>17</v>
      </c>
      <c r="D47" s="83"/>
      <c r="E47" s="84" t="s">
        <v>125</v>
      </c>
      <c r="F47" s="53" t="s">
        <v>23</v>
      </c>
      <c r="G47" s="85"/>
      <c r="H47" s="86" t="s">
        <v>128</v>
      </c>
      <c r="I47" s="87" t="s">
        <v>78</v>
      </c>
      <c r="J47" s="88" t="s">
        <v>69</v>
      </c>
      <c r="K47" s="93" t="s">
        <v>155</v>
      </c>
      <c r="L47" s="86">
        <v>0.1</v>
      </c>
      <c r="M47" s="90">
        <v>157</v>
      </c>
      <c r="N47" s="89">
        <f t="shared" si="1"/>
        <v>15.700000000000001</v>
      </c>
      <c r="O47" s="90">
        <f t="shared" si="2"/>
        <v>15.700000000000001</v>
      </c>
      <c r="P47" s="91" t="s">
        <v>23</v>
      </c>
    </row>
    <row r="48" spans="1:16" s="92" customFormat="1" x14ac:dyDescent="0.2">
      <c r="A48" s="81" t="s">
        <v>129</v>
      </c>
      <c r="B48" s="49" t="s">
        <v>130</v>
      </c>
      <c r="C48" s="50" t="s">
        <v>17</v>
      </c>
      <c r="D48" s="51"/>
      <c r="E48" s="52" t="s">
        <v>131</v>
      </c>
      <c r="F48" s="53" t="s">
        <v>23</v>
      </c>
      <c r="G48" s="53"/>
      <c r="H48" s="53" t="s">
        <v>132</v>
      </c>
      <c r="I48" s="87">
        <v>20</v>
      </c>
      <c r="J48" s="88" t="s">
        <v>51</v>
      </c>
      <c r="K48" s="86" t="s">
        <v>52</v>
      </c>
      <c r="L48" s="86">
        <v>4</v>
      </c>
      <c r="M48" s="90">
        <v>7.0000000000000007E-2</v>
      </c>
      <c r="N48" s="89">
        <f>M48*L48</f>
        <v>0.28000000000000003</v>
      </c>
      <c r="O48" s="90">
        <f>M48*L48</f>
        <v>0.28000000000000003</v>
      </c>
      <c r="P48" s="91" t="s">
        <v>23</v>
      </c>
    </row>
    <row r="49" spans="1:16" s="92" customFormat="1" x14ac:dyDescent="0.2">
      <c r="A49" s="81" t="s">
        <v>133</v>
      </c>
      <c r="B49" s="49" t="s">
        <v>130</v>
      </c>
      <c r="C49" s="50" t="s">
        <v>17</v>
      </c>
      <c r="D49" s="51"/>
      <c r="E49" s="52" t="s">
        <v>131</v>
      </c>
      <c r="F49" s="53" t="s">
        <v>23</v>
      </c>
      <c r="G49" s="53"/>
      <c r="H49" s="53" t="s">
        <v>134</v>
      </c>
      <c r="I49" s="87">
        <v>20</v>
      </c>
      <c r="J49" s="88" t="s">
        <v>51</v>
      </c>
      <c r="K49" s="86" t="s">
        <v>52</v>
      </c>
      <c r="L49" s="86">
        <v>8</v>
      </c>
      <c r="M49" s="90">
        <v>0.12</v>
      </c>
      <c r="N49" s="89">
        <f>M49*L49</f>
        <v>0.96</v>
      </c>
      <c r="O49" s="90">
        <f>M49*L49</f>
        <v>0.96</v>
      </c>
      <c r="P49" s="91" t="s">
        <v>23</v>
      </c>
    </row>
    <row r="50" spans="1:16" s="92" customFormat="1" x14ac:dyDescent="0.2">
      <c r="A50" s="81" t="s">
        <v>135</v>
      </c>
      <c r="B50" s="49" t="s">
        <v>130</v>
      </c>
      <c r="C50" s="50" t="s">
        <v>17</v>
      </c>
      <c r="D50" s="51"/>
      <c r="E50" s="52" t="s">
        <v>131</v>
      </c>
      <c r="F50" s="53" t="s">
        <v>23</v>
      </c>
      <c r="G50" s="53"/>
      <c r="H50" s="53" t="s">
        <v>136</v>
      </c>
      <c r="I50" s="87">
        <v>20</v>
      </c>
      <c r="J50" s="88" t="s">
        <v>51</v>
      </c>
      <c r="K50" s="86" t="s">
        <v>52</v>
      </c>
      <c r="L50" s="86">
        <v>8</v>
      </c>
      <c r="M50" s="90">
        <v>0.24</v>
      </c>
      <c r="N50" s="89">
        <f t="shared" si="1"/>
        <v>1.92</v>
      </c>
      <c r="O50" s="90">
        <f t="shared" si="2"/>
        <v>1.92</v>
      </c>
      <c r="P50" s="91" t="s">
        <v>23</v>
      </c>
    </row>
    <row r="51" spans="1:16" s="92" customFormat="1" x14ac:dyDescent="0.2">
      <c r="A51" s="81" t="s">
        <v>137</v>
      </c>
      <c r="B51" s="49" t="s">
        <v>138</v>
      </c>
      <c r="C51" s="50" t="s">
        <v>17</v>
      </c>
      <c r="D51" s="51"/>
      <c r="E51" s="52" t="s">
        <v>139</v>
      </c>
      <c r="F51" s="53" t="s">
        <v>23</v>
      </c>
      <c r="G51" s="53"/>
      <c r="H51" s="53" t="s">
        <v>140</v>
      </c>
      <c r="I51" s="87" t="s">
        <v>78</v>
      </c>
      <c r="J51" s="88" t="s">
        <v>141</v>
      </c>
      <c r="K51" s="86" t="s">
        <v>122</v>
      </c>
      <c r="L51" s="86">
        <v>8</v>
      </c>
      <c r="M51" s="90">
        <v>14.2</v>
      </c>
      <c r="N51" s="89">
        <f t="shared" si="1"/>
        <v>113.6</v>
      </c>
      <c r="O51" s="90">
        <f t="shared" si="2"/>
        <v>113.6</v>
      </c>
      <c r="P51" s="91" t="s">
        <v>23</v>
      </c>
    </row>
    <row r="52" spans="1:16" s="92" customFormat="1" x14ac:dyDescent="0.2">
      <c r="A52" s="81" t="s">
        <v>142</v>
      </c>
      <c r="B52" s="49" t="s">
        <v>138</v>
      </c>
      <c r="C52" s="50" t="s">
        <v>17</v>
      </c>
      <c r="D52" s="51"/>
      <c r="E52" s="52" t="s">
        <v>139</v>
      </c>
      <c r="F52" s="53" t="s">
        <v>23</v>
      </c>
      <c r="G52" s="53"/>
      <c r="H52" s="53" t="s">
        <v>143</v>
      </c>
      <c r="I52" s="87" t="s">
        <v>78</v>
      </c>
      <c r="J52" s="88" t="s">
        <v>141</v>
      </c>
      <c r="K52" s="86" t="s">
        <v>122</v>
      </c>
      <c r="L52" s="86">
        <v>15</v>
      </c>
      <c r="M52" s="90">
        <v>18.399999999999999</v>
      </c>
      <c r="N52" s="89">
        <f>M52*L52</f>
        <v>276</v>
      </c>
      <c r="O52" s="90">
        <f>M52*L52</f>
        <v>276</v>
      </c>
      <c r="P52" s="91" t="s">
        <v>23</v>
      </c>
    </row>
    <row r="53" spans="1:16" s="92" customFormat="1" x14ac:dyDescent="0.2">
      <c r="A53" s="81" t="s">
        <v>144</v>
      </c>
      <c r="B53" s="49" t="s">
        <v>138</v>
      </c>
      <c r="C53" s="50" t="s">
        <v>17</v>
      </c>
      <c r="D53" s="51"/>
      <c r="E53" s="52" t="s">
        <v>139</v>
      </c>
      <c r="F53" s="53" t="s">
        <v>23</v>
      </c>
      <c r="G53" s="53"/>
      <c r="H53" s="53" t="s">
        <v>145</v>
      </c>
      <c r="I53" s="87" t="s">
        <v>78</v>
      </c>
      <c r="J53" s="88" t="s">
        <v>141</v>
      </c>
      <c r="K53" s="86" t="s">
        <v>122</v>
      </c>
      <c r="L53" s="86">
        <v>7</v>
      </c>
      <c r="M53" s="90">
        <v>24</v>
      </c>
      <c r="N53" s="89">
        <f>M53*L53</f>
        <v>168</v>
      </c>
      <c r="O53" s="90">
        <f>M53*L53</f>
        <v>168</v>
      </c>
      <c r="P53" s="91" t="s">
        <v>23</v>
      </c>
    </row>
    <row r="54" spans="1:16" s="92" customFormat="1" x14ac:dyDescent="0.2">
      <c r="A54" s="81" t="s">
        <v>146</v>
      </c>
      <c r="B54" s="49" t="s">
        <v>138</v>
      </c>
      <c r="C54" s="50" t="s">
        <v>17</v>
      </c>
      <c r="D54" s="51"/>
      <c r="E54" s="52" t="s">
        <v>139</v>
      </c>
      <c r="F54" s="53" t="s">
        <v>23</v>
      </c>
      <c r="G54" s="53"/>
      <c r="H54" s="53" t="s">
        <v>147</v>
      </c>
      <c r="I54" s="87" t="s">
        <v>78</v>
      </c>
      <c r="J54" s="88" t="s">
        <v>141</v>
      </c>
      <c r="K54" s="86" t="s">
        <v>122</v>
      </c>
      <c r="L54" s="86">
        <v>7</v>
      </c>
      <c r="M54" s="90">
        <v>31.8</v>
      </c>
      <c r="N54" s="89">
        <f>M54*L54</f>
        <v>222.6</v>
      </c>
      <c r="O54" s="90">
        <f>M54*L54</f>
        <v>222.6</v>
      </c>
      <c r="P54" s="91" t="s">
        <v>23</v>
      </c>
    </row>
    <row r="55" spans="1:16" s="92" customFormat="1" x14ac:dyDescent="0.2">
      <c r="A55" s="81" t="s">
        <v>148</v>
      </c>
      <c r="B55" s="49" t="s">
        <v>149</v>
      </c>
      <c r="C55" s="50" t="s">
        <v>17</v>
      </c>
      <c r="D55" s="51"/>
      <c r="E55" s="52" t="s">
        <v>150</v>
      </c>
      <c r="F55" s="53" t="s">
        <v>23</v>
      </c>
      <c r="G55" s="53"/>
      <c r="H55" s="53" t="s">
        <v>151</v>
      </c>
      <c r="I55" s="87" t="s">
        <v>78</v>
      </c>
      <c r="J55" s="88" t="s">
        <v>141</v>
      </c>
      <c r="K55" s="86" t="s">
        <v>122</v>
      </c>
      <c r="L55" s="86">
        <v>9</v>
      </c>
      <c r="M55" s="90">
        <v>4.47</v>
      </c>
      <c r="N55" s="89">
        <f t="shared" si="1"/>
        <v>40.229999999999997</v>
      </c>
      <c r="O55" s="90">
        <f t="shared" si="2"/>
        <v>40.229999999999997</v>
      </c>
      <c r="P55" s="91" t="s">
        <v>23</v>
      </c>
    </row>
    <row r="56" spans="1:16" s="92" customFormat="1" x14ac:dyDescent="0.2">
      <c r="A56" s="81" t="s">
        <v>152</v>
      </c>
      <c r="B56" s="49" t="s">
        <v>149</v>
      </c>
      <c r="C56" s="50" t="s">
        <v>17</v>
      </c>
      <c r="D56" s="51"/>
      <c r="E56" s="52" t="s">
        <v>150</v>
      </c>
      <c r="F56" s="53" t="s">
        <v>23</v>
      </c>
      <c r="G56" s="53"/>
      <c r="H56" s="53" t="s">
        <v>153</v>
      </c>
      <c r="I56" s="87" t="s">
        <v>78</v>
      </c>
      <c r="J56" s="88" t="s">
        <v>141</v>
      </c>
      <c r="K56" s="86" t="s">
        <v>122</v>
      </c>
      <c r="L56" s="86">
        <v>9</v>
      </c>
      <c r="M56" s="90">
        <v>19</v>
      </c>
      <c r="N56" s="89">
        <f>M56*L56</f>
        <v>171</v>
      </c>
      <c r="O56" s="90">
        <f>M56*L56</f>
        <v>171</v>
      </c>
      <c r="P56" s="91" t="s">
        <v>23</v>
      </c>
    </row>
    <row r="57" spans="1:16" s="74" customFormat="1" x14ac:dyDescent="0.2">
      <c r="A57" s="64"/>
      <c r="B57" s="63"/>
      <c r="C57" s="64"/>
      <c r="D57" s="65"/>
      <c r="E57" s="66"/>
      <c r="F57" s="66"/>
      <c r="G57" s="53"/>
      <c r="H57" s="67"/>
      <c r="I57" s="68"/>
      <c r="J57" s="69"/>
      <c r="K57" s="67"/>
      <c r="L57" s="70"/>
      <c r="M57" s="94" t="s">
        <v>116</v>
      </c>
      <c r="N57" s="71"/>
      <c r="O57" s="72">
        <f>SUM(O45:O56)</f>
        <v>1239.0899999999999</v>
      </c>
      <c r="P57" s="73"/>
    </row>
    <row r="58" spans="1:16" s="74" customFormat="1" ht="18.75" x14ac:dyDescent="0.2">
      <c r="A58" s="64"/>
      <c r="B58" s="63"/>
      <c r="C58" s="95" t="s">
        <v>154</v>
      </c>
      <c r="D58" s="65"/>
      <c r="E58" s="66"/>
      <c r="F58" s="66"/>
      <c r="G58" s="67"/>
      <c r="H58" s="67"/>
      <c r="I58" s="68"/>
      <c r="J58" s="69"/>
      <c r="K58" s="67"/>
      <c r="L58" s="96"/>
      <c r="M58" s="94"/>
      <c r="N58" s="71"/>
      <c r="O58" s="72">
        <f>O57+O43</f>
        <v>6121.4100000000008</v>
      </c>
      <c r="P58" s="73"/>
    </row>
    <row r="59" spans="1:16" s="106" customFormat="1" x14ac:dyDescent="0.2">
      <c r="A59" s="97"/>
      <c r="B59" s="98"/>
      <c r="C59" s="97"/>
      <c r="D59" s="99"/>
      <c r="E59" s="100"/>
      <c r="F59" s="100"/>
      <c r="G59" s="101"/>
      <c r="H59" s="101"/>
      <c r="I59" s="101"/>
      <c r="J59" s="98"/>
      <c r="K59" s="101"/>
      <c r="L59" s="102"/>
      <c r="M59" s="103"/>
      <c r="N59" s="103"/>
      <c r="O59" s="104"/>
      <c r="P59" s="105"/>
    </row>
    <row r="60" spans="1:16" s="106" customFormat="1" x14ac:dyDescent="0.2">
      <c r="B60" s="107"/>
      <c r="D60" s="108"/>
      <c r="E60" s="76"/>
      <c r="F60" s="76"/>
      <c r="J60" s="107"/>
      <c r="L60" s="109"/>
      <c r="O60" s="110"/>
    </row>
  </sheetData>
  <mergeCells count="12">
    <mergeCell ref="K2:K3"/>
    <mergeCell ref="L2:L3"/>
    <mergeCell ref="M2:O2"/>
    <mergeCell ref="P2:P3"/>
    <mergeCell ref="A2:A3"/>
    <mergeCell ref="B2:B3"/>
    <mergeCell ref="C2:C3"/>
    <mergeCell ref="D2:E3"/>
    <mergeCell ref="F2:F3"/>
    <mergeCell ref="G2:G3"/>
    <mergeCell ref="H2:H3"/>
    <mergeCell ref="I2:J3"/>
  </mergeCells>
  <pageMargins left="0.43307086614173229" right="0.35433070866141736" top="0.86614173228346458" bottom="0.39370078740157483" header="0.43307086614173229" footer="0.11811023622047245"/>
  <pageSetup paperSize="8" scale="96" orientation="landscape" r:id="rId1"/>
  <headerFooter alignWithMargins="0">
    <oddHeader>&amp;RUMA LBS40.0001 от 15.06.2012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 опоры</vt:lpstr>
      <vt:lpstr>'ДО опоры'!Заголовки_для_печати</vt:lpstr>
      <vt:lpstr>'ДО опоры'!Область_печати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^_^</dc:creator>
  <cp:lastModifiedBy>^_^</cp:lastModifiedBy>
  <dcterms:created xsi:type="dcterms:W3CDTF">2012-07-03T09:18:50Z</dcterms:created>
  <dcterms:modified xsi:type="dcterms:W3CDTF">2012-07-03T09:21:19Z</dcterms:modified>
</cp:coreProperties>
</file>