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08_Добавка\Расчеты, отчеты\Запросы ОКОРП\Для аукциона по продаже РП-6\"/>
    </mc:Choice>
  </mc:AlternateContent>
  <bookViews>
    <workbookView xWindow="0" yWindow="0" windowWidth="28800" windowHeight="13290" activeTab="1"/>
  </bookViews>
  <sheets>
    <sheet name="РП-6" sheetId="1" r:id="rId1"/>
    <sheet name="Потребители" sheetId="3" r:id="rId2"/>
    <sheet name="Счетчики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1" i="3" l="1"/>
  <c r="L41" i="3"/>
  <c r="K41" i="3"/>
  <c r="J41" i="3"/>
  <c r="I41" i="3"/>
  <c r="H41" i="3"/>
  <c r="G41" i="3"/>
  <c r="F41" i="3"/>
  <c r="E41" i="3"/>
  <c r="D41" i="3"/>
  <c r="C41" i="3"/>
  <c r="B41" i="3"/>
  <c r="N40" i="3"/>
  <c r="N39" i="3"/>
  <c r="N38" i="3"/>
  <c r="N37" i="3"/>
  <c r="N36" i="3"/>
  <c r="N35" i="3"/>
  <c r="N34" i="3"/>
  <c r="N33" i="3"/>
  <c r="I33" i="1"/>
  <c r="I34" i="1"/>
  <c r="I35" i="1"/>
  <c r="I36" i="1"/>
  <c r="I37" i="1"/>
  <c r="I38" i="1"/>
  <c r="I39" i="1"/>
  <c r="I40" i="1"/>
  <c r="I41" i="1"/>
  <c r="I42" i="1"/>
  <c r="I43" i="1"/>
  <c r="I32" i="1"/>
  <c r="D33" i="1"/>
  <c r="D34" i="1"/>
  <c r="D35" i="1"/>
  <c r="D36" i="1"/>
  <c r="D37" i="1"/>
  <c r="D38" i="1"/>
  <c r="D39" i="1"/>
  <c r="D40" i="1"/>
  <c r="D41" i="1"/>
  <c r="D42" i="1"/>
  <c r="D43" i="1"/>
  <c r="D32" i="1"/>
  <c r="E44" i="1"/>
  <c r="F44" i="1"/>
  <c r="N41" i="3" l="1"/>
  <c r="I44" i="1" l="1"/>
  <c r="D44" i="1"/>
  <c r="C44" i="1"/>
  <c r="B44" i="1"/>
  <c r="M31" i="3" l="1"/>
  <c r="L31" i="3"/>
  <c r="K31" i="3"/>
  <c r="J31" i="3"/>
  <c r="I31" i="3"/>
  <c r="H31" i="3"/>
  <c r="G31" i="3"/>
  <c r="F31" i="3"/>
  <c r="E31" i="3"/>
  <c r="D31" i="3"/>
  <c r="C31" i="3"/>
  <c r="B31" i="3"/>
  <c r="N30" i="3"/>
  <c r="N29" i="3"/>
  <c r="N28" i="3"/>
  <c r="N27" i="3"/>
  <c r="N26" i="3"/>
  <c r="N25" i="3"/>
  <c r="N24" i="3"/>
  <c r="N23" i="3"/>
  <c r="N22" i="3"/>
  <c r="N21" i="3"/>
  <c r="N20" i="3"/>
  <c r="N19" i="3"/>
  <c r="N18" i="3"/>
  <c r="M16" i="3"/>
  <c r="L16" i="3"/>
  <c r="K16" i="3"/>
  <c r="J16" i="3"/>
  <c r="I16" i="3"/>
  <c r="H16" i="3"/>
  <c r="G16" i="3"/>
  <c r="F16" i="3"/>
  <c r="E16" i="3"/>
  <c r="D16" i="3"/>
  <c r="C16" i="3"/>
  <c r="B16" i="3"/>
  <c r="N15" i="3"/>
  <c r="N14" i="3"/>
  <c r="N13" i="3"/>
  <c r="N12" i="3"/>
  <c r="N11" i="3"/>
  <c r="N10" i="3"/>
  <c r="N9" i="3"/>
  <c r="N8" i="3"/>
  <c r="N7" i="3"/>
  <c r="N6" i="3"/>
  <c r="N5" i="3"/>
  <c r="N4" i="3"/>
  <c r="N3" i="3"/>
  <c r="N16" i="3" l="1"/>
  <c r="N31" i="3"/>
  <c r="C15" i="1" l="1"/>
  <c r="B15" i="1"/>
  <c r="D3" i="1" l="1"/>
  <c r="F3" i="1" s="1"/>
  <c r="D4" i="1"/>
  <c r="F4" i="1" s="1"/>
  <c r="D5" i="1"/>
  <c r="F5" i="1" s="1"/>
  <c r="D6" i="1"/>
  <c r="F6" i="1" s="1"/>
  <c r="D7" i="1"/>
  <c r="F7" i="1" s="1"/>
  <c r="D8" i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F15" i="1" l="1"/>
  <c r="D15" i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F25" i="1" s="1"/>
  <c r="D26" i="1"/>
  <c r="F26" i="1" s="1"/>
  <c r="D27" i="1"/>
  <c r="F27" i="1" s="1"/>
  <c r="D16" i="1"/>
  <c r="F16" i="1" s="1"/>
  <c r="B28" i="1"/>
  <c r="C28" i="1"/>
  <c r="F28" i="1" l="1"/>
  <c r="D28" i="1"/>
</calcChain>
</file>

<file path=xl/sharedStrings.xml><?xml version="1.0" encoding="utf-8"?>
<sst xmlns="http://schemas.openxmlformats.org/spreadsheetml/2006/main" count="145" uniqueCount="109">
  <si>
    <t>объем полезного отпуска</t>
  </si>
  <si>
    <t>объем поступления</t>
  </si>
  <si>
    <t>объем потерь</t>
  </si>
  <si>
    <t>№№</t>
  </si>
  <si>
    <t>Наименование</t>
  </si>
  <si>
    <t>Номер</t>
  </si>
  <si>
    <t>пп</t>
  </si>
  <si>
    <t>объектов</t>
  </si>
  <si>
    <t>счетчика</t>
  </si>
  <si>
    <t>Тр-р № 1</t>
  </si>
  <si>
    <t>яч.3 РП-6</t>
  </si>
  <si>
    <t>1011110128</t>
  </si>
  <si>
    <t>Тр-р № 2</t>
  </si>
  <si>
    <t>яч.17 РП-6</t>
  </si>
  <si>
    <t>Соб.нужды РП</t>
  </si>
  <si>
    <t>ввод-1</t>
  </si>
  <si>
    <t>ввод-2</t>
  </si>
  <si>
    <t>КТПН-1 РУ-0,4 кВ</t>
  </si>
  <si>
    <t>213070000296126</t>
  </si>
  <si>
    <t>КТПН-2 РУ-0,4 кВ</t>
  </si>
  <si>
    <t>221500110401973</t>
  </si>
  <si>
    <t>А/к "Сигнал"</t>
  </si>
  <si>
    <t>54015417760</t>
  </si>
  <si>
    <t>А/к "Сирена"</t>
  </si>
  <si>
    <t>2602890</t>
  </si>
  <si>
    <t>АЭХК из сети</t>
  </si>
  <si>
    <t>Облкммунэнерго</t>
  </si>
  <si>
    <t>яч.2 РП-6</t>
  </si>
  <si>
    <t>2479933</t>
  </si>
  <si>
    <t xml:space="preserve">яч.6 РП-6 </t>
  </si>
  <si>
    <t>54015417872</t>
  </si>
  <si>
    <t>яч.16 РП-6</t>
  </si>
  <si>
    <t>1011110908</t>
  </si>
  <si>
    <t>яч.18 РП-6</t>
  </si>
  <si>
    <t>1699896</t>
  </si>
  <si>
    <t>яч.22 РП-6</t>
  </si>
  <si>
    <t>ЩУ-0,1 кВ «ГСМ-500»</t>
  </si>
  <si>
    <t>41972895</t>
  </si>
  <si>
    <t>ОАО "Каравай"</t>
  </si>
  <si>
    <t>Ввод 1</t>
  </si>
  <si>
    <t>09258498</t>
  </si>
  <si>
    <t>Ввод 2</t>
  </si>
  <si>
    <t>09258484</t>
  </si>
  <si>
    <t>яч.10</t>
  </si>
  <si>
    <t>112237995</t>
  </si>
  <si>
    <t>яч.14</t>
  </si>
  <si>
    <t>112237999</t>
  </si>
  <si>
    <t>УТС ТЭЦ-9</t>
  </si>
  <si>
    <t xml:space="preserve">яч.8 ЯКНО  11 </t>
  </si>
  <si>
    <t>ООО "Радиан"</t>
  </si>
  <si>
    <t>яч.20 РП-6</t>
  </si>
  <si>
    <t>Котельная-1</t>
  </si>
  <si>
    <t>124486788</t>
  </si>
  <si>
    <t>Оранж., ввод-1</t>
  </si>
  <si>
    <t>124402604</t>
  </si>
  <si>
    <t>Оранж., ввод-2</t>
  </si>
  <si>
    <t>124486714</t>
  </si>
  <si>
    <t>ООО"Арника"</t>
  </si>
  <si>
    <t>яч.4</t>
  </si>
  <si>
    <t>яч.24</t>
  </si>
  <si>
    <t>ООО "МССУ"</t>
  </si>
  <si>
    <t>Итого 2022 год</t>
  </si>
  <si>
    <t>Итого 2023 год</t>
  </si>
  <si>
    <t>тариф на покупку потерь</t>
  </si>
  <si>
    <t>руб/кВт.ч</t>
  </si>
  <si>
    <t>кВт.ч</t>
  </si>
  <si>
    <t>стоимость потерь без НДС</t>
  </si>
  <si>
    <t>руб</t>
  </si>
  <si>
    <t>Наименование потребителя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</si>
  <si>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</si>
  <si>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</si>
  <si>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</si>
  <si>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</si>
  <si>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</si>
  <si>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</si>
  <si>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</si>
  <si>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</si>
  <si>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</si>
  <si>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</si>
  <si>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</si>
  <si>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</si>
  <si>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год</t>
  </si>
  <si>
    <t>УТС ТЭЦ-9 ООО "БЭК"</t>
  </si>
  <si>
    <t>ООО "МТС"</t>
  </si>
  <si>
    <t>ООО "ЕнисейСетьСервис"</t>
  </si>
  <si>
    <t>ГСК "Сигнал"</t>
  </si>
  <si>
    <t>ГСК "Сирена"</t>
  </si>
  <si>
    <t>ООО "АрникаПромСервис"</t>
  </si>
  <si>
    <t>ГСК "Южный"</t>
  </si>
  <si>
    <t>ФЛ "Карпович"</t>
  </si>
  <si>
    <t>ФЛ "Щетинин"</t>
  </si>
  <si>
    <t>ООО "СЦ Прогресс"</t>
  </si>
  <si>
    <t>Итого</t>
  </si>
  <si>
    <t>Итого 2024 год</t>
  </si>
  <si>
    <t>всего</t>
  </si>
  <si>
    <t>СН-1</t>
  </si>
  <si>
    <t>СН-2</t>
  </si>
  <si>
    <t>мес</t>
  </si>
  <si>
    <t>стоимость потерь без НДС,
руб</t>
  </si>
  <si>
    <t>тариф на покупку,
руб/кВт.ч</t>
  </si>
  <si>
    <t>объем потерь всего,
кВт.ч</t>
  </si>
  <si>
    <t>объем полезного отпуска,
кВт.ч</t>
  </si>
  <si>
    <t>объем поступления
кВт.ч,</t>
  </si>
  <si>
    <t>ОГУЭП "Облкоммунэнерго"</t>
  </si>
  <si>
    <t>ОГУЭП "Облкммунэнерго"</t>
  </si>
  <si>
    <t>ГСК "Сирена-1"</t>
  </si>
  <si>
    <t>54275400011</t>
  </si>
  <si>
    <t>54275400010</t>
  </si>
  <si>
    <t>54015417838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</si>
</sst>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mm/yyyy"/>
    <numFmt numFmtId="165" formatCode="#,##0.00000"/>
    <numFmt numFmtId="166" formatCode="0.0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164" fontId="1" fillId="0" borderId="1" xfId="0" applyNumberFormat="1" applyFont="1" applyBorder="1" applyAlignment="1">
      <alignment vertical="center"/>
    </xf>
    <xf numFmtId="0" fontId="2" fillId="0" borderId="3" xfId="0" applyFont="1" applyFill="1" applyBorder="1" applyAlignment="1"/>
    <xf numFmtId="0" fontId="2" fillId="0" borderId="2" xfId="0" applyFont="1" applyFill="1" applyBorder="1" applyAlignment="1">
      <alignment horizontal="center"/>
    </xf>
    <xf numFmtId="49" fontId="0" fillId="0" borderId="2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center"/>
    </xf>
    <xf numFmtId="49" fontId="0" fillId="0" borderId="2" xfId="0" applyNumberFormat="1" applyFill="1" applyBorder="1" applyAlignment="1">
      <alignment horizontal="center"/>
    </xf>
    <xf numFmtId="49" fontId="0" fillId="0" borderId="3" xfId="0" applyNumberForma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49" fontId="0" fillId="0" borderId="4" xfId="0" applyNumberFormat="1" applyFill="1" applyBorder="1" applyAlignment="1">
      <alignment horizontal="center"/>
    </xf>
    <xf numFmtId="0" fontId="2" fillId="0" borderId="4" xfId="0" applyFont="1" applyFill="1" applyBorder="1" applyAlignment="1"/>
    <xf numFmtId="49" fontId="2" fillId="0" borderId="4" xfId="0" applyNumberFormat="1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49" fontId="0" fillId="0" borderId="4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/>
    </xf>
    <xf numFmtId="49" fontId="0" fillId="0" borderId="3" xfId="0" applyNumberFormat="1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center"/>
    </xf>
    <xf numFmtId="49" fontId="3" fillId="0" borderId="4" xfId="0" applyNumberFormat="1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3" fontId="0" fillId="0" borderId="0" xfId="0" applyNumberFormat="1"/>
    <xf numFmtId="164" fontId="5" fillId="0" borderId="1" xfId="0" applyNumberFormat="1" applyFont="1" applyBorder="1" applyAlignment="1">
      <alignment vertical="center"/>
    </xf>
    <xf numFmtId="0" fontId="4" fillId="0" borderId="1" xfId="0" applyFont="1" applyBorder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0" borderId="1" xfId="0" applyFill="1" applyBorder="1" applyAlignment="1">
      <alignment horizontal="center" vertical="top" wrapText="1"/>
    </xf>
    <xf numFmtId="3" fontId="0" fillId="0" borderId="1" xfId="0" applyNumberFormat="1" applyBorder="1" applyAlignment="1">
      <alignment horizontal="right"/>
    </xf>
    <xf numFmtId="3" fontId="1" fillId="0" borderId="1" xfId="0" applyNumberFormat="1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right"/>
    </xf>
    <xf numFmtId="3" fontId="1" fillId="0" borderId="1" xfId="0" applyNumberFormat="1" applyFont="1" applyFill="1" applyBorder="1" applyAlignment="1">
      <alignment horizontal="right" vertical="center"/>
    </xf>
    <xf numFmtId="165" fontId="0" fillId="0" borderId="1" xfId="0" applyNumberFormat="1" applyBorder="1" applyAlignment="1">
      <alignment horizontal="right"/>
    </xf>
    <xf numFmtId="166" fontId="0" fillId="0" borderId="1" xfId="0" applyNumberFormat="1" applyFill="1" applyBorder="1" applyAlignment="1">
      <alignment horizontal="right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4" fillId="0" borderId="7" xfId="0" applyFont="1" applyBorder="1"/>
    <xf numFmtId="3" fontId="4" fillId="0" borderId="7" xfId="0" applyNumberFormat="1" applyFont="1" applyBorder="1" applyAlignment="1">
      <alignment horizontal="right"/>
    </xf>
    <xf numFmtId="0" fontId="0" fillId="0" borderId="7" xfId="0" applyBorder="1" applyAlignment="1">
      <alignment horizontal="right"/>
    </xf>
    <xf numFmtId="4" fontId="4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9" xfId="0" applyFont="1" applyBorder="1"/>
    <xf numFmtId="3" fontId="4" fillId="0" borderId="9" xfId="0" applyNumberFormat="1" applyFont="1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7" xfId="0" applyFill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Views>
    <sheetView topLeftCell="A17" workbookViewId="0">
      <selection activeCell="I43" sqref="I43"/>
    </sheetView>
  </sheetViews>
  <sheetFormatPr defaultRowHeight="15" x14ac:dyDescent="0.25"/>
  <cols>
    <col min="1" max="1" width="14.42578125" bestFit="1" customWidth="1"/>
    <col min="2" max="2" width="12.7109375" bestFit="1" customWidth="1"/>
    <col min="3" max="3" width="10.5703125" bestFit="1" customWidth="1"/>
    <col min="4" max="4" width="7.42578125" bestFit="1" customWidth="1"/>
    <col min="5" max="5" width="9.7109375" bestFit="1" customWidth="1"/>
    <col min="6" max="6" width="11" bestFit="1" customWidth="1"/>
    <col min="7" max="8" width="10.42578125" customWidth="1"/>
    <col min="9" max="9" width="11.42578125" bestFit="1" customWidth="1"/>
  </cols>
  <sheetData>
    <row r="1" spans="1:17" ht="45" customHeight="1" x14ac:dyDescent="0.25">
      <c r="A1" s="31"/>
      <c r="B1" s="30" t="s">
        <v>1</v>
      </c>
      <c r="C1" s="30" t="s">
        <v>0</v>
      </c>
      <c r="D1" s="30" t="s">
        <v>2</v>
      </c>
      <c r="E1" s="32" t="s">
        <v>63</v>
      </c>
      <c r="F1" s="32" t="s">
        <v>66</v>
      </c>
    </row>
    <row r="2" spans="1:17" x14ac:dyDescent="0.25">
      <c r="A2" s="31"/>
      <c r="B2" s="30" t="s">
        <v>65</v>
      </c>
      <c r="C2" s="30" t="s">
        <v>65</v>
      </c>
      <c r="D2" s="30" t="s">
        <v>65</v>
      </c>
      <c r="E2" s="32" t="s">
        <v>64</v>
      </c>
      <c r="F2" s="32" t="s">
        <v>67</v>
      </c>
    </row>
    <row r="3" spans="1:17" x14ac:dyDescent="0.25">
      <c r="A3" s="1">
        <v>44562</v>
      </c>
      <c r="B3" s="33">
        <v>2775488</v>
      </c>
      <c r="C3" s="33">
        <v>2652209</v>
      </c>
      <c r="D3" s="34">
        <f t="shared" ref="D3:D14" si="0">B3-C3</f>
        <v>123279</v>
      </c>
      <c r="E3" s="38">
        <v>1.8906700000000001</v>
      </c>
      <c r="F3" s="33">
        <f>D3*E3</f>
        <v>233079.90693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17" x14ac:dyDescent="0.25">
      <c r="A4" s="1">
        <v>44593</v>
      </c>
      <c r="B4" s="33">
        <v>2815821</v>
      </c>
      <c r="C4" s="33">
        <v>2645479</v>
      </c>
      <c r="D4" s="34">
        <f t="shared" si="0"/>
        <v>170342</v>
      </c>
      <c r="E4" s="38">
        <v>2.1682399999999999</v>
      </c>
      <c r="F4" s="33">
        <f t="shared" ref="F4:F27" si="1">D4*E4</f>
        <v>369342.33808000002</v>
      </c>
    </row>
    <row r="5" spans="1:17" x14ac:dyDescent="0.25">
      <c r="A5" s="1">
        <v>44621</v>
      </c>
      <c r="B5" s="33">
        <v>2305533</v>
      </c>
      <c r="C5" s="33">
        <v>2267885</v>
      </c>
      <c r="D5" s="34">
        <f t="shared" si="0"/>
        <v>37648</v>
      </c>
      <c r="E5" s="38">
        <v>1.8368699999999998</v>
      </c>
      <c r="F5" s="33">
        <f t="shared" si="1"/>
        <v>69154.481759999995</v>
      </c>
    </row>
    <row r="6" spans="1:17" x14ac:dyDescent="0.25">
      <c r="A6" s="1">
        <v>44652</v>
      </c>
      <c r="B6" s="33">
        <v>2392017</v>
      </c>
      <c r="C6" s="33">
        <v>2255079</v>
      </c>
      <c r="D6" s="34">
        <f t="shared" si="0"/>
        <v>136938</v>
      </c>
      <c r="E6" s="38">
        <v>2.0642600000000004</v>
      </c>
      <c r="F6" s="33">
        <f t="shared" si="1"/>
        <v>282675.63588000007</v>
      </c>
    </row>
    <row r="7" spans="1:17" x14ac:dyDescent="0.25">
      <c r="A7" s="1">
        <v>44682</v>
      </c>
      <c r="B7" s="33">
        <v>1979238</v>
      </c>
      <c r="C7" s="33">
        <v>1947204</v>
      </c>
      <c r="D7" s="34">
        <f t="shared" si="0"/>
        <v>32034</v>
      </c>
      <c r="E7" s="38">
        <v>1.9335799999999999</v>
      </c>
      <c r="F7" s="33">
        <f t="shared" si="1"/>
        <v>61940.301719999996</v>
      </c>
    </row>
    <row r="8" spans="1:17" x14ac:dyDescent="0.25">
      <c r="A8" s="1">
        <v>44713</v>
      </c>
      <c r="B8" s="33">
        <v>1922012</v>
      </c>
      <c r="C8" s="33">
        <v>1836594</v>
      </c>
      <c r="D8" s="34">
        <f t="shared" si="0"/>
        <v>85418</v>
      </c>
      <c r="E8" s="38">
        <v>2.0899399999999999</v>
      </c>
      <c r="F8" s="33">
        <f t="shared" si="1"/>
        <v>178518.49492</v>
      </c>
    </row>
    <row r="9" spans="1:17" x14ac:dyDescent="0.25">
      <c r="A9" s="1">
        <v>44743</v>
      </c>
      <c r="B9" s="33">
        <v>1967730</v>
      </c>
      <c r="C9" s="33">
        <v>1967639</v>
      </c>
      <c r="D9" s="34">
        <f t="shared" si="0"/>
        <v>91</v>
      </c>
      <c r="E9" s="38">
        <v>1.91103</v>
      </c>
      <c r="F9" s="33">
        <f t="shared" si="1"/>
        <v>173.90373</v>
      </c>
    </row>
    <row r="10" spans="1:17" x14ac:dyDescent="0.25">
      <c r="A10" s="1">
        <v>44774</v>
      </c>
      <c r="B10" s="33">
        <v>1971608</v>
      </c>
      <c r="C10" s="33">
        <v>1858632</v>
      </c>
      <c r="D10" s="34">
        <f t="shared" si="0"/>
        <v>112976</v>
      </c>
      <c r="E10" s="38">
        <v>1.9958699999999998</v>
      </c>
      <c r="F10" s="33">
        <f t="shared" si="1"/>
        <v>225485.40911999997</v>
      </c>
    </row>
    <row r="11" spans="1:17" x14ac:dyDescent="0.25">
      <c r="A11" s="1">
        <v>44805</v>
      </c>
      <c r="B11" s="33">
        <v>2091417</v>
      </c>
      <c r="C11" s="33">
        <v>2036417</v>
      </c>
      <c r="D11" s="34">
        <f t="shared" si="0"/>
        <v>55000</v>
      </c>
      <c r="E11" s="38">
        <v>2.2385900000000003</v>
      </c>
      <c r="F11" s="33">
        <f t="shared" si="1"/>
        <v>123122.45000000001</v>
      </c>
    </row>
    <row r="12" spans="1:17" x14ac:dyDescent="0.25">
      <c r="A12" s="1">
        <v>44835</v>
      </c>
      <c r="B12" s="33">
        <v>2166384</v>
      </c>
      <c r="C12" s="33">
        <v>2137540</v>
      </c>
      <c r="D12" s="34">
        <f t="shared" si="0"/>
        <v>28844</v>
      </c>
      <c r="E12" s="38">
        <v>2.0780799999999999</v>
      </c>
      <c r="F12" s="33">
        <f t="shared" si="1"/>
        <v>59940.139519999997</v>
      </c>
    </row>
    <row r="13" spans="1:17" x14ac:dyDescent="0.25">
      <c r="A13" s="1">
        <v>44866</v>
      </c>
      <c r="B13" s="33">
        <v>2475607</v>
      </c>
      <c r="C13" s="33">
        <v>2416496</v>
      </c>
      <c r="D13" s="34">
        <f t="shared" si="0"/>
        <v>59111</v>
      </c>
      <c r="E13" s="38">
        <v>2.31358</v>
      </c>
      <c r="F13" s="33">
        <f t="shared" si="1"/>
        <v>136758.02737999998</v>
      </c>
    </row>
    <row r="14" spans="1:17" x14ac:dyDescent="0.25">
      <c r="A14" s="1">
        <v>44896</v>
      </c>
      <c r="B14" s="33">
        <v>2664292</v>
      </c>
      <c r="C14" s="33">
        <v>2518185</v>
      </c>
      <c r="D14" s="34">
        <f t="shared" si="0"/>
        <v>146107</v>
      </c>
      <c r="E14" s="38">
        <v>2.2711300000000003</v>
      </c>
      <c r="F14" s="33">
        <f t="shared" si="1"/>
        <v>331827.99091000005</v>
      </c>
    </row>
    <row r="15" spans="1:17" x14ac:dyDescent="0.25">
      <c r="A15" s="28" t="s">
        <v>61</v>
      </c>
      <c r="B15" s="35">
        <f>SUM(B3:B14)</f>
        <v>27527147</v>
      </c>
      <c r="C15" s="35">
        <f t="shared" ref="C15:F15" si="2">SUM(C3:C14)</f>
        <v>26539359</v>
      </c>
      <c r="D15" s="35">
        <f t="shared" si="2"/>
        <v>987788</v>
      </c>
      <c r="E15" s="36"/>
      <c r="F15" s="35">
        <f t="shared" si="2"/>
        <v>2072019.0799500002</v>
      </c>
    </row>
    <row r="16" spans="1:17" x14ac:dyDescent="0.25">
      <c r="A16" s="1">
        <v>44927</v>
      </c>
      <c r="B16" s="34">
        <v>2542048</v>
      </c>
      <c r="C16" s="34">
        <v>2536908</v>
      </c>
      <c r="D16" s="34">
        <f>B16-C16</f>
        <v>5140</v>
      </c>
      <c r="E16" s="39">
        <v>2.2163600000000003</v>
      </c>
      <c r="F16" s="33">
        <f t="shared" si="1"/>
        <v>11392.090400000001</v>
      </c>
    </row>
    <row r="17" spans="1:9" x14ac:dyDescent="0.25">
      <c r="A17" s="1">
        <v>44958</v>
      </c>
      <c r="B17" s="34">
        <v>2335469</v>
      </c>
      <c r="C17" s="34">
        <v>2147066</v>
      </c>
      <c r="D17" s="34">
        <f t="shared" ref="D17:D27" si="3">B17-C17</f>
        <v>188403</v>
      </c>
      <c r="E17" s="39">
        <v>2.61049</v>
      </c>
      <c r="F17" s="33">
        <f t="shared" si="1"/>
        <v>491824.14746999997</v>
      </c>
    </row>
    <row r="18" spans="1:9" x14ac:dyDescent="0.25">
      <c r="A18" s="1">
        <v>44986</v>
      </c>
      <c r="B18" s="34">
        <v>2407019</v>
      </c>
      <c r="C18" s="34">
        <v>2266148</v>
      </c>
      <c r="D18" s="34">
        <f t="shared" si="3"/>
        <v>140871</v>
      </c>
      <c r="E18" s="39">
        <v>2.4348400000000003</v>
      </c>
      <c r="F18" s="33">
        <f t="shared" si="1"/>
        <v>342998.34564000007</v>
      </c>
    </row>
    <row r="19" spans="1:9" x14ac:dyDescent="0.25">
      <c r="A19" s="1">
        <v>45017</v>
      </c>
      <c r="B19" s="34">
        <v>2355154</v>
      </c>
      <c r="C19" s="34">
        <v>2317687</v>
      </c>
      <c r="D19" s="34">
        <f t="shared" si="3"/>
        <v>37467</v>
      </c>
      <c r="E19" s="39">
        <v>2.4954000000000001</v>
      </c>
      <c r="F19" s="33">
        <f t="shared" si="1"/>
        <v>93495.151800000007</v>
      </c>
    </row>
    <row r="20" spans="1:9" x14ac:dyDescent="0.25">
      <c r="A20" s="1">
        <v>45047</v>
      </c>
      <c r="B20" s="34">
        <v>2004769</v>
      </c>
      <c r="C20" s="34">
        <v>1869367</v>
      </c>
      <c r="D20" s="34">
        <f t="shared" si="3"/>
        <v>135402</v>
      </c>
      <c r="E20" s="39">
        <v>2.45221</v>
      </c>
      <c r="F20" s="33">
        <f t="shared" si="1"/>
        <v>332034.13841999997</v>
      </c>
    </row>
    <row r="21" spans="1:9" x14ac:dyDescent="0.25">
      <c r="A21" s="1">
        <v>45078</v>
      </c>
      <c r="B21" s="34">
        <v>1717689</v>
      </c>
      <c r="C21" s="34">
        <v>1659891</v>
      </c>
      <c r="D21" s="34">
        <f t="shared" si="3"/>
        <v>57798</v>
      </c>
      <c r="E21" s="39">
        <v>2.3796900000000001</v>
      </c>
      <c r="F21" s="33">
        <f t="shared" si="1"/>
        <v>137541.32261999999</v>
      </c>
    </row>
    <row r="22" spans="1:9" x14ac:dyDescent="0.25">
      <c r="A22" s="1">
        <v>45108</v>
      </c>
      <c r="B22" s="34">
        <v>1449052</v>
      </c>
      <c r="C22" s="34">
        <v>1408726</v>
      </c>
      <c r="D22" s="34">
        <f t="shared" si="3"/>
        <v>40326</v>
      </c>
      <c r="E22" s="39">
        <v>2.0707</v>
      </c>
      <c r="F22" s="33">
        <f t="shared" si="1"/>
        <v>83503.048200000005</v>
      </c>
    </row>
    <row r="23" spans="1:9" x14ac:dyDescent="0.25">
      <c r="A23" s="1">
        <v>45139</v>
      </c>
      <c r="B23" s="34">
        <v>1768652</v>
      </c>
      <c r="C23" s="34">
        <v>1723936</v>
      </c>
      <c r="D23" s="34">
        <f t="shared" si="3"/>
        <v>44716</v>
      </c>
      <c r="E23" s="39">
        <v>1.98776</v>
      </c>
      <c r="F23" s="33">
        <f t="shared" si="1"/>
        <v>88884.676160000003</v>
      </c>
    </row>
    <row r="24" spans="1:9" x14ac:dyDescent="0.25">
      <c r="A24" s="1">
        <v>45170</v>
      </c>
      <c r="B24" s="34">
        <v>2052746</v>
      </c>
      <c r="C24" s="37">
        <v>1997776</v>
      </c>
      <c r="D24" s="34">
        <f t="shared" si="3"/>
        <v>54970</v>
      </c>
      <c r="E24" s="39">
        <v>2.2754799999999999</v>
      </c>
      <c r="F24" s="33">
        <f t="shared" si="1"/>
        <v>125083.13559999999</v>
      </c>
    </row>
    <row r="25" spans="1:9" x14ac:dyDescent="0.25">
      <c r="A25" s="1">
        <v>45200</v>
      </c>
      <c r="B25" s="34">
        <v>2071237</v>
      </c>
      <c r="C25" s="37">
        <v>2003872</v>
      </c>
      <c r="D25" s="34">
        <f t="shared" si="3"/>
        <v>67365</v>
      </c>
      <c r="E25" s="39">
        <v>2.0621799999999997</v>
      </c>
      <c r="F25" s="33">
        <f t="shared" si="1"/>
        <v>138918.75569999998</v>
      </c>
    </row>
    <row r="26" spans="1:9" x14ac:dyDescent="0.25">
      <c r="A26" s="1">
        <v>45231</v>
      </c>
      <c r="B26" s="34">
        <v>2338327</v>
      </c>
      <c r="C26" s="37">
        <v>2295980</v>
      </c>
      <c r="D26" s="34">
        <f t="shared" si="3"/>
        <v>42347</v>
      </c>
      <c r="E26" s="39">
        <v>2.4332099999999999</v>
      </c>
      <c r="F26" s="33">
        <f t="shared" si="1"/>
        <v>103039.14387</v>
      </c>
    </row>
    <row r="27" spans="1:9" x14ac:dyDescent="0.25">
      <c r="A27" s="1">
        <v>45261</v>
      </c>
      <c r="B27" s="34">
        <v>3066756</v>
      </c>
      <c r="C27" s="37">
        <v>2957135</v>
      </c>
      <c r="D27" s="34">
        <f t="shared" si="3"/>
        <v>109621</v>
      </c>
      <c r="E27" s="39">
        <v>2.3081700000000001</v>
      </c>
      <c r="F27" s="33">
        <f t="shared" si="1"/>
        <v>253023.90356999999</v>
      </c>
    </row>
    <row r="28" spans="1:9" x14ac:dyDescent="0.25">
      <c r="A28" s="44" t="s">
        <v>62</v>
      </c>
      <c r="B28" s="45">
        <f>SUM(B16:B27)</f>
        <v>26108918</v>
      </c>
      <c r="C28" s="45">
        <f>SUM(C16:C27)</f>
        <v>25184492</v>
      </c>
      <c r="D28" s="45">
        <f>SUM(D16:D27)</f>
        <v>924426</v>
      </c>
      <c r="E28" s="46"/>
      <c r="F28" s="45">
        <f>SUM(F16:F27)</f>
        <v>2201737.8594499999</v>
      </c>
    </row>
    <row r="29" spans="1:9" x14ac:dyDescent="0.25">
      <c r="A29" s="50"/>
      <c r="B29" s="51"/>
      <c r="C29" s="51"/>
      <c r="D29" s="51"/>
      <c r="E29" s="52"/>
      <c r="F29" s="51"/>
    </row>
    <row r="30" spans="1:9" ht="34.5" customHeight="1" x14ac:dyDescent="0.25">
      <c r="A30" s="57" t="s">
        <v>97</v>
      </c>
      <c r="B30" s="59" t="s">
        <v>102</v>
      </c>
      <c r="C30" s="59" t="s">
        <v>101</v>
      </c>
      <c r="D30" s="55" t="s">
        <v>100</v>
      </c>
      <c r="E30" s="55"/>
      <c r="F30" s="55"/>
      <c r="G30" s="56" t="s">
        <v>99</v>
      </c>
      <c r="H30" s="56"/>
      <c r="I30" s="53" t="s">
        <v>98</v>
      </c>
    </row>
    <row r="31" spans="1:9" ht="28.5" customHeight="1" x14ac:dyDescent="0.25">
      <c r="A31" s="58"/>
      <c r="B31" s="60"/>
      <c r="C31" s="60"/>
      <c r="D31" s="48" t="s">
        <v>94</v>
      </c>
      <c r="E31" s="48" t="s">
        <v>95</v>
      </c>
      <c r="F31" s="48" t="s">
        <v>96</v>
      </c>
      <c r="G31" s="49" t="s">
        <v>95</v>
      </c>
      <c r="H31" s="49" t="s">
        <v>96</v>
      </c>
      <c r="I31" s="54"/>
    </row>
    <row r="32" spans="1:9" x14ac:dyDescent="0.25">
      <c r="A32" s="1">
        <v>45292</v>
      </c>
      <c r="B32" s="42">
        <v>2695947</v>
      </c>
      <c r="C32" s="42">
        <v>3109961</v>
      </c>
      <c r="D32" s="42">
        <f>SUM(E32:F32)</f>
        <v>38585</v>
      </c>
      <c r="E32" s="42">
        <v>12198</v>
      </c>
      <c r="F32" s="42">
        <v>26387</v>
      </c>
      <c r="G32" s="42">
        <v>3.6240299999999999</v>
      </c>
      <c r="H32" s="42">
        <v>3.8952300000000002</v>
      </c>
      <c r="I32" s="42">
        <f>ROUND(E32*G32+F32*H32,2)</f>
        <v>146989.35</v>
      </c>
    </row>
    <row r="33" spans="1:9" x14ac:dyDescent="0.25">
      <c r="A33" s="1">
        <v>45323</v>
      </c>
      <c r="B33" s="42">
        <v>2769838</v>
      </c>
      <c r="C33" s="43">
        <v>3097547</v>
      </c>
      <c r="D33" s="42">
        <f t="shared" ref="D33:D43" si="4">SUM(E33:F33)</f>
        <v>121041</v>
      </c>
      <c r="E33" s="42">
        <v>121041</v>
      </c>
      <c r="F33" s="42">
        <v>0</v>
      </c>
      <c r="G33" s="42">
        <v>3.8249399999999998</v>
      </c>
      <c r="H33" s="42">
        <v>4.0961400000000001</v>
      </c>
      <c r="I33" s="42">
        <f t="shared" ref="I33:I43" si="5">ROUND(E33*G33+F33*H33,2)</f>
        <v>462974.56</v>
      </c>
    </row>
    <row r="34" spans="1:9" x14ac:dyDescent="0.25">
      <c r="A34" s="1">
        <v>45352</v>
      </c>
      <c r="B34" s="42">
        <v>2654742</v>
      </c>
      <c r="C34" s="42">
        <v>2956463</v>
      </c>
      <c r="D34" s="42">
        <f t="shared" si="4"/>
        <v>49618</v>
      </c>
      <c r="E34" s="42">
        <v>39533</v>
      </c>
      <c r="F34" s="42">
        <v>10085</v>
      </c>
      <c r="G34" s="42">
        <v>3.5696300000000001</v>
      </c>
      <c r="H34" s="42">
        <v>3.84083</v>
      </c>
      <c r="I34" s="42">
        <f t="shared" si="5"/>
        <v>179852.95</v>
      </c>
    </row>
    <row r="35" spans="1:9" x14ac:dyDescent="0.25">
      <c r="A35" s="1">
        <v>45383</v>
      </c>
      <c r="B35" s="42">
        <v>2392052</v>
      </c>
      <c r="C35" s="42">
        <v>2694942</v>
      </c>
      <c r="D35" s="42">
        <f t="shared" si="4"/>
        <v>13119</v>
      </c>
      <c r="E35" s="42">
        <v>11184</v>
      </c>
      <c r="F35" s="42">
        <v>1935</v>
      </c>
      <c r="G35" s="42">
        <v>3.7423500000000001</v>
      </c>
      <c r="H35" s="42">
        <v>4.0135500000000004</v>
      </c>
      <c r="I35" s="42">
        <f t="shared" si="5"/>
        <v>49620.66</v>
      </c>
    </row>
    <row r="36" spans="1:9" x14ac:dyDescent="0.25">
      <c r="A36" s="1">
        <v>45413</v>
      </c>
      <c r="B36" s="42">
        <v>1992564</v>
      </c>
      <c r="C36" s="42">
        <v>2211771</v>
      </c>
      <c r="D36" s="42">
        <f t="shared" si="4"/>
        <v>6033</v>
      </c>
      <c r="E36" s="42">
        <v>123</v>
      </c>
      <c r="F36" s="42">
        <v>5910</v>
      </c>
      <c r="G36" s="42">
        <v>3.44435</v>
      </c>
      <c r="H36" s="42">
        <v>3.7155499999999999</v>
      </c>
      <c r="I36" s="42">
        <f t="shared" si="5"/>
        <v>22382.560000000001</v>
      </c>
    </row>
    <row r="37" spans="1:9" x14ac:dyDescent="0.25">
      <c r="A37" s="1">
        <v>45444</v>
      </c>
      <c r="B37" s="42">
        <v>2059624</v>
      </c>
      <c r="C37" s="42">
        <v>2211417</v>
      </c>
      <c r="D37" s="42">
        <f t="shared" si="4"/>
        <v>58775</v>
      </c>
      <c r="E37" s="42">
        <v>56231</v>
      </c>
      <c r="F37" s="42">
        <v>2544</v>
      </c>
      <c r="G37" s="42">
        <v>3.2371599999999998</v>
      </c>
      <c r="H37" s="42">
        <v>3.5083600000000001</v>
      </c>
      <c r="I37" s="42">
        <f t="shared" si="5"/>
        <v>190954.01</v>
      </c>
    </row>
    <row r="38" spans="1:9" x14ac:dyDescent="0.25">
      <c r="A38" s="1">
        <v>45474</v>
      </c>
      <c r="B38" s="42">
        <v>1866317</v>
      </c>
      <c r="C38" s="42">
        <v>2026099</v>
      </c>
      <c r="D38" s="42">
        <f t="shared" si="4"/>
        <v>13412</v>
      </c>
      <c r="E38" s="42">
        <v>11304</v>
      </c>
      <c r="F38" s="42">
        <v>2108</v>
      </c>
      <c r="G38" s="42">
        <v>3.9068999999999998</v>
      </c>
      <c r="H38" s="42">
        <v>4.2605599999999999</v>
      </c>
      <c r="I38" s="42">
        <f t="shared" si="5"/>
        <v>53144.86</v>
      </c>
    </row>
    <row r="39" spans="1:9" x14ac:dyDescent="0.25">
      <c r="A39" s="1">
        <v>45505</v>
      </c>
      <c r="B39" s="42">
        <v>2066368</v>
      </c>
      <c r="C39" s="42">
        <v>2231855</v>
      </c>
      <c r="D39" s="42">
        <f t="shared" si="4"/>
        <v>30833</v>
      </c>
      <c r="E39" s="42">
        <v>28671</v>
      </c>
      <c r="F39" s="42">
        <v>2162</v>
      </c>
      <c r="G39" s="42">
        <v>3.8468300000000002</v>
      </c>
      <c r="H39" s="42">
        <v>4.2004900000000003</v>
      </c>
      <c r="I39" s="42">
        <f t="shared" si="5"/>
        <v>119373.92</v>
      </c>
    </row>
    <row r="40" spans="1:9" x14ac:dyDescent="0.25">
      <c r="A40" s="1">
        <v>45536</v>
      </c>
      <c r="B40" s="42">
        <v>2022121</v>
      </c>
      <c r="C40" s="42">
        <v>2067460</v>
      </c>
      <c r="D40" s="42">
        <f t="shared" si="4"/>
        <v>149059</v>
      </c>
      <c r="E40" s="42">
        <v>147061</v>
      </c>
      <c r="F40" s="42">
        <v>1998</v>
      </c>
      <c r="G40" s="42">
        <v>4.4371299999999998</v>
      </c>
      <c r="H40" s="42">
        <v>4.7907900000000003</v>
      </c>
      <c r="I40" s="42">
        <f t="shared" si="5"/>
        <v>662100.77</v>
      </c>
    </row>
    <row r="41" spans="1:9" x14ac:dyDescent="0.25">
      <c r="A41" s="1">
        <v>45566</v>
      </c>
      <c r="B41" s="42">
        <v>2237053</v>
      </c>
      <c r="C41" s="42">
        <v>2494052</v>
      </c>
      <c r="D41" s="42">
        <f t="shared" si="4"/>
        <v>2859</v>
      </c>
      <c r="E41" s="42">
        <v>435</v>
      </c>
      <c r="F41" s="42">
        <v>2424</v>
      </c>
      <c r="G41" s="42">
        <v>4.3569599999999999</v>
      </c>
      <c r="H41" s="42">
        <v>4.7106199999999996</v>
      </c>
      <c r="I41" s="42">
        <f t="shared" si="5"/>
        <v>13313.82</v>
      </c>
    </row>
    <row r="42" spans="1:9" x14ac:dyDescent="0.25">
      <c r="A42" s="1">
        <v>45597</v>
      </c>
      <c r="B42" s="42">
        <v>2380822</v>
      </c>
      <c r="C42" s="42">
        <v>2666080</v>
      </c>
      <c r="D42" s="42">
        <f t="shared" si="4"/>
        <v>40867</v>
      </c>
      <c r="E42" s="42">
        <v>35956</v>
      </c>
      <c r="F42" s="42">
        <v>4911</v>
      </c>
      <c r="G42" s="43">
        <v>4.5881299999999996</v>
      </c>
      <c r="H42" s="43">
        <v>4.9417900000000001</v>
      </c>
      <c r="I42" s="42">
        <f t="shared" si="5"/>
        <v>189239.93</v>
      </c>
    </row>
    <row r="43" spans="1:9" x14ac:dyDescent="0.25">
      <c r="A43" s="1">
        <v>45627</v>
      </c>
      <c r="B43" s="42">
        <v>2643373</v>
      </c>
      <c r="C43" s="42">
        <v>2927114</v>
      </c>
      <c r="D43" s="42">
        <f t="shared" si="4"/>
        <v>109988</v>
      </c>
      <c r="E43" s="42">
        <v>102373</v>
      </c>
      <c r="F43" s="42">
        <v>7615</v>
      </c>
      <c r="G43" s="42">
        <v>4.6131500000000001</v>
      </c>
      <c r="H43" s="42">
        <v>4.9668099999999997</v>
      </c>
      <c r="I43" s="42">
        <f t="shared" si="5"/>
        <v>510084.26</v>
      </c>
    </row>
    <row r="44" spans="1:9" x14ac:dyDescent="0.25">
      <c r="A44" s="29" t="s">
        <v>93</v>
      </c>
      <c r="B44" s="35">
        <f>SUM(B32:B43)</f>
        <v>27780821</v>
      </c>
      <c r="C44" s="35">
        <f>SUM(C32:C43)</f>
        <v>30694761</v>
      </c>
      <c r="D44" s="35">
        <f>SUM(D32:D43)</f>
        <v>634189</v>
      </c>
      <c r="E44" s="35">
        <f t="shared" ref="E44:F44" si="6">SUM(E32:E43)</f>
        <v>566110</v>
      </c>
      <c r="F44" s="35">
        <f t="shared" si="6"/>
        <v>68079</v>
      </c>
      <c r="G44" s="36"/>
      <c r="H44" s="42"/>
      <c r="I44" s="47">
        <f>SUM(I32:I43)</f>
        <v>2600031.6500000004</v>
      </c>
    </row>
  </sheetData>
  <mergeCells count="6">
    <mergeCell ref="I30:I31"/>
    <mergeCell ref="D30:F30"/>
    <mergeCell ref="G30:H30"/>
    <mergeCell ref="A30:A31"/>
    <mergeCell ref="B30:B31"/>
    <mergeCell ref="C30:C31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1"/>
  <sheetViews>
    <sheetView tabSelected="1" topLeftCell="A15" workbookViewId="0">
      <selection activeCell="R30" sqref="R30"/>
    </sheetView>
  </sheetViews>
  <sheetFormatPr defaultRowHeight="15" x14ac:dyDescent="0.25"/>
  <cols>
    <col min="1" max="1" width="27.5703125" bestFit="1" customWidth="1"/>
  </cols>
  <sheetData>
    <row r="1" spans="1:14" x14ac:dyDescent="0.25">
      <c r="A1" s="40" t="s">
        <v>68</v>
      </c>
      <c r="B1" s="40" t="s">
        <v>69</v>
      </c>
      <c r="C1" s="40" t="s">
        <v>70</v>
      </c>
      <c r="D1" s="40" t="s">
        <v>71</v>
      </c>
      <c r="E1" s="40" t="s">
        <v>72</v>
      </c>
      <c r="F1" s="40" t="s">
        <v>73</v>
      </c>
      <c r="G1" s="40" t="s">
        <v>74</v>
      </c>
      <c r="H1" s="40" t="s">
        <v>75</v>
      </c>
      <c r="I1" s="40" t="s">
        <v>76</v>
      </c>
      <c r="J1" s="40" t="s">
        <v>77</v>
      </c>
      <c r="K1" s="40" t="s">
        <v>78</v>
      </c>
      <c r="L1" s="40" t="s">
        <v>79</v>
      </c>
      <c r="M1" s="40" t="s">
        <v>80</v>
      </c>
      <c r="N1" s="41" t="s">
        <v>81</v>
      </c>
    </row>
    <row r="2" spans="1:14" x14ac:dyDescent="0.25">
      <c r="A2" s="61">
        <v>2022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4" x14ac:dyDescent="0.25">
      <c r="A3" s="42" t="s">
        <v>103</v>
      </c>
      <c r="B3" s="42">
        <v>104405</v>
      </c>
      <c r="C3" s="42">
        <v>123967</v>
      </c>
      <c r="D3" s="42">
        <v>99415</v>
      </c>
      <c r="E3" s="42">
        <v>69413</v>
      </c>
      <c r="F3" s="42">
        <v>50692</v>
      </c>
      <c r="G3" s="42">
        <v>36434</v>
      </c>
      <c r="H3" s="42">
        <v>35258</v>
      </c>
      <c r="I3" s="42">
        <v>35642</v>
      </c>
      <c r="J3" s="42">
        <v>40659</v>
      </c>
      <c r="K3" s="42">
        <v>61781</v>
      </c>
      <c r="L3" s="42">
        <v>92311</v>
      </c>
      <c r="M3" s="42">
        <v>94327</v>
      </c>
      <c r="N3" s="29">
        <f>SUM(B3:M3)</f>
        <v>844304</v>
      </c>
    </row>
    <row r="4" spans="1:14" x14ac:dyDescent="0.25">
      <c r="A4" s="42" t="s">
        <v>38</v>
      </c>
      <c r="B4" s="42">
        <v>560811</v>
      </c>
      <c r="C4" s="42">
        <v>523925</v>
      </c>
      <c r="D4" s="42">
        <v>551095</v>
      </c>
      <c r="E4" s="42">
        <v>512393</v>
      </c>
      <c r="F4" s="42">
        <v>497820</v>
      </c>
      <c r="G4" s="42">
        <v>499008</v>
      </c>
      <c r="H4" s="42">
        <v>525457</v>
      </c>
      <c r="I4" s="42">
        <v>538881</v>
      </c>
      <c r="J4" s="42">
        <v>484926</v>
      </c>
      <c r="K4" s="42">
        <v>550978</v>
      </c>
      <c r="L4" s="42">
        <v>555248</v>
      </c>
      <c r="M4" s="42">
        <v>582172</v>
      </c>
      <c r="N4" s="29">
        <f t="shared" ref="N4:N16" si="0">SUM(B4:M4)</f>
        <v>6382714</v>
      </c>
    </row>
    <row r="5" spans="1:14" x14ac:dyDescent="0.25">
      <c r="A5" s="42" t="s">
        <v>82</v>
      </c>
      <c r="B5" s="42">
        <v>554964</v>
      </c>
      <c r="C5" s="42">
        <v>557556</v>
      </c>
      <c r="D5" s="42">
        <v>510888</v>
      </c>
      <c r="E5" s="42">
        <v>608604</v>
      </c>
      <c r="F5" s="42">
        <v>515472</v>
      </c>
      <c r="G5" s="42">
        <v>513912</v>
      </c>
      <c r="H5" s="42">
        <v>543492</v>
      </c>
      <c r="I5" s="42">
        <v>582624</v>
      </c>
      <c r="J5" s="42">
        <v>586596</v>
      </c>
      <c r="K5" s="42">
        <v>537996</v>
      </c>
      <c r="L5" s="42">
        <v>599424</v>
      </c>
      <c r="M5" s="42">
        <v>559164</v>
      </c>
      <c r="N5" s="29">
        <f t="shared" si="0"/>
        <v>6670692</v>
      </c>
    </row>
    <row r="6" spans="1:14" x14ac:dyDescent="0.25">
      <c r="A6" s="42" t="s">
        <v>83</v>
      </c>
      <c r="B6" s="42">
        <v>55086</v>
      </c>
      <c r="C6" s="42">
        <v>57394</v>
      </c>
      <c r="D6" s="42">
        <v>39299</v>
      </c>
      <c r="E6" s="42">
        <v>60169</v>
      </c>
      <c r="F6" s="42">
        <v>50490</v>
      </c>
      <c r="G6" s="42">
        <v>31181</v>
      </c>
      <c r="H6" s="42">
        <v>35158</v>
      </c>
      <c r="I6" s="42">
        <v>14544</v>
      </c>
      <c r="J6" s="42">
        <v>20240</v>
      </c>
      <c r="K6" s="42">
        <v>41030</v>
      </c>
      <c r="L6" s="42">
        <v>47666</v>
      </c>
      <c r="M6" s="42">
        <v>61158</v>
      </c>
      <c r="N6" s="29">
        <f t="shared" si="0"/>
        <v>513415</v>
      </c>
    </row>
    <row r="7" spans="1:14" x14ac:dyDescent="0.25">
      <c r="A7" s="42" t="s">
        <v>84</v>
      </c>
      <c r="B7" s="42">
        <v>857736</v>
      </c>
      <c r="C7" s="42">
        <v>864168</v>
      </c>
      <c r="D7" s="42">
        <v>691632</v>
      </c>
      <c r="E7" s="42">
        <v>681288</v>
      </c>
      <c r="F7" s="42">
        <v>588672</v>
      </c>
      <c r="G7" s="42">
        <v>518880</v>
      </c>
      <c r="H7" s="42">
        <v>552384</v>
      </c>
      <c r="I7" s="42">
        <v>453168</v>
      </c>
      <c r="J7" s="42">
        <v>646296</v>
      </c>
      <c r="K7" s="42">
        <v>611544</v>
      </c>
      <c r="L7" s="42">
        <v>700752</v>
      </c>
      <c r="M7" s="42">
        <v>686160</v>
      </c>
      <c r="N7" s="29">
        <f t="shared" si="0"/>
        <v>7852680</v>
      </c>
    </row>
    <row r="8" spans="1:14" x14ac:dyDescent="0.25">
      <c r="A8" s="42" t="s">
        <v>85</v>
      </c>
      <c r="B8" s="42">
        <v>258540</v>
      </c>
      <c r="C8" s="42">
        <v>255252</v>
      </c>
      <c r="D8" s="42">
        <v>172236</v>
      </c>
      <c r="E8" s="42">
        <v>139080</v>
      </c>
      <c r="F8" s="42">
        <v>87444</v>
      </c>
      <c r="G8" s="42">
        <v>73560</v>
      </c>
      <c r="H8" s="42">
        <v>60576</v>
      </c>
      <c r="I8" s="42">
        <v>65988</v>
      </c>
      <c r="J8" s="42">
        <v>80412</v>
      </c>
      <c r="K8" s="42">
        <v>117132</v>
      </c>
      <c r="L8" s="42">
        <v>151788</v>
      </c>
      <c r="M8" s="42">
        <v>192960</v>
      </c>
      <c r="N8" s="29">
        <f t="shared" si="0"/>
        <v>1654968</v>
      </c>
    </row>
    <row r="9" spans="1:14" x14ac:dyDescent="0.25">
      <c r="A9" s="42" t="s">
        <v>86</v>
      </c>
      <c r="B9" s="42">
        <v>141492</v>
      </c>
      <c r="C9" s="42">
        <v>149166</v>
      </c>
      <c r="D9" s="42">
        <v>112014</v>
      </c>
      <c r="E9" s="42">
        <v>95802</v>
      </c>
      <c r="F9" s="42">
        <v>53736</v>
      </c>
      <c r="G9" s="42">
        <v>44664</v>
      </c>
      <c r="H9" s="42">
        <v>33492</v>
      </c>
      <c r="I9" s="42">
        <v>35346</v>
      </c>
      <c r="J9" s="42">
        <v>40590</v>
      </c>
      <c r="K9" s="42">
        <v>60114</v>
      </c>
      <c r="L9" s="42">
        <v>82410</v>
      </c>
      <c r="M9" s="42">
        <v>120714</v>
      </c>
      <c r="N9" s="29">
        <f t="shared" si="0"/>
        <v>969540</v>
      </c>
    </row>
    <row r="10" spans="1:14" x14ac:dyDescent="0.25">
      <c r="A10" s="42" t="s">
        <v>87</v>
      </c>
      <c r="B10" s="42">
        <v>35606</v>
      </c>
      <c r="C10" s="42">
        <v>34722</v>
      </c>
      <c r="D10" s="42">
        <v>28426</v>
      </c>
      <c r="E10" s="42">
        <v>29006</v>
      </c>
      <c r="F10" s="42">
        <v>26050</v>
      </c>
      <c r="G10" s="42">
        <v>89308</v>
      </c>
      <c r="H10" s="42">
        <v>122216</v>
      </c>
      <c r="I10" s="42">
        <v>113924</v>
      </c>
      <c r="J10" s="42">
        <v>112358</v>
      </c>
      <c r="K10" s="42">
        <v>121468</v>
      </c>
      <c r="L10" s="42">
        <v>130838</v>
      </c>
      <c r="M10" s="42">
        <v>135362</v>
      </c>
      <c r="N10" s="29">
        <f t="shared" si="0"/>
        <v>979284</v>
      </c>
    </row>
    <row r="11" spans="1:14" x14ac:dyDescent="0.25">
      <c r="A11" s="42" t="s">
        <v>88</v>
      </c>
      <c r="B11" s="42">
        <v>12990</v>
      </c>
      <c r="C11" s="42">
        <v>13344</v>
      </c>
      <c r="D11" s="42">
        <v>10338</v>
      </c>
      <c r="E11" s="42">
        <v>10206</v>
      </c>
      <c r="F11" s="42">
        <v>6804</v>
      </c>
      <c r="G11" s="42">
        <v>4722</v>
      </c>
      <c r="H11" s="42">
        <v>4962</v>
      </c>
      <c r="I11" s="42">
        <v>5436</v>
      </c>
      <c r="J11" s="42">
        <v>5850</v>
      </c>
      <c r="K11" s="42">
        <v>6918</v>
      </c>
      <c r="L11" s="42">
        <v>10800</v>
      </c>
      <c r="M11" s="42">
        <v>13686</v>
      </c>
      <c r="N11" s="29">
        <f t="shared" si="0"/>
        <v>106056</v>
      </c>
    </row>
    <row r="12" spans="1:14" x14ac:dyDescent="0.25">
      <c r="A12" s="42" t="s">
        <v>89</v>
      </c>
      <c r="B12" s="42">
        <v>2246</v>
      </c>
      <c r="C12" s="42">
        <v>2347</v>
      </c>
      <c r="D12" s="42">
        <v>1594</v>
      </c>
      <c r="E12" s="42">
        <v>1211</v>
      </c>
      <c r="F12" s="42">
        <v>414</v>
      </c>
      <c r="G12" s="42">
        <v>245</v>
      </c>
      <c r="H12" s="42">
        <v>186</v>
      </c>
      <c r="I12" s="42">
        <v>264</v>
      </c>
      <c r="J12" s="42">
        <v>384</v>
      </c>
      <c r="K12" s="42">
        <v>672</v>
      </c>
      <c r="L12" s="42">
        <v>1500</v>
      </c>
      <c r="M12" s="42">
        <v>2040</v>
      </c>
      <c r="N12" s="29">
        <f t="shared" si="0"/>
        <v>13103</v>
      </c>
    </row>
    <row r="13" spans="1:14" x14ac:dyDescent="0.25">
      <c r="A13" s="42" t="s">
        <v>90</v>
      </c>
      <c r="B13" s="42">
        <v>13150</v>
      </c>
      <c r="C13" s="42">
        <v>9064</v>
      </c>
      <c r="D13" s="42">
        <v>13523</v>
      </c>
      <c r="E13" s="42">
        <v>12311</v>
      </c>
      <c r="F13" s="42">
        <v>5793</v>
      </c>
      <c r="G13" s="42">
        <v>5793</v>
      </c>
      <c r="H13" s="42">
        <v>0</v>
      </c>
      <c r="I13" s="42">
        <v>0</v>
      </c>
      <c r="J13" s="42">
        <v>0</v>
      </c>
      <c r="K13" s="42">
        <v>0</v>
      </c>
      <c r="L13" s="42">
        <v>8535</v>
      </c>
      <c r="M13" s="42">
        <v>6878</v>
      </c>
      <c r="N13" s="29">
        <f t="shared" si="0"/>
        <v>75047</v>
      </c>
    </row>
    <row r="14" spans="1:14" x14ac:dyDescent="0.25">
      <c r="A14" s="42" t="s">
        <v>60</v>
      </c>
      <c r="B14" s="42">
        <v>49567</v>
      </c>
      <c r="C14" s="42">
        <v>49168</v>
      </c>
      <c r="D14" s="42">
        <v>33063</v>
      </c>
      <c r="E14" s="42">
        <v>31264</v>
      </c>
      <c r="F14" s="42">
        <v>19301</v>
      </c>
      <c r="G14" s="42">
        <v>14260</v>
      </c>
      <c r="H14" s="42">
        <v>11653</v>
      </c>
      <c r="I14" s="42">
        <v>12736</v>
      </c>
      <c r="J14" s="42">
        <v>18022</v>
      </c>
      <c r="K14" s="42">
        <v>27759</v>
      </c>
      <c r="L14" s="42">
        <v>35121</v>
      </c>
      <c r="M14" s="42">
        <v>56798</v>
      </c>
      <c r="N14" s="29">
        <f t="shared" si="0"/>
        <v>358712</v>
      </c>
    </row>
    <row r="15" spans="1:14" x14ac:dyDescent="0.25">
      <c r="A15" s="42" t="s">
        <v>91</v>
      </c>
      <c r="B15" s="42">
        <v>5616</v>
      </c>
      <c r="C15" s="42">
        <v>5406</v>
      </c>
      <c r="D15" s="42">
        <v>4362</v>
      </c>
      <c r="E15" s="42">
        <v>4332</v>
      </c>
      <c r="F15" s="42">
        <v>44516</v>
      </c>
      <c r="G15" s="42">
        <v>4627</v>
      </c>
      <c r="H15" s="42">
        <v>42805</v>
      </c>
      <c r="I15" s="42">
        <v>79</v>
      </c>
      <c r="J15" s="42">
        <v>84</v>
      </c>
      <c r="K15" s="42">
        <v>148</v>
      </c>
      <c r="L15" s="42">
        <v>103</v>
      </c>
      <c r="M15" s="42">
        <v>6766</v>
      </c>
      <c r="N15" s="29">
        <f t="shared" si="0"/>
        <v>118844</v>
      </c>
    </row>
    <row r="16" spans="1:14" x14ac:dyDescent="0.25">
      <c r="A16" s="29" t="s">
        <v>92</v>
      </c>
      <c r="B16" s="29">
        <f>SUM(B3:B15)</f>
        <v>2652209</v>
      </c>
      <c r="C16" s="29">
        <f t="shared" ref="C16:M16" si="1">SUM(C3:C15)</f>
        <v>2645479</v>
      </c>
      <c r="D16" s="29">
        <f t="shared" si="1"/>
        <v>2267885</v>
      </c>
      <c r="E16" s="29">
        <f t="shared" si="1"/>
        <v>2255079</v>
      </c>
      <c r="F16" s="29">
        <f t="shared" si="1"/>
        <v>1947204</v>
      </c>
      <c r="G16" s="29">
        <f t="shared" si="1"/>
        <v>1836594</v>
      </c>
      <c r="H16" s="29">
        <f t="shared" si="1"/>
        <v>1967639</v>
      </c>
      <c r="I16" s="29">
        <f t="shared" si="1"/>
        <v>1858632</v>
      </c>
      <c r="J16" s="29">
        <f t="shared" si="1"/>
        <v>2036417</v>
      </c>
      <c r="K16" s="29">
        <f t="shared" si="1"/>
        <v>2137540</v>
      </c>
      <c r="L16" s="29">
        <f t="shared" si="1"/>
        <v>2416496</v>
      </c>
      <c r="M16" s="29">
        <f t="shared" si="1"/>
        <v>2518185</v>
      </c>
      <c r="N16" s="29">
        <f t="shared" si="0"/>
        <v>26539359</v>
      </c>
    </row>
    <row r="17" spans="1:14" x14ac:dyDescent="0.25">
      <c r="A17" s="61">
        <v>2023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</row>
    <row r="18" spans="1:14" x14ac:dyDescent="0.25">
      <c r="A18" s="42" t="s">
        <v>103</v>
      </c>
      <c r="B18" s="42">
        <v>97303</v>
      </c>
      <c r="C18" s="42">
        <v>83286</v>
      </c>
      <c r="D18" s="42">
        <v>57868</v>
      </c>
      <c r="E18" s="42">
        <v>67685</v>
      </c>
      <c r="F18" s="42">
        <v>52612</v>
      </c>
      <c r="G18" s="42">
        <v>29354</v>
      </c>
      <c r="H18" s="42">
        <v>27626</v>
      </c>
      <c r="I18" s="42">
        <v>31004</v>
      </c>
      <c r="J18" s="42">
        <v>36914</v>
      </c>
      <c r="K18" s="42">
        <v>57219</v>
      </c>
      <c r="L18" s="42">
        <v>150117</v>
      </c>
      <c r="M18" s="42">
        <v>425010</v>
      </c>
      <c r="N18" s="29">
        <f>SUM(B18:M18)</f>
        <v>1115998</v>
      </c>
    </row>
    <row r="19" spans="1:14" x14ac:dyDescent="0.25">
      <c r="A19" s="42" t="s">
        <v>38</v>
      </c>
      <c r="B19" s="42">
        <v>502020</v>
      </c>
      <c r="C19" s="42">
        <v>480474</v>
      </c>
      <c r="D19" s="42">
        <v>505944</v>
      </c>
      <c r="E19" s="42">
        <v>555300</v>
      </c>
      <c r="F19" s="42">
        <v>505926</v>
      </c>
      <c r="G19" s="42">
        <v>525960</v>
      </c>
      <c r="H19" s="42">
        <v>482706</v>
      </c>
      <c r="I19" s="42">
        <v>491238</v>
      </c>
      <c r="J19" s="42">
        <v>527891</v>
      </c>
      <c r="K19" s="42">
        <v>499193</v>
      </c>
      <c r="L19" s="42">
        <v>506591</v>
      </c>
      <c r="M19" s="42">
        <v>536673</v>
      </c>
      <c r="N19" s="29">
        <f t="shared" ref="N19:N31" si="2">SUM(B19:M19)</f>
        <v>6119916</v>
      </c>
    </row>
    <row r="20" spans="1:14" x14ac:dyDescent="0.25">
      <c r="A20" s="42" t="s">
        <v>82</v>
      </c>
      <c r="B20" s="42">
        <v>666048</v>
      </c>
      <c r="C20" s="42">
        <v>402264</v>
      </c>
      <c r="D20" s="42">
        <v>576048</v>
      </c>
      <c r="E20" s="42">
        <v>659820</v>
      </c>
      <c r="F20" s="42">
        <v>511548</v>
      </c>
      <c r="G20" s="42">
        <v>611220</v>
      </c>
      <c r="H20" s="42">
        <v>499980</v>
      </c>
      <c r="I20" s="42">
        <v>598260</v>
      </c>
      <c r="J20" s="42">
        <v>646224</v>
      </c>
      <c r="K20" s="42">
        <v>604092</v>
      </c>
      <c r="L20" s="42">
        <v>592668</v>
      </c>
      <c r="M20" s="42">
        <v>637812</v>
      </c>
      <c r="N20" s="29">
        <f t="shared" si="2"/>
        <v>7005984</v>
      </c>
    </row>
    <row r="21" spans="1:14" x14ac:dyDescent="0.25">
      <c r="A21" s="42" t="s">
        <v>83</v>
      </c>
      <c r="B21" s="42">
        <v>92629</v>
      </c>
      <c r="C21" s="42">
        <v>93941</v>
      </c>
      <c r="D21" s="42">
        <v>58979</v>
      </c>
      <c r="E21" s="42">
        <v>55954</v>
      </c>
      <c r="F21" s="42">
        <v>39396</v>
      </c>
      <c r="G21" s="42">
        <v>19675</v>
      </c>
      <c r="H21" s="42">
        <v>14896</v>
      </c>
      <c r="I21" s="42">
        <v>13608</v>
      </c>
      <c r="J21" s="42">
        <v>18169</v>
      </c>
      <c r="K21" s="42">
        <v>45177</v>
      </c>
      <c r="L21" s="42">
        <v>43634</v>
      </c>
      <c r="M21" s="42">
        <v>5624</v>
      </c>
      <c r="N21" s="29">
        <f t="shared" si="2"/>
        <v>501682</v>
      </c>
    </row>
    <row r="22" spans="1:14" x14ac:dyDescent="0.25">
      <c r="A22" s="42" t="s">
        <v>84</v>
      </c>
      <c r="B22" s="42">
        <v>644976</v>
      </c>
      <c r="C22" s="42">
        <v>594672</v>
      </c>
      <c r="D22" s="42">
        <v>613776</v>
      </c>
      <c r="E22" s="42">
        <v>555840</v>
      </c>
      <c r="F22" s="42">
        <v>428568</v>
      </c>
      <c r="G22" s="42">
        <v>300840</v>
      </c>
      <c r="H22" s="42">
        <v>266496</v>
      </c>
      <c r="I22" s="42">
        <v>418416</v>
      </c>
      <c r="J22" s="42">
        <v>530544</v>
      </c>
      <c r="K22" s="42">
        <v>518424</v>
      </c>
      <c r="L22" s="42">
        <v>640176</v>
      </c>
      <c r="M22" s="42">
        <v>848496</v>
      </c>
      <c r="N22" s="29">
        <f t="shared" si="2"/>
        <v>6361224</v>
      </c>
    </row>
    <row r="23" spans="1:14" x14ac:dyDescent="0.25">
      <c r="A23" s="42" t="s">
        <v>85</v>
      </c>
      <c r="B23" s="42">
        <v>194796</v>
      </c>
      <c r="C23" s="42">
        <v>187656</v>
      </c>
      <c r="D23" s="42">
        <v>164544</v>
      </c>
      <c r="E23" s="42">
        <v>139920</v>
      </c>
      <c r="F23" s="42">
        <v>99912</v>
      </c>
      <c r="G23" s="42">
        <v>61164</v>
      </c>
      <c r="H23" s="42">
        <v>47832</v>
      </c>
      <c r="I23" s="42">
        <v>44628</v>
      </c>
      <c r="J23" s="42">
        <v>56436</v>
      </c>
      <c r="K23" s="42">
        <v>83976</v>
      </c>
      <c r="L23" s="42">
        <v>135276</v>
      </c>
      <c r="M23" s="42">
        <v>196823.99999999994</v>
      </c>
      <c r="N23" s="29">
        <f t="shared" si="2"/>
        <v>1412964</v>
      </c>
    </row>
    <row r="24" spans="1:14" x14ac:dyDescent="0.25">
      <c r="A24" s="42" t="s">
        <v>86</v>
      </c>
      <c r="B24" s="42">
        <v>133968</v>
      </c>
      <c r="C24" s="42">
        <v>108300</v>
      </c>
      <c r="D24" s="42">
        <v>97524</v>
      </c>
      <c r="E24" s="42">
        <v>86850</v>
      </c>
      <c r="F24" s="42">
        <v>57342</v>
      </c>
      <c r="G24" s="42">
        <v>43824</v>
      </c>
      <c r="H24" s="42">
        <v>35664</v>
      </c>
      <c r="I24" s="42">
        <v>31110</v>
      </c>
      <c r="J24" s="42">
        <v>36588</v>
      </c>
      <c r="K24" s="42">
        <v>53094</v>
      </c>
      <c r="L24" s="42">
        <v>84468</v>
      </c>
      <c r="M24" s="42">
        <v>132762.0000000002</v>
      </c>
      <c r="N24" s="29">
        <f t="shared" si="2"/>
        <v>901494.00000000023</v>
      </c>
    </row>
    <row r="25" spans="1:14" x14ac:dyDescent="0.25">
      <c r="A25" s="42" t="s">
        <v>87</v>
      </c>
      <c r="B25" s="42">
        <v>132228</v>
      </c>
      <c r="C25" s="42">
        <v>119948</v>
      </c>
      <c r="D25" s="42">
        <v>129106</v>
      </c>
      <c r="E25" s="42">
        <v>134206</v>
      </c>
      <c r="F25" s="42">
        <v>124350</v>
      </c>
      <c r="G25" s="42">
        <v>32398</v>
      </c>
      <c r="H25" s="42">
        <v>4384</v>
      </c>
      <c r="I25" s="42">
        <v>66474</v>
      </c>
      <c r="J25" s="42">
        <v>103424</v>
      </c>
      <c r="K25" s="42">
        <v>99604</v>
      </c>
      <c r="L25" s="42">
        <v>108642</v>
      </c>
      <c r="M25" s="42">
        <v>121242</v>
      </c>
      <c r="N25" s="29">
        <f t="shared" si="2"/>
        <v>1176006</v>
      </c>
    </row>
    <row r="26" spans="1:14" x14ac:dyDescent="0.25">
      <c r="A26" s="42" t="s">
        <v>88</v>
      </c>
      <c r="B26" s="42">
        <v>14148</v>
      </c>
      <c r="C26" s="42">
        <v>11700</v>
      </c>
      <c r="D26" s="42">
        <v>12180</v>
      </c>
      <c r="E26" s="42">
        <v>11712</v>
      </c>
      <c r="F26" s="42">
        <v>7872</v>
      </c>
      <c r="G26" s="42">
        <v>5886</v>
      </c>
      <c r="H26" s="42">
        <v>5226</v>
      </c>
      <c r="I26" s="42">
        <v>5526</v>
      </c>
      <c r="J26" s="42">
        <v>9378</v>
      </c>
      <c r="K26" s="42">
        <v>7458</v>
      </c>
      <c r="L26" s="42">
        <v>0</v>
      </c>
      <c r="M26" s="42">
        <v>0</v>
      </c>
      <c r="N26" s="29">
        <f t="shared" si="2"/>
        <v>91086</v>
      </c>
    </row>
    <row r="27" spans="1:14" x14ac:dyDescent="0.25">
      <c r="A27" s="42" t="s">
        <v>89</v>
      </c>
      <c r="B27" s="42">
        <v>2112</v>
      </c>
      <c r="C27" s="42">
        <v>1560</v>
      </c>
      <c r="D27" s="42">
        <v>1104</v>
      </c>
      <c r="E27" s="42">
        <v>1236</v>
      </c>
      <c r="F27" s="42">
        <v>612</v>
      </c>
      <c r="G27" s="42">
        <v>312</v>
      </c>
      <c r="H27" s="42">
        <v>222</v>
      </c>
      <c r="I27" s="42">
        <v>150</v>
      </c>
      <c r="J27" s="42">
        <v>468</v>
      </c>
      <c r="K27" s="42">
        <v>270</v>
      </c>
      <c r="L27" s="42">
        <v>0</v>
      </c>
      <c r="M27" s="42">
        <v>0</v>
      </c>
      <c r="N27" s="29">
        <f t="shared" si="2"/>
        <v>8046</v>
      </c>
    </row>
    <row r="28" spans="1:14" x14ac:dyDescent="0.25">
      <c r="A28" s="42" t="s">
        <v>90</v>
      </c>
      <c r="B28" s="42">
        <v>0</v>
      </c>
      <c r="C28" s="42">
        <v>14726</v>
      </c>
      <c r="D28" s="42">
        <v>4942</v>
      </c>
      <c r="E28" s="42">
        <v>7391</v>
      </c>
      <c r="F28" s="42">
        <v>6725</v>
      </c>
      <c r="G28" s="42">
        <v>1735</v>
      </c>
      <c r="H28" s="42">
        <v>1592</v>
      </c>
      <c r="I28" s="42">
        <v>489</v>
      </c>
      <c r="J28" s="42">
        <v>1575</v>
      </c>
      <c r="K28" s="42">
        <v>1531</v>
      </c>
      <c r="L28" s="42">
        <v>0</v>
      </c>
      <c r="M28" s="42">
        <v>0</v>
      </c>
      <c r="N28" s="29">
        <f t="shared" si="2"/>
        <v>40706</v>
      </c>
    </row>
    <row r="29" spans="1:14" x14ac:dyDescent="0.25">
      <c r="A29" s="42" t="s">
        <v>60</v>
      </c>
      <c r="B29" s="42">
        <v>47823</v>
      </c>
      <c r="C29" s="42">
        <v>38979</v>
      </c>
      <c r="D29" s="42">
        <v>34307</v>
      </c>
      <c r="E29" s="42">
        <v>32616</v>
      </c>
      <c r="F29" s="42">
        <v>26217</v>
      </c>
      <c r="G29" s="42">
        <v>18479</v>
      </c>
      <c r="H29" s="42">
        <v>14039</v>
      </c>
      <c r="I29" s="42">
        <v>14694</v>
      </c>
      <c r="J29" s="42">
        <v>17581</v>
      </c>
      <c r="K29" s="42">
        <v>26212</v>
      </c>
      <c r="L29" s="42">
        <v>34408</v>
      </c>
      <c r="M29" s="42">
        <v>52692</v>
      </c>
      <c r="N29" s="29">
        <f t="shared" si="2"/>
        <v>358047</v>
      </c>
    </row>
    <row r="30" spans="1:14" x14ac:dyDescent="0.25">
      <c r="A30" s="42" t="s">
        <v>91</v>
      </c>
      <c r="B30" s="42">
        <v>8857</v>
      </c>
      <c r="C30" s="42">
        <v>9560</v>
      </c>
      <c r="D30" s="42">
        <v>9826</v>
      </c>
      <c r="E30" s="42">
        <v>9157</v>
      </c>
      <c r="F30" s="42">
        <v>8287</v>
      </c>
      <c r="G30" s="42">
        <v>9044</v>
      </c>
      <c r="H30" s="42">
        <v>8063</v>
      </c>
      <c r="I30" s="42">
        <v>8339</v>
      </c>
      <c r="J30" s="42">
        <v>12584</v>
      </c>
      <c r="K30" s="42">
        <v>7622</v>
      </c>
      <c r="L30" s="42">
        <v>0</v>
      </c>
      <c r="M30" s="42">
        <v>0</v>
      </c>
      <c r="N30" s="29">
        <f t="shared" si="2"/>
        <v>91339</v>
      </c>
    </row>
    <row r="31" spans="1:14" x14ac:dyDescent="0.25">
      <c r="A31" s="29" t="s">
        <v>92</v>
      </c>
      <c r="B31" s="29">
        <f>SUM(B18:B30)</f>
        <v>2536908</v>
      </c>
      <c r="C31" s="29">
        <f t="shared" ref="C31:M31" si="3">SUM(C18:C30)</f>
        <v>2147066</v>
      </c>
      <c r="D31" s="29">
        <f t="shared" si="3"/>
        <v>2266148</v>
      </c>
      <c r="E31" s="29">
        <f t="shared" si="3"/>
        <v>2317687</v>
      </c>
      <c r="F31" s="29">
        <f t="shared" si="3"/>
        <v>1869367</v>
      </c>
      <c r="G31" s="29">
        <f t="shared" si="3"/>
        <v>1659891</v>
      </c>
      <c r="H31" s="29">
        <f t="shared" si="3"/>
        <v>1408726</v>
      </c>
      <c r="I31" s="29">
        <f t="shared" si="3"/>
        <v>1723936</v>
      </c>
      <c r="J31" s="29">
        <f t="shared" si="3"/>
        <v>1997776</v>
      </c>
      <c r="K31" s="29">
        <f t="shared" si="3"/>
        <v>2003872</v>
      </c>
      <c r="L31" s="29">
        <f t="shared" si="3"/>
        <v>2295980</v>
      </c>
      <c r="M31" s="29">
        <f t="shared" si="3"/>
        <v>2957135</v>
      </c>
      <c r="N31" s="29">
        <f t="shared" si="2"/>
        <v>25184492</v>
      </c>
    </row>
    <row r="32" spans="1:14" x14ac:dyDescent="0.25">
      <c r="A32" s="61">
        <v>2024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</row>
    <row r="33" spans="1:14" x14ac:dyDescent="0.25">
      <c r="A33" s="42" t="s">
        <v>104</v>
      </c>
      <c r="B33" s="42">
        <v>727330</v>
      </c>
      <c r="C33" s="42">
        <v>753086</v>
      </c>
      <c r="D33" s="42">
        <v>979192</v>
      </c>
      <c r="E33" s="42">
        <v>548629</v>
      </c>
      <c r="F33" s="42">
        <v>361697</v>
      </c>
      <c r="G33" s="42">
        <v>343210</v>
      </c>
      <c r="H33" s="42">
        <v>252970</v>
      </c>
      <c r="I33" s="42">
        <v>278416</v>
      </c>
      <c r="J33" s="42">
        <v>295216</v>
      </c>
      <c r="K33" s="42">
        <v>437588</v>
      </c>
      <c r="L33" s="42">
        <v>554829</v>
      </c>
      <c r="M33" s="42">
        <v>658434</v>
      </c>
      <c r="N33" s="29">
        <f>SUM(B33:M33)</f>
        <v>6190597</v>
      </c>
    </row>
    <row r="34" spans="1:14" x14ac:dyDescent="0.25">
      <c r="A34" s="42" t="s">
        <v>38</v>
      </c>
      <c r="B34" s="42">
        <v>492880</v>
      </c>
      <c r="C34" s="42">
        <v>467214</v>
      </c>
      <c r="D34" s="42">
        <v>504528</v>
      </c>
      <c r="E34" s="42">
        <v>542500</v>
      </c>
      <c r="F34" s="42">
        <v>518874</v>
      </c>
      <c r="G34" s="42">
        <v>470691</v>
      </c>
      <c r="H34" s="42">
        <v>519788</v>
      </c>
      <c r="I34" s="42">
        <v>562023</v>
      </c>
      <c r="J34" s="42">
        <v>528617</v>
      </c>
      <c r="K34" s="42">
        <v>505624</v>
      </c>
      <c r="L34" s="42">
        <v>516501</v>
      </c>
      <c r="M34" s="42">
        <v>541854</v>
      </c>
      <c r="N34" s="29">
        <f t="shared" ref="N34:N41" si="4">SUM(B34:M34)</f>
        <v>6171094</v>
      </c>
    </row>
    <row r="35" spans="1:14" x14ac:dyDescent="0.25">
      <c r="A35" s="42" t="s">
        <v>82</v>
      </c>
      <c r="B35" s="42">
        <v>643908</v>
      </c>
      <c r="C35" s="42">
        <v>670380</v>
      </c>
      <c r="D35" s="42">
        <v>483288</v>
      </c>
      <c r="E35" s="42">
        <v>674520</v>
      </c>
      <c r="F35" s="42">
        <v>574968</v>
      </c>
      <c r="G35" s="42">
        <v>614028</v>
      </c>
      <c r="H35" s="42">
        <v>560076</v>
      </c>
      <c r="I35" s="42">
        <v>593160</v>
      </c>
      <c r="J35" s="42">
        <v>483528</v>
      </c>
      <c r="K35" s="42">
        <v>626976</v>
      </c>
      <c r="L35" s="42">
        <v>584640</v>
      </c>
      <c r="M35" s="42">
        <v>595572</v>
      </c>
      <c r="N35" s="29">
        <f t="shared" si="4"/>
        <v>7105044</v>
      </c>
    </row>
    <row r="36" spans="1:14" x14ac:dyDescent="0.25">
      <c r="A36" s="42" t="s">
        <v>49</v>
      </c>
      <c r="B36" s="42">
        <v>777480</v>
      </c>
      <c r="C36" s="42">
        <v>703824</v>
      </c>
      <c r="D36" s="42">
        <v>613776</v>
      </c>
      <c r="E36" s="42">
        <v>585288</v>
      </c>
      <c r="F36" s="42">
        <v>515928</v>
      </c>
      <c r="G36" s="42">
        <v>559752</v>
      </c>
      <c r="H36" s="42">
        <v>509616</v>
      </c>
      <c r="I36" s="42">
        <v>589392</v>
      </c>
      <c r="J36" s="42">
        <v>547392</v>
      </c>
      <c r="K36" s="42">
        <v>636624</v>
      </c>
      <c r="L36" s="42">
        <v>650088</v>
      </c>
      <c r="M36" s="42">
        <v>707496</v>
      </c>
      <c r="N36" s="29">
        <f t="shared" si="4"/>
        <v>7396656</v>
      </c>
    </row>
    <row r="37" spans="1:14" x14ac:dyDescent="0.25">
      <c r="A37" s="42" t="s">
        <v>85</v>
      </c>
      <c r="B37" s="42">
        <v>195492</v>
      </c>
      <c r="C37" s="42">
        <v>203076</v>
      </c>
      <c r="D37" s="42">
        <v>150480</v>
      </c>
      <c r="E37" s="42">
        <v>129732</v>
      </c>
      <c r="F37" s="42">
        <v>80340</v>
      </c>
      <c r="G37" s="42">
        <v>71064</v>
      </c>
      <c r="H37" s="42">
        <v>59316</v>
      </c>
      <c r="I37" s="42">
        <v>66912</v>
      </c>
      <c r="J37" s="42">
        <v>74484</v>
      </c>
      <c r="K37" s="42">
        <v>115488</v>
      </c>
      <c r="L37" s="42">
        <v>140472</v>
      </c>
      <c r="M37" s="42">
        <v>169380</v>
      </c>
      <c r="N37" s="29">
        <f t="shared" si="4"/>
        <v>1456236</v>
      </c>
    </row>
    <row r="38" spans="1:14" x14ac:dyDescent="0.25">
      <c r="A38" s="42" t="s">
        <v>105</v>
      </c>
      <c r="B38" s="42">
        <v>113808</v>
      </c>
      <c r="C38" s="42">
        <v>128514</v>
      </c>
      <c r="D38" s="42">
        <v>88584</v>
      </c>
      <c r="E38" s="42">
        <v>71154</v>
      </c>
      <c r="F38" s="42">
        <v>52890</v>
      </c>
      <c r="G38" s="42">
        <v>48846</v>
      </c>
      <c r="H38" s="42">
        <v>37704</v>
      </c>
      <c r="I38" s="42">
        <v>45438</v>
      </c>
      <c r="J38" s="42">
        <v>45684</v>
      </c>
      <c r="K38" s="42">
        <v>63204</v>
      </c>
      <c r="L38" s="42">
        <v>85656</v>
      </c>
      <c r="M38" s="42">
        <v>116688</v>
      </c>
      <c r="N38" s="29">
        <f t="shared" si="4"/>
        <v>898170</v>
      </c>
    </row>
    <row r="39" spans="1:14" x14ac:dyDescent="0.25">
      <c r="A39" s="42" t="s">
        <v>87</v>
      </c>
      <c r="B39" s="42">
        <v>116912</v>
      </c>
      <c r="C39" s="42">
        <v>117160</v>
      </c>
      <c r="D39" s="42">
        <v>102190</v>
      </c>
      <c r="E39" s="42">
        <v>113188</v>
      </c>
      <c r="F39" s="42">
        <v>86100</v>
      </c>
      <c r="G39" s="42">
        <v>88114</v>
      </c>
      <c r="H39" s="42">
        <v>74066</v>
      </c>
      <c r="I39" s="42">
        <v>81808</v>
      </c>
      <c r="J39" s="42">
        <v>72232</v>
      </c>
      <c r="K39" s="42">
        <v>78742</v>
      </c>
      <c r="L39" s="42">
        <v>95086</v>
      </c>
      <c r="M39" s="42">
        <v>100046</v>
      </c>
      <c r="N39" s="29">
        <f t="shared" si="4"/>
        <v>1125644</v>
      </c>
    </row>
    <row r="40" spans="1:14" x14ac:dyDescent="0.25">
      <c r="A40" s="42" t="s">
        <v>60</v>
      </c>
      <c r="B40" s="42">
        <v>42151</v>
      </c>
      <c r="C40" s="42">
        <v>54293</v>
      </c>
      <c r="D40" s="42">
        <v>34425</v>
      </c>
      <c r="E40" s="42">
        <v>29931</v>
      </c>
      <c r="F40" s="42">
        <v>20974</v>
      </c>
      <c r="G40" s="42">
        <v>15712</v>
      </c>
      <c r="H40" s="42">
        <v>12563</v>
      </c>
      <c r="I40" s="42">
        <v>14706</v>
      </c>
      <c r="J40" s="42">
        <v>20307</v>
      </c>
      <c r="K40" s="42">
        <v>29806</v>
      </c>
      <c r="L40" s="42">
        <v>38808</v>
      </c>
      <c r="M40" s="42">
        <v>37644</v>
      </c>
      <c r="N40" s="29">
        <f t="shared" si="4"/>
        <v>351320</v>
      </c>
    </row>
    <row r="41" spans="1:14" x14ac:dyDescent="0.25">
      <c r="A41" s="29" t="s">
        <v>92</v>
      </c>
      <c r="B41" s="29">
        <f t="shared" ref="B41:M41" si="5">SUM(B33:B40)</f>
        <v>3109961</v>
      </c>
      <c r="C41" s="29">
        <f t="shared" si="5"/>
        <v>3097547</v>
      </c>
      <c r="D41" s="29">
        <f t="shared" si="5"/>
        <v>2956463</v>
      </c>
      <c r="E41" s="29">
        <f t="shared" si="5"/>
        <v>2694942</v>
      </c>
      <c r="F41" s="29">
        <f t="shared" si="5"/>
        <v>2211771</v>
      </c>
      <c r="G41" s="29">
        <f t="shared" si="5"/>
        <v>2211417</v>
      </c>
      <c r="H41" s="29">
        <f t="shared" si="5"/>
        <v>2026099</v>
      </c>
      <c r="I41" s="29">
        <f t="shared" si="5"/>
        <v>2231855</v>
      </c>
      <c r="J41" s="29">
        <f t="shared" si="5"/>
        <v>2067460</v>
      </c>
      <c r="K41" s="29">
        <f t="shared" si="5"/>
        <v>2494052</v>
      </c>
      <c r="L41" s="29">
        <f t="shared" si="5"/>
        <v>2666080</v>
      </c>
      <c r="M41" s="29">
        <f t="shared" si="5"/>
        <v>2927114</v>
      </c>
      <c r="N41" s="29">
        <f t="shared" si="4"/>
        <v>30694761</v>
      </c>
    </row>
  </sheetData>
  <mergeCells count="3">
    <mergeCell ref="A2:N2"/>
    <mergeCell ref="A17:N17"/>
    <mergeCell ref="A32:N3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workbookViewId="0">
      <selection activeCell="J7" sqref="J7"/>
    </sheetView>
  </sheetViews>
  <sheetFormatPr defaultRowHeight="15" x14ac:dyDescent="0.25"/>
  <cols>
    <col min="1" max="1" width="5" bestFit="1" customWidth="1"/>
    <col min="2" max="2" width="20.28515625" bestFit="1" customWidth="1"/>
    <col min="3" max="3" width="17.28515625" bestFit="1" customWidth="1"/>
  </cols>
  <sheetData>
    <row r="1" spans="1:3" x14ac:dyDescent="0.25">
      <c r="A1" s="3" t="s">
        <v>3</v>
      </c>
      <c r="B1" s="3" t="s">
        <v>4</v>
      </c>
      <c r="C1" s="3" t="s">
        <v>5</v>
      </c>
    </row>
    <row r="2" spans="1:3" ht="15.75" thickBot="1" x14ac:dyDescent="0.3">
      <c r="A2" s="5" t="s">
        <v>6</v>
      </c>
      <c r="B2" s="5" t="s">
        <v>7</v>
      </c>
      <c r="C2" s="5" t="s">
        <v>8</v>
      </c>
    </row>
    <row r="3" spans="1:3" x14ac:dyDescent="0.25">
      <c r="A3" s="3">
        <v>1</v>
      </c>
      <c r="B3" s="3" t="s">
        <v>9</v>
      </c>
      <c r="C3" s="4"/>
    </row>
    <row r="4" spans="1:3" ht="15.75" thickBot="1" x14ac:dyDescent="0.3">
      <c r="A4" s="2"/>
      <c r="B4" s="5" t="s">
        <v>10</v>
      </c>
      <c r="C4" s="6" t="s">
        <v>11</v>
      </c>
    </row>
    <row r="5" spans="1:3" x14ac:dyDescent="0.25">
      <c r="A5" s="3">
        <v>2</v>
      </c>
      <c r="B5" s="3" t="s">
        <v>12</v>
      </c>
      <c r="C5" s="7"/>
    </row>
    <row r="6" spans="1:3" ht="15.75" thickBot="1" x14ac:dyDescent="0.3">
      <c r="A6" s="2"/>
      <c r="B6" s="5" t="s">
        <v>13</v>
      </c>
      <c r="C6" s="8" t="s">
        <v>11</v>
      </c>
    </row>
    <row r="7" spans="1:3" x14ac:dyDescent="0.25">
      <c r="A7" s="3">
        <v>3</v>
      </c>
      <c r="B7" s="9" t="s">
        <v>14</v>
      </c>
      <c r="C7" s="10"/>
    </row>
    <row r="8" spans="1:3" ht="15.75" thickBot="1" x14ac:dyDescent="0.3">
      <c r="A8" s="11"/>
      <c r="B8" s="9" t="s">
        <v>15</v>
      </c>
      <c r="C8" s="10" t="s">
        <v>106</v>
      </c>
    </row>
    <row r="9" spans="1:3" x14ac:dyDescent="0.25">
      <c r="A9" s="3">
        <v>4</v>
      </c>
      <c r="B9" s="3" t="s">
        <v>14</v>
      </c>
      <c r="C9" s="4"/>
    </row>
    <row r="10" spans="1:3" ht="15.75" thickBot="1" x14ac:dyDescent="0.3">
      <c r="A10" s="2"/>
      <c r="B10" s="5" t="s">
        <v>16</v>
      </c>
      <c r="C10" s="18" t="s">
        <v>107</v>
      </c>
    </row>
    <row r="11" spans="1:3" x14ac:dyDescent="0.25">
      <c r="A11" s="9">
        <v>5</v>
      </c>
      <c r="B11" s="9" t="s">
        <v>17</v>
      </c>
      <c r="C11" s="12" t="s">
        <v>18</v>
      </c>
    </row>
    <row r="12" spans="1:3" x14ac:dyDescent="0.25">
      <c r="A12" s="11"/>
      <c r="B12" s="9" t="s">
        <v>19</v>
      </c>
      <c r="C12" s="12" t="s">
        <v>20</v>
      </c>
    </row>
    <row r="13" spans="1:3" x14ac:dyDescent="0.25">
      <c r="A13" s="11"/>
      <c r="B13" s="13" t="s">
        <v>21</v>
      </c>
      <c r="C13" s="12" t="s">
        <v>22</v>
      </c>
    </row>
    <row r="14" spans="1:3" x14ac:dyDescent="0.25">
      <c r="A14" s="11"/>
      <c r="B14" s="9" t="s">
        <v>23</v>
      </c>
      <c r="C14" s="14" t="s">
        <v>24</v>
      </c>
    </row>
    <row r="15" spans="1:3" x14ac:dyDescent="0.25">
      <c r="A15" s="11"/>
      <c r="B15" s="13" t="s">
        <v>25</v>
      </c>
      <c r="C15" s="12"/>
    </row>
    <row r="16" spans="1:3" ht="15.75" thickBot="1" x14ac:dyDescent="0.3">
      <c r="A16" s="2"/>
      <c r="B16" s="15" t="s">
        <v>26</v>
      </c>
      <c r="C16" s="6"/>
    </row>
    <row r="17" spans="1:3" x14ac:dyDescent="0.25">
      <c r="A17" s="9">
        <v>6</v>
      </c>
      <c r="B17" s="13" t="s">
        <v>27</v>
      </c>
      <c r="C17" s="12" t="s">
        <v>28</v>
      </c>
    </row>
    <row r="18" spans="1:3" x14ac:dyDescent="0.25">
      <c r="A18" s="9"/>
      <c r="B18" s="13" t="s">
        <v>29</v>
      </c>
      <c r="C18" s="10" t="s">
        <v>30</v>
      </c>
    </row>
    <row r="19" spans="1:3" x14ac:dyDescent="0.25">
      <c r="A19" s="9"/>
      <c r="B19" s="13" t="s">
        <v>31</v>
      </c>
      <c r="C19" s="10" t="s">
        <v>32</v>
      </c>
    </row>
    <row r="20" spans="1:3" x14ac:dyDescent="0.25">
      <c r="A20" s="9"/>
      <c r="B20" s="9" t="s">
        <v>33</v>
      </c>
      <c r="C20" s="10" t="s">
        <v>34</v>
      </c>
    </row>
    <row r="21" spans="1:3" x14ac:dyDescent="0.25">
      <c r="A21" s="9"/>
      <c r="B21" s="13" t="s">
        <v>35</v>
      </c>
      <c r="C21" s="10" t="s">
        <v>108</v>
      </c>
    </row>
    <row r="22" spans="1:3" x14ac:dyDescent="0.25">
      <c r="A22" s="9"/>
      <c r="B22" s="13" t="s">
        <v>36</v>
      </c>
      <c r="C22" s="10" t="s">
        <v>37</v>
      </c>
    </row>
    <row r="23" spans="1:3" ht="15.75" thickBot="1" x14ac:dyDescent="0.3">
      <c r="A23" s="2"/>
      <c r="B23" s="13" t="s">
        <v>26</v>
      </c>
      <c r="C23" s="10"/>
    </row>
    <row r="24" spans="1:3" x14ac:dyDescent="0.25">
      <c r="A24" s="3">
        <v>7</v>
      </c>
      <c r="B24" s="16" t="s">
        <v>38</v>
      </c>
      <c r="C24" s="17"/>
    </row>
    <row r="25" spans="1:3" ht="15.75" thickBot="1" x14ac:dyDescent="0.3">
      <c r="A25" s="2"/>
      <c r="B25" s="15" t="s">
        <v>39</v>
      </c>
      <c r="C25" s="18" t="s">
        <v>40</v>
      </c>
    </row>
    <row r="26" spans="1:3" x14ac:dyDescent="0.25">
      <c r="A26" s="3">
        <v>8</v>
      </c>
      <c r="B26" s="16" t="s">
        <v>38</v>
      </c>
      <c r="C26" s="12"/>
    </row>
    <row r="27" spans="1:3" ht="15.75" thickBot="1" x14ac:dyDescent="0.3">
      <c r="A27" s="11"/>
      <c r="B27" s="15" t="s">
        <v>41</v>
      </c>
      <c r="C27" s="14" t="s">
        <v>42</v>
      </c>
    </row>
    <row r="28" spans="1:3" x14ac:dyDescent="0.25">
      <c r="A28" s="3">
        <v>9</v>
      </c>
      <c r="B28" s="3" t="s">
        <v>43</v>
      </c>
      <c r="C28" s="19" t="s">
        <v>44</v>
      </c>
    </row>
    <row r="29" spans="1:3" x14ac:dyDescent="0.25">
      <c r="A29" s="9"/>
      <c r="B29" s="9" t="s">
        <v>45</v>
      </c>
      <c r="C29" s="20" t="s">
        <v>46</v>
      </c>
    </row>
    <row r="30" spans="1:3" ht="15.75" thickBot="1" x14ac:dyDescent="0.3">
      <c r="A30" s="2"/>
      <c r="B30" s="5" t="s">
        <v>47</v>
      </c>
      <c r="C30" s="6"/>
    </row>
    <row r="31" spans="1:3" x14ac:dyDescent="0.25">
      <c r="A31" s="9">
        <v>10</v>
      </c>
      <c r="B31" s="21" t="s">
        <v>48</v>
      </c>
      <c r="C31" s="9">
        <v>15635412</v>
      </c>
    </row>
    <row r="32" spans="1:3" ht="15.75" thickBot="1" x14ac:dyDescent="0.3">
      <c r="A32" s="2"/>
      <c r="B32" s="22" t="s">
        <v>49</v>
      </c>
      <c r="C32" s="23"/>
    </row>
    <row r="33" spans="1:3" x14ac:dyDescent="0.25">
      <c r="A33" s="9">
        <v>11</v>
      </c>
      <c r="B33" s="21" t="s">
        <v>50</v>
      </c>
      <c r="C33" s="9">
        <v>611128740</v>
      </c>
    </row>
    <row r="34" spans="1:3" ht="15.75" thickBot="1" x14ac:dyDescent="0.3">
      <c r="A34" s="2"/>
      <c r="B34" s="22" t="s">
        <v>49</v>
      </c>
      <c r="C34" s="23"/>
    </row>
    <row r="35" spans="1:3" ht="15.75" thickBot="1" x14ac:dyDescent="0.3">
      <c r="A35" s="9">
        <v>12</v>
      </c>
      <c r="B35" s="13" t="s">
        <v>21</v>
      </c>
      <c r="C35" s="24" t="s">
        <v>22</v>
      </c>
    </row>
    <row r="36" spans="1:3" ht="15.75" thickBot="1" x14ac:dyDescent="0.3">
      <c r="A36" s="3">
        <v>13</v>
      </c>
      <c r="B36" s="16" t="s">
        <v>23</v>
      </c>
      <c r="C36" s="25" t="s">
        <v>24</v>
      </c>
    </row>
    <row r="37" spans="1:3" x14ac:dyDescent="0.25">
      <c r="A37" s="3">
        <v>14</v>
      </c>
      <c r="B37" s="3" t="s">
        <v>51</v>
      </c>
      <c r="C37" s="25" t="s">
        <v>52</v>
      </c>
    </row>
    <row r="38" spans="1:3" x14ac:dyDescent="0.25">
      <c r="A38" s="11"/>
      <c r="B38" s="13" t="s">
        <v>53</v>
      </c>
      <c r="C38" s="24" t="s">
        <v>54</v>
      </c>
    </row>
    <row r="39" spans="1:3" x14ac:dyDescent="0.25">
      <c r="A39" s="11"/>
      <c r="B39" s="13" t="s">
        <v>55</v>
      </c>
      <c r="C39" s="24" t="s">
        <v>56</v>
      </c>
    </row>
    <row r="40" spans="1:3" ht="15.75" thickBot="1" x14ac:dyDescent="0.3">
      <c r="A40" s="2"/>
      <c r="B40" s="15" t="s">
        <v>57</v>
      </c>
      <c r="C40" s="26"/>
    </row>
    <row r="41" spans="1:3" x14ac:dyDescent="0.25">
      <c r="A41" s="9">
        <v>15</v>
      </c>
      <c r="B41" s="16" t="s">
        <v>58</v>
      </c>
      <c r="C41" s="25">
        <v>1011110820</v>
      </c>
    </row>
    <row r="42" spans="1:3" x14ac:dyDescent="0.25">
      <c r="A42" s="11"/>
      <c r="B42" s="13" t="s">
        <v>59</v>
      </c>
      <c r="C42" s="24">
        <v>1011110904</v>
      </c>
    </row>
    <row r="43" spans="1:3" ht="15.75" thickBot="1" x14ac:dyDescent="0.3">
      <c r="A43" s="2"/>
      <c r="B43" s="15" t="s">
        <v>60</v>
      </c>
      <c r="C43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РП-6</vt:lpstr>
      <vt:lpstr>Потребители</vt:lpstr>
      <vt:lpstr>Счетчики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2024-05-06T02:51:48Z</dcterms:created>
  <dcterms:modified xsi:type="dcterms:W3CDTF">2025-01-28T08:31:21Z</dcterms:modified>
</cp:coreProperties>
</file>