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6" i="1"/>
  <c r="F6" s="1"/>
  <c r="E7"/>
  <c r="F7" s="1"/>
  <c r="E8"/>
  <c r="F8" s="1"/>
  <c r="E9"/>
  <c r="F9" s="1"/>
  <c r="E5"/>
  <c r="F5" s="1"/>
  <c r="C12"/>
  <c r="E12" l="1"/>
  <c r="F12"/>
  <c r="F13" s="1"/>
  <c r="D12"/>
  <c r="F14" l="1"/>
  <c r="F15" s="1"/>
  <c r="F16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<sst xmlns="http://schemas.openxmlformats.org/spreadsheetml/2006/main" count="19" uniqueCount="19">
  <si>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</si>
  <si>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</si>
  <si>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</si>
  <si>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</si>
  <si>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</si>
  <si>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</si>
  <si>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</si>
  <si>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</si>
  <si>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</si>
  <si>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</si>
  <si>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</si>
  <si>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Электроснабжение                                       (ПКС-1-450-461-ЭМ.ЛС1, п.27,28,29,п.30 и 31-9шт.,п.34 и 35 -7шт,п.36-9шт, п.37 и 38-7шт, п.39-21шт, п.40 и 41-27шт, п.42-9шт, п.43-9шт, п.44-0,2232тн, п.45-162м, п.46-180м., п.68-9шт, п.70-9шт. п.71-9шт. п.73 и 74-9шт, п.76-9шт, п.77-0,342кг, п.78-0,243кг, п.79 и 80-0,072кг, п.81-0,00063тн, п.82-180м, с применением районного коэффициента 1,15)</t>
  </si>
  <si>
    <t>Пусконаладочные работы по электрике                                    (ПКС-1-450-461-ЭМ.ЛСП1, с применением районного коэффициента 1,15)</t>
  </si>
  <si>
    <t>Автоматизация (10 печей)                                               (ПКС-1-450-461-АТХ.ЛС2, п.п. 1,2,3,4-188м, п.5-108м, п.6,7,10,11, п.12-7896м, п.13-108м, п.14-188м, п.16,17,18,19,20,21,22,23,24,25,26,27,28,29,30,31,32, п.34-188м, п.35-108, п.36,37,38,39,40,41,42,43, п.44-204м, 45, п.46-19м, 47,48,п.49-750м, 50,51,52,53,54, сприменением районного коэхффициента 1,15)</t>
  </si>
  <si>
    <t>Пусконаладочные работы по автоматизации                                                 (ПКС-1-450-461-АТХ.ЛСП1, с применением районного коэффициента 1,15)</t>
  </si>
  <si>
    <t>Технология производства                                                     (ЛС №ПКС-1-450-461-ТХ.ЛС1, без п.14, с применением районного коэффициента 1,15)</t>
  </si>
  <si>
    <t>Итого с учетом индекса-дефлятора Минэкономразвития России (1,074)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</si>
  <si>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</si>
  <si>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«Печи СКБ-5025. Автоматизированная система управления (10 шт) »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</si>
</sst>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zoomScale="115" zoomScaleNormal="115" workbookViewId="0">
      <selection activeCell="A20" sqref="A20:E23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3" t="s">
        <v>17</v>
      </c>
      <c r="D1" s="43"/>
      <c r="E1" s="43"/>
      <c r="F1" s="43"/>
    </row>
    <row r="2" spans="1:6" s="17" customFormat="1" ht="61.5" customHeight="1">
      <c r="A2" s="41" t="s">
        <v>18</v>
      </c>
      <c r="B2" s="42"/>
      <c r="C2" s="42"/>
      <c r="D2" s="42"/>
      <c r="E2" s="42"/>
      <c r="F2" s="42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127.5" customHeight="1">
      <c r="A5" s="36">
        <v>1</v>
      </c>
      <c r="B5" s="40" t="s">
        <v>11</v>
      </c>
      <c r="C5" s="31">
        <v>61608</v>
      </c>
      <c r="D5" s="31">
        <v>356505</v>
      </c>
      <c r="E5" s="31">
        <f>D5</f>
        <v>356505</v>
      </c>
      <c r="F5" s="37">
        <f t="shared" ref="F5" si="0">E5</f>
        <v>356505</v>
      </c>
    </row>
    <row r="6" spans="1:6" s="3" customFormat="1" ht="36" customHeight="1">
      <c r="A6" s="36">
        <v>2</v>
      </c>
      <c r="B6" s="38" t="s">
        <v>12</v>
      </c>
      <c r="C6" s="31">
        <v>12192</v>
      </c>
      <c r="D6" s="31">
        <v>127745</v>
      </c>
      <c r="E6" s="31">
        <f t="shared" ref="E6:E9" si="1">D6</f>
        <v>127745</v>
      </c>
      <c r="F6" s="37">
        <f t="shared" ref="F6:F9" si="2">E6</f>
        <v>127745</v>
      </c>
    </row>
    <row r="7" spans="1:6" s="3" customFormat="1" ht="115.5" customHeight="1">
      <c r="A7" s="36">
        <v>3</v>
      </c>
      <c r="B7" s="40" t="s">
        <v>13</v>
      </c>
      <c r="C7" s="31">
        <v>285907</v>
      </c>
      <c r="D7" s="31">
        <v>1492466</v>
      </c>
      <c r="E7" s="31">
        <f t="shared" si="1"/>
        <v>1492466</v>
      </c>
      <c r="F7" s="37">
        <f t="shared" si="2"/>
        <v>1492466</v>
      </c>
    </row>
    <row r="8" spans="1:6" s="3" customFormat="1" ht="36" customHeight="1">
      <c r="A8" s="36">
        <v>4</v>
      </c>
      <c r="B8" s="38" t="s">
        <v>14</v>
      </c>
      <c r="C8" s="31">
        <v>23092</v>
      </c>
      <c r="D8" s="31">
        <v>241953</v>
      </c>
      <c r="E8" s="31">
        <f t="shared" si="1"/>
        <v>241953</v>
      </c>
      <c r="F8" s="37">
        <f t="shared" si="2"/>
        <v>241953</v>
      </c>
    </row>
    <row r="9" spans="1:6" s="3" customFormat="1" ht="36" customHeight="1">
      <c r="A9" s="36">
        <v>5</v>
      </c>
      <c r="B9" s="38" t="s">
        <v>15</v>
      </c>
      <c r="C9" s="31">
        <v>12473</v>
      </c>
      <c r="D9" s="31">
        <v>98116</v>
      </c>
      <c r="E9" s="31">
        <f t="shared" si="1"/>
        <v>98116</v>
      </c>
      <c r="F9" s="37">
        <f t="shared" si="2"/>
        <v>98116</v>
      </c>
    </row>
    <row r="10" spans="1:6" s="3" customFormat="1" ht="19.5" customHeight="1">
      <c r="A10" s="36"/>
      <c r="B10" s="30"/>
      <c r="C10" s="31"/>
      <c r="D10" s="31"/>
      <c r="E10" s="31"/>
      <c r="F10" s="37"/>
    </row>
    <row r="11" spans="1:6" s="18" customFormat="1" ht="14.25">
      <c r="A11" s="22"/>
      <c r="B11" s="21" t="s">
        <v>2</v>
      </c>
      <c r="C11" s="28"/>
      <c r="D11" s="14"/>
      <c r="E11" s="19"/>
      <c r="F11" s="29"/>
    </row>
    <row r="12" spans="1:6" s="18" customFormat="1" ht="20.25" customHeight="1">
      <c r="A12" s="22"/>
      <c r="B12" s="21" t="s">
        <v>7</v>
      </c>
      <c r="C12" s="14">
        <f>SUM(C5:C11)</f>
        <v>395272</v>
      </c>
      <c r="D12" s="14">
        <f>SUM(D5:D11)</f>
        <v>2316785</v>
      </c>
      <c r="E12" s="14">
        <f>SUM(E5:E11)</f>
        <v>2316785</v>
      </c>
      <c r="F12" s="25">
        <f>SUM(F5:F11)</f>
        <v>2316785</v>
      </c>
    </row>
    <row r="13" spans="1:6" s="18" customFormat="1" ht="31.5" customHeight="1">
      <c r="A13" s="22"/>
      <c r="B13" s="27" t="s">
        <v>16</v>
      </c>
      <c r="C13" s="14"/>
      <c r="D13" s="14"/>
      <c r="E13" s="14"/>
      <c r="F13" s="39">
        <f>F12*1.074</f>
        <v>2488227</v>
      </c>
    </row>
    <row r="14" spans="1:6" s="18" customFormat="1" ht="26.25" customHeight="1">
      <c r="A14" s="22"/>
      <c r="B14" s="27" t="s">
        <v>10</v>
      </c>
      <c r="C14" s="14"/>
      <c r="D14" s="14"/>
      <c r="E14" s="14"/>
      <c r="F14" s="25">
        <f>F13*0.999</f>
        <v>2485738.77</v>
      </c>
    </row>
    <row r="15" spans="1:6" s="18" customFormat="1" ht="20.25" customHeight="1">
      <c r="A15" s="22"/>
      <c r="B15" s="21" t="s">
        <v>4</v>
      </c>
      <c r="C15" s="14"/>
      <c r="D15" s="14"/>
      <c r="E15" s="19"/>
      <c r="F15" s="25">
        <f>F14*18%</f>
        <v>447432.98</v>
      </c>
    </row>
    <row r="16" spans="1:6" s="18" customFormat="1" ht="20.25" customHeight="1" thickBot="1">
      <c r="A16" s="23"/>
      <c r="B16" s="24" t="s">
        <v>3</v>
      </c>
      <c r="C16" s="4"/>
      <c r="D16" s="4"/>
      <c r="E16" s="20"/>
      <c r="F16" s="26">
        <f>F14+F15</f>
        <v>2933171.75</v>
      </c>
    </row>
    <row r="17" spans="1:6" s="18" customFormat="1" ht="14.25">
      <c r="A17" s="10"/>
      <c r="B17" s="11"/>
      <c r="C17" s="12"/>
      <c r="D17" s="12"/>
      <c r="E17" s="13"/>
      <c r="F17" s="13"/>
    </row>
    <row r="18" spans="1:6" s="1" customFormat="1" ht="12.75">
      <c r="A18" s="2"/>
      <c r="B18" s="5"/>
      <c r="C18" s="6"/>
      <c r="D18" s="7"/>
    </row>
    <row r="19" spans="1:6" s="1" customFormat="1" ht="12.75">
      <c r="A19" s="2"/>
      <c r="C19" s="6"/>
      <c r="D19" s="2"/>
    </row>
    <row r="20" spans="1:6" s="1" customFormat="1" ht="12.75">
      <c r="A20" s="2"/>
      <c r="C20" s="8"/>
      <c r="D20" s="2"/>
    </row>
    <row r="21" spans="1:6" s="1" customFormat="1" ht="12.75">
      <c r="A21" s="2"/>
      <c r="C21" s="2"/>
      <c r="D21" s="2"/>
    </row>
    <row r="22" spans="1:6" s="1" customFormat="1" ht="12.75">
      <c r="A22" s="2"/>
      <c r="C22" s="2"/>
      <c r="D22" s="2"/>
    </row>
    <row r="23" spans="1:6" s="1" customFormat="1" ht="12.75">
      <c r="A23" s="2"/>
      <c r="C23" s="2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2014-01-27T10:41:08Z</cp:lastPrinted>
  <dcterms:created xsi:type="dcterms:W3CDTF">2011-10-12T11:09:13Z</dcterms:created>
  <dcterms:modified xsi:type="dcterms:W3CDTF">2014-01-27T10:41:10Z</dcterms:modified>
</cp:coreProperties>
</file>