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№1'!$A$1:$T$26</definedName>
  </definedNames>
  <calcPr calcId="145621"/>
</workbook>
</file>

<file path=xl/calcChain.xml><?xml version="1.0" encoding="utf-8"?>
<calcChain xmlns="http://schemas.openxmlformats.org/spreadsheetml/2006/main">
  <c r="R9" i="1" l="1"/>
  <c r="T9" i="1" l="1"/>
  <c r="T10" i="1" l="1"/>
  <c r="T11" i="1" s="1"/>
  <c r="T12" i="1" l="1"/>
  <c r="U10" i="1"/>
  <c r="X10" i="1" l="1"/>
  <c r="V10" i="1"/>
</calcChain>
</file>

<file path=xl/sharedStrings.xml><?xml version="1.0" encoding="utf-8"?>
<sst xmlns="http://schemas.openxmlformats.org/spreadsheetml/2006/main" count="46" uniqueCount="46">
  <si>
    <t>Итого:</t>
  </si>
  <si>
    <t>Всего: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</si>
  <si>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</si>
  <si>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</si>
  <si>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</si>
  <si>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</si>
  <si>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</si>
  <si>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</si>
  <si>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</si>
  <si>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</si>
  <si>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</si>
  <si>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</si>
  <si>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</si>
  <si>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</si>
  <si>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</si>
  <si>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</si>
  <si>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</si>
  <si>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</si>
  <si>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</si>
  <si>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</si>
  <si>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</si>
  <si>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</si>
  <si>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</si>
  <si>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</si>
  <si>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</si>
  <si>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март</t>
  </si>
  <si>
    <t>Требования к качеству</t>
  </si>
  <si>
    <t>________________  /____________ /</t>
  </si>
  <si>
    <t>Цена за единицу с НДС, руб.</t>
  </si>
  <si>
    <t>Сумма с НДС, руб.</t>
  </si>
  <si>
    <t>________________  /____________/</t>
  </si>
  <si>
    <t>Количество на 2015 год</t>
  </si>
  <si>
    <t>в т.ч НДС 18%:</t>
  </si>
  <si>
    <t>2. Срок поставки: согласно графику помесячной разбивки.</t>
  </si>
  <si>
    <t>ТУ 51-31323949-57-2000 или эквивалент</t>
  </si>
  <si>
    <t>январь</t>
  </si>
  <si>
    <t>февраль</t>
  </si>
  <si>
    <t>5.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</si>
  <si>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4.Способ отгрузки: 20-ти футовый контейнер (25 тн.) загрузка в бигбег (1 тн.) на поддоне (24 шт).</t>
  </si>
  <si>
    <t>Сера техническая газовая гранулированная</t>
  </si>
  <si>
    <t xml:space="preserve">3. Условия поставки: доставка до АО «Хиагда» (Грузополучателя) согласно отгрузочным реквизитам:  </t>
  </si>
  <si>
    <t>Контейнера, полувагоны: станция Кадала Забайкальской ж/д, код станции 942105. Получатель: АО «Хиагда», код получателя - 4679.</t>
  </si>
  <si>
    <t>Генеральный директор АО «Хиагда»</t>
  </si>
  <si>
    <t>Технические характеристики эквивалента</t>
  </si>
  <si>
    <t>1.массовая доля серы, %, не менее 99,95 2.;массовая доля золы, %,  не более 0,03;                 3. массовая доля органических веществ, %, не более, 0,03;                4. массовая доля кислот в пересчете на серную кислоту, %, не более 0,0003;                            5. массовая доля воды, %, не более, 0.2;                  6. механические загрязнения (бумага, дерево, песок и др. ) не допускаются.</t>
  </si>
  <si>
    <t>тн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</si>
</sst>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&quot;р.&quot;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2" borderId="1" xfId="2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5" fontId="4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2" fontId="1" fillId="2" borderId="1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8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 19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6"/>
  <sheetViews>
    <sheetView tabSelected="1" view="pageBreakPreview" topLeftCell="A4" zoomScale="70" zoomScaleNormal="75" zoomScaleSheetLayoutView="70" workbookViewId="0">
      <selection activeCell="K9" sqref="K9:Q9"/>
    </sheetView>
  </sheetViews>
  <sheetFormatPr defaultRowHeight="18.75" x14ac:dyDescent="0.3"/>
  <cols>
    <col min="1" max="1" width="6.5703125" style="2" customWidth="1"/>
    <col min="2" max="2" width="48.28515625" style="2" customWidth="1"/>
    <col min="3" max="3" width="22" style="2" customWidth="1"/>
    <col min="4" max="4" width="25.85546875" style="2" customWidth="1"/>
    <col min="5" max="5" width="9.42578125" style="2" customWidth="1"/>
    <col min="6" max="6" width="11.7109375" style="2" customWidth="1"/>
    <col min="7" max="7" width="10.7109375" style="2" customWidth="1"/>
    <col min="8" max="8" width="11.85546875" style="2" customWidth="1"/>
    <col min="9" max="9" width="10.85546875" style="2" customWidth="1"/>
    <col min="10" max="10" width="10.42578125" style="2" customWidth="1"/>
    <col min="11" max="11" width="10.85546875" style="2" customWidth="1"/>
    <col min="12" max="12" width="11.42578125" style="2" customWidth="1"/>
    <col min="13" max="13" width="11.7109375" style="2" customWidth="1"/>
    <col min="14" max="14" width="10.42578125" style="2" customWidth="1"/>
    <col min="15" max="15" width="12" style="2" customWidth="1"/>
    <col min="16" max="16" width="10.7109375" style="2" customWidth="1"/>
    <col min="17" max="17" width="10.85546875" style="2" customWidth="1"/>
    <col min="18" max="18" width="12.7109375" style="2" customWidth="1"/>
    <col min="19" max="19" width="14.7109375" style="2" customWidth="1"/>
    <col min="20" max="20" width="21.140625" style="2" customWidth="1"/>
    <col min="21" max="21" width="11.5703125" style="2" hidden="1" customWidth="1"/>
    <col min="22" max="22" width="13.28515625" style="2" hidden="1" customWidth="1"/>
    <col min="23" max="23" width="0.140625" style="2" hidden="1" customWidth="1"/>
    <col min="24" max="24" width="0.7109375" style="2" customWidth="1"/>
    <col min="25" max="16384" width="9.140625" style="2"/>
  </cols>
  <sheetData>
    <row r="1" spans="1:24" s="1" customFormat="1" x14ac:dyDescent="0.3">
      <c r="T1" s="18" t="s">
        <v>19</v>
      </c>
    </row>
    <row r="3" spans="1:24" ht="20.25" x14ac:dyDescent="0.3">
      <c r="A3" s="35" t="s">
        <v>17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</row>
    <row r="4" spans="1:24" ht="20.25" x14ac:dyDescent="0.3">
      <c r="A4" s="19"/>
      <c r="B4" s="19"/>
      <c r="C4" s="19"/>
      <c r="D4" s="33"/>
      <c r="E4" s="19"/>
      <c r="F4" s="20"/>
      <c r="G4" s="20"/>
      <c r="H4" s="20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4" x14ac:dyDescent="0.3">
      <c r="A5" s="39" t="s">
        <v>22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1:24" x14ac:dyDescent="0.3">
      <c r="A6" s="43" t="s">
        <v>2</v>
      </c>
      <c r="B6" s="43" t="s">
        <v>18</v>
      </c>
      <c r="C6" s="43" t="s">
        <v>26</v>
      </c>
      <c r="D6" s="49" t="s">
        <v>43</v>
      </c>
      <c r="E6" s="36" t="s">
        <v>16</v>
      </c>
      <c r="F6" s="40" t="s">
        <v>15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2"/>
      <c r="R6" s="37" t="s">
        <v>31</v>
      </c>
      <c r="S6" s="37" t="s">
        <v>28</v>
      </c>
      <c r="T6" s="37" t="s">
        <v>29</v>
      </c>
    </row>
    <row r="7" spans="1:24" x14ac:dyDescent="0.3">
      <c r="A7" s="43"/>
      <c r="B7" s="43"/>
      <c r="C7" s="43"/>
      <c r="D7" s="50"/>
      <c r="E7" s="36"/>
      <c r="F7" s="38" t="s">
        <v>24</v>
      </c>
      <c r="G7" s="38"/>
      <c r="H7" s="38"/>
      <c r="I7" s="38" t="s">
        <v>3</v>
      </c>
      <c r="J7" s="38"/>
      <c r="K7" s="38"/>
      <c r="L7" s="38" t="s">
        <v>4</v>
      </c>
      <c r="M7" s="38"/>
      <c r="N7" s="38"/>
      <c r="O7" s="38" t="s">
        <v>11</v>
      </c>
      <c r="P7" s="38"/>
      <c r="Q7" s="38"/>
      <c r="R7" s="37"/>
      <c r="S7" s="37"/>
      <c r="T7" s="37"/>
    </row>
    <row r="8" spans="1:24" x14ac:dyDescent="0.3">
      <c r="A8" s="43"/>
      <c r="B8" s="43"/>
      <c r="C8" s="43"/>
      <c r="D8" s="51"/>
      <c r="E8" s="36"/>
      <c r="F8" s="29" t="s">
        <v>35</v>
      </c>
      <c r="G8" s="29" t="s">
        <v>36</v>
      </c>
      <c r="H8" s="21" t="s">
        <v>25</v>
      </c>
      <c r="I8" s="9" t="s">
        <v>5</v>
      </c>
      <c r="J8" s="9" t="s">
        <v>6</v>
      </c>
      <c r="K8" s="9" t="s">
        <v>7</v>
      </c>
      <c r="L8" s="9" t="s">
        <v>8</v>
      </c>
      <c r="M8" s="9" t="s">
        <v>9</v>
      </c>
      <c r="N8" s="9" t="s">
        <v>10</v>
      </c>
      <c r="O8" s="9" t="s">
        <v>12</v>
      </c>
      <c r="P8" s="9" t="s">
        <v>13</v>
      </c>
      <c r="Q8" s="9" t="s">
        <v>14</v>
      </c>
      <c r="R8" s="37"/>
      <c r="S8" s="37"/>
      <c r="T8" s="37"/>
    </row>
    <row r="9" spans="1:24" ht="288.75" customHeight="1" x14ac:dyDescent="0.3">
      <c r="A9" s="22">
        <v>1</v>
      </c>
      <c r="B9" s="27" t="s">
        <v>39</v>
      </c>
      <c r="C9" s="23" t="s">
        <v>34</v>
      </c>
      <c r="D9" s="52" t="s">
        <v>44</v>
      </c>
      <c r="E9" s="23" t="s">
        <v>45</v>
      </c>
      <c r="F9" s="31"/>
      <c r="G9" s="31"/>
      <c r="H9" s="26"/>
      <c r="I9" s="26"/>
      <c r="J9" s="26"/>
      <c r="K9" s="26">
        <v>1000</v>
      </c>
      <c r="L9" s="26">
        <v>2000</v>
      </c>
      <c r="M9" s="26">
        <v>2000</v>
      </c>
      <c r="N9" s="26">
        <v>2000</v>
      </c>
      <c r="O9" s="26">
        <v>2000</v>
      </c>
      <c r="P9" s="26">
        <v>2000</v>
      </c>
      <c r="Q9" s="26">
        <v>2000</v>
      </c>
      <c r="R9" s="26">
        <f>Q9+P9+O9+N9+M9+L9+K9+J9+I9+H9+F9</f>
        <v>13000</v>
      </c>
      <c r="S9" s="24">
        <v>3865.68</v>
      </c>
      <c r="T9" s="25">
        <f t="shared" ref="T9" si="0">R9*S9</f>
        <v>50253840</v>
      </c>
    </row>
    <row r="10" spans="1:24" x14ac:dyDescent="0.3">
      <c r="A10" s="48" t="s">
        <v>0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17">
        <f>SUM(T9:T9)</f>
        <v>50253840</v>
      </c>
      <c r="U10" s="5" t="e">
        <f>SUM(#REF!)</f>
        <v>#REF!</v>
      </c>
      <c r="V10" s="5" t="e">
        <f>U10-T10</f>
        <v>#REF!</v>
      </c>
      <c r="X10" s="5" t="e">
        <f>SUM(#REF!)</f>
        <v>#REF!</v>
      </c>
    </row>
    <row r="11" spans="1:24" x14ac:dyDescent="0.3">
      <c r="A11" s="44" t="s">
        <v>32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10">
        <f>(T10*18)/118</f>
        <v>7665840</v>
      </c>
    </row>
    <row r="12" spans="1:24" x14ac:dyDescent="0.3">
      <c r="A12" s="44" t="s">
        <v>1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10">
        <f>T10</f>
        <v>50253840</v>
      </c>
    </row>
    <row r="13" spans="1:24" x14ac:dyDescent="0.3">
      <c r="A13" s="45" t="s">
        <v>23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</row>
    <row r="14" spans="1:24" x14ac:dyDescent="0.3">
      <c r="A14" s="6"/>
      <c r="B14" s="6"/>
      <c r="C14" s="4"/>
      <c r="D14" s="4"/>
      <c r="E14" s="3"/>
      <c r="T14" s="28"/>
    </row>
    <row r="15" spans="1:24" x14ac:dyDescent="0.3">
      <c r="A15" s="47" t="s">
        <v>33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</row>
    <row r="16" spans="1:24" x14ac:dyDescent="0.3">
      <c r="A16" s="47" t="s">
        <v>40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</row>
    <row r="17" spans="1:20" x14ac:dyDescent="0.3">
      <c r="A17" s="30"/>
      <c r="B17" s="47" t="s">
        <v>41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</row>
    <row r="18" spans="1:20" x14ac:dyDescent="0.3">
      <c r="A18" s="47" t="s">
        <v>38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</row>
    <row r="19" spans="1:20" x14ac:dyDescent="0.3">
      <c r="A19" s="46" t="s">
        <v>37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</row>
    <row r="20" spans="1:20" s="32" customFormat="1" x14ac:dyDescent="0.3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</row>
    <row r="21" spans="1:20" x14ac:dyDescent="0.3">
      <c r="A21" s="1"/>
      <c r="B21" s="11" t="s">
        <v>20</v>
      </c>
      <c r="C21" s="3"/>
      <c r="D21" s="3"/>
      <c r="E21" s="1"/>
      <c r="G21" s="7"/>
      <c r="H21" s="3"/>
      <c r="J21" s="7"/>
      <c r="K21" s="3"/>
      <c r="M21" s="12" t="s">
        <v>21</v>
      </c>
      <c r="N21" s="3"/>
    </row>
    <row r="22" spans="1:20" x14ac:dyDescent="0.3">
      <c r="A22" s="1"/>
      <c r="B22" s="3"/>
      <c r="C22" s="3"/>
      <c r="D22" s="3"/>
      <c r="E22" s="8"/>
      <c r="G22" s="3"/>
      <c r="H22" s="3"/>
      <c r="J22" s="3"/>
      <c r="K22" s="3"/>
      <c r="M22" s="3"/>
      <c r="N22" s="3"/>
    </row>
    <row r="23" spans="1:20" x14ac:dyDescent="0.3">
      <c r="B23" s="3"/>
      <c r="C23" s="3"/>
      <c r="D23" s="3"/>
      <c r="E23" s="1"/>
      <c r="G23" s="3"/>
      <c r="H23" s="3"/>
      <c r="J23" s="3"/>
      <c r="K23" s="3"/>
      <c r="M23" s="3" t="s">
        <v>42</v>
      </c>
      <c r="N23" s="3"/>
    </row>
    <row r="24" spans="1:20" x14ac:dyDescent="0.3">
      <c r="B24" s="3"/>
      <c r="C24" s="3"/>
      <c r="D24" s="3"/>
      <c r="E24" s="3"/>
      <c r="G24" s="3"/>
      <c r="H24" s="3"/>
      <c r="J24" s="3"/>
      <c r="K24" s="3"/>
      <c r="M24" s="3"/>
      <c r="N24" s="3"/>
    </row>
    <row r="25" spans="1:20" x14ac:dyDescent="0.3">
      <c r="B25" s="3" t="s">
        <v>27</v>
      </c>
      <c r="C25" s="3"/>
      <c r="D25" s="3"/>
      <c r="E25" s="1"/>
      <c r="G25" s="4"/>
      <c r="H25" s="3"/>
      <c r="J25" s="4"/>
      <c r="K25" s="3"/>
      <c r="M25" s="4" t="s">
        <v>30</v>
      </c>
      <c r="N25" s="3"/>
    </row>
    <row r="26" spans="1:20" x14ac:dyDescent="0.3">
      <c r="B26" s="13"/>
      <c r="C26" s="14"/>
      <c r="D26" s="14"/>
      <c r="E26" s="15"/>
      <c r="F26"/>
      <c r="G26" s="16"/>
      <c r="H26" s="14"/>
      <c r="I26"/>
      <c r="J26" s="16"/>
      <c r="K26" s="14"/>
      <c r="L26"/>
      <c r="M26" s="16"/>
      <c r="N26" s="14"/>
      <c r="O26"/>
      <c r="P26"/>
      <c r="Q26"/>
      <c r="R26"/>
    </row>
  </sheetData>
  <mergeCells count="25">
    <mergeCell ref="D6:D8"/>
    <mergeCell ref="A13:T13"/>
    <mergeCell ref="A19:T19"/>
    <mergeCell ref="A15:T15"/>
    <mergeCell ref="A10:S10"/>
    <mergeCell ref="A11:S11"/>
    <mergeCell ref="A16:T16"/>
    <mergeCell ref="B17:T17"/>
    <mergeCell ref="A18:T18"/>
    <mergeCell ref="A20:T20"/>
    <mergeCell ref="A3:T3"/>
    <mergeCell ref="E6:E8"/>
    <mergeCell ref="R6:R8"/>
    <mergeCell ref="S6:S8"/>
    <mergeCell ref="T6:T8"/>
    <mergeCell ref="I7:K7"/>
    <mergeCell ref="L7:N7"/>
    <mergeCell ref="O7:Q7"/>
    <mergeCell ref="A5:T5"/>
    <mergeCell ref="F7:H7"/>
    <mergeCell ref="F6:Q6"/>
    <mergeCell ref="C6:C8"/>
    <mergeCell ref="B6:B8"/>
    <mergeCell ref="A12:S12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2015-02-24T00:29:29Z</dcterms:modified>
</cp:coreProperties>
</file>