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activeTab="1"/>
  </bookViews>
  <sheets>
    <sheet name="НМЦ" sheetId="2" r:id="rId1"/>
    <sheet name="смета 122гн-13" sheetId="3" r:id="rId2"/>
  </sheets>
  <calcPr calcId="145621"/>
</workbook>
</file>

<file path=xl/calcChain.xml><?xml version="1.0" encoding="utf-8"?>
<calcChain xmlns="http://schemas.openxmlformats.org/spreadsheetml/2006/main">
  <c r="H22" i="2" l="1"/>
  <c r="H23" i="2" l="1"/>
  <c r="H24" i="2" l="1"/>
</calcChain>
</file>

<file path=xl/sharedStrings.xml><?xml version="1.0" encoding="utf-8"?>
<sst xmlns="http://schemas.openxmlformats.org/spreadsheetml/2006/main" count="126" uniqueCount="113">
  <si>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</si>
  <si>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</si>
  <si>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</si>
  <si>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</si>
  <si>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</si>
  <si>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</si>
  <si>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</si>
  <si>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</si>
  <si>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</si>
  <si>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</si>
  <si>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</si>
  <si>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</si>
  <si>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Наименование объекта</t>
  </si>
  <si>
    <t>Отдел 028</t>
  </si>
  <si>
    <t>В.В.Моляков</t>
  </si>
  <si>
    <t xml:space="preserve"> руб.</t>
  </si>
  <si>
    <t xml:space="preserve">Составлен в ценах по состоянию на 01.01.2000 г. с переводом в текущие цены (ред.2009года)        </t>
  </si>
  <si>
    <t>Инженер по проектно-сметной работе  2 кат.</t>
  </si>
  <si>
    <t xml:space="preserve">Выполнение работ по выводу из эксплуатации ж/д путей   </t>
  </si>
  <si>
    <t>011</t>
  </si>
  <si>
    <t>участок №12 (литер 1Ы)</t>
  </si>
  <si>
    <t>участок №13 (литер 1А1)</t>
  </si>
  <si>
    <t>участок №14 (литер 1Б1)</t>
  </si>
  <si>
    <t>участок №17 (литер 1С1)</t>
  </si>
  <si>
    <t>участок №20 (литер 1Ю)</t>
  </si>
  <si>
    <t>участок №24 (литер 1Х1)</t>
  </si>
  <si>
    <t>участок №28 (литер 1Ж1)</t>
  </si>
  <si>
    <t>участок №31 (литер 1М)</t>
  </si>
  <si>
    <t>участок №33 (литер 1С)</t>
  </si>
  <si>
    <t>участок №34 (литер 1Н)</t>
  </si>
  <si>
    <t>участок №36 (литер 1П)</t>
  </si>
  <si>
    <t>участок №39 (литер 1Р)</t>
  </si>
  <si>
    <t>участок №43 (литер 1Х)</t>
  </si>
  <si>
    <t>участок №44 (литер 1Ф)</t>
  </si>
  <si>
    <t>122гн-13</t>
  </si>
  <si>
    <t>участок №49 (литер 1В1)</t>
  </si>
  <si>
    <t>железнодорожный путь</t>
  </si>
  <si>
    <t>разборка  пути и  13 стрелочных переводов</t>
  </si>
  <si>
    <t>Пр-во, цех, отд.</t>
  </si>
  <si>
    <t>Сметная стоимость в базисных ценах на 01.01.2000</t>
  </si>
  <si>
    <t>СОГЛАСОВАНО:</t>
  </si>
  <si>
    <t>УТВЕРЖДАЮ:</t>
  </si>
  <si>
    <t>________________</t>
  </si>
  <si>
    <t>_______________ Е.В.Гордеев</t>
  </si>
  <si>
    <t>" _____ " ________________ 2013 г.</t>
  </si>
  <si>
    <t>"______ " _______________2013 г.</t>
  </si>
  <si>
    <t>ФГУП"Комбинат"Электрохимприбор", цех 011</t>
  </si>
  <si>
    <t>(наименование стройки)</t>
  </si>
  <si>
    <t>ЛОКАЛЬНЫЙ СМЕТНЫЙ РАСЧЕТ № 122гн-13</t>
  </si>
  <si>
    <t>(локальная смета)</t>
  </si>
  <si>
    <t xml:space="preserve">на </t>
  </si>
  <si>
    <t>разборку железнодорожного пути и стрелочных переводов (инв.согласно № 011-13/304 от 02.03.2011)</t>
  </si>
  <si>
    <t>(наименование работ и затрат, наименование объекта)</t>
  </si>
  <si>
    <t>Основание: ведомость объемов работ, письмо от 23.11.2012 № 011-13/1741</t>
  </si>
  <si>
    <t>Сметная стоимость строительных работ _______________________________________________________________________________________________</t>
  </si>
  <si>
    <t>___________________________3167,254</t>
  </si>
  <si>
    <t>тыс. руб.</t>
  </si>
  <si>
    <t>Средства  на оплату труда _______________________________________________________________________________________________</t>
  </si>
  <si>
    <t>___________________________154,302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</si>
  <si>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</si>
  <si>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_______________________________________________________________________________________________12321,53</t>
  </si>
  <si>
    <t>чел.час</t>
  </si>
  <si>
    <t>Составлен(а) в текущих (прогнозных) ценах по состоянию на 12.02.2013</t>
  </si>
  <si>
    <t>№ пп</t>
  </si>
  <si>
    <t>Обоснование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</si>
  <si>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</si>
  <si>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</si>
  <si>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</si>
  <si>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</si>
  <si>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</si>
  <si>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Всего</t>
  </si>
  <si>
    <t>В том числе</t>
  </si>
  <si>
    <t>Осн.З/п</t>
  </si>
  <si>
    <t>Эк.Маш.</t>
  </si>
  <si>
    <t>З/пМех</t>
  </si>
  <si>
    <r>
      <t>ТЕР28-01-022-03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</si>
  <si>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пути поэлементно на деревянных шпалах, тип рельсов Р-43 и Р-38, на 1 км число шпал 1600 и 1440</t>
    </r>
    <r>
      <rPr>
        <i/>
        <sz val="7"/>
        <rFont val="Arial"/>
        <family val="2"/>
        <charset val="204"/>
      </rPr>
      <t xml:space="preserve">
НР (155409 руб.): 114% от ФОТ (136324 руб.)
СП (75319 руб.): 65%*0.85 от ФОТ (136324 руб.)</t>
    </r>
  </si>
  <si>
    <t>1 км пути</t>
  </si>
  <si>
    <r>
      <t>6,429</t>
    </r>
    <r>
      <rPr>
        <i/>
        <sz val="6"/>
        <rFont val="Arial"/>
        <family val="2"/>
        <charset val="204"/>
      </rPr>
      <t xml:space="preserve">
(1520+4909)/1000</t>
    </r>
  </si>
  <si>
    <r>
      <t>ТЕР28-01-031-02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</si>
  <si>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стрелочных переводов перекрестных</t>
    </r>
    <r>
      <rPr>
        <i/>
        <sz val="7"/>
        <rFont val="Arial"/>
        <family val="2"/>
        <charset val="204"/>
      </rPr>
      <t xml:space="preserve">
НР (20494 руб.): 114% от ФОТ (17977 руб.)
СП (9932 руб.): 65%*0.85 от ФОТ (17977 руб.)</t>
    </r>
  </si>
  <si>
    <t>1 компл.</t>
  </si>
  <si>
    <t>СЦП1-1-21-А</t>
  </si>
  <si>
    <r>
      <t>Погрузочные работы при автомобильных перевозках: лес пиленый, погонаж плотничный, шпалы</t>
    </r>
    <r>
      <rPr>
        <i/>
        <sz val="7"/>
        <rFont val="Arial"/>
        <family val="2"/>
        <charset val="204"/>
      </rPr>
      <t xml:space="preserve">
КОЭФ. К ПОЗИЦИИ:
ПЗ=1,025 (ОЗП=1,025; ЭМ=1,025 к расх.; ЗПМ=1,025; МАТ=1,025 к расх.; ТЗ=1,025; ТЗМ=1,025)
НР 100% от ФОТ
СП 60% от ФОТ</t>
    </r>
  </si>
  <si>
    <t>т</t>
  </si>
  <si>
    <r>
      <t>935,232</t>
    </r>
    <r>
      <rPr>
        <i/>
        <sz val="6"/>
        <rFont val="Arial"/>
        <family val="2"/>
        <charset val="204"/>
      </rPr>
      <t xml:space="preserve">
(80*1600*6,429+120*72*13)/1000</t>
    </r>
  </si>
  <si>
    <t>СЦП3-3-45-1</t>
  </si>
  <si>
    <r>
      <t>Перевозка грузов автомобилями-самосвалами (работающими вне карьеров): расстояние 45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
НР 0% от ФОТ
СП 0% от ФОТ</t>
    </r>
  </si>
  <si>
    <t>СЦП1-1-29-А</t>
  </si>
  <si>
    <r>
      <t>Погрузочные работы при автомобильных перевозках: переводы стрелочные и пересечения, рельсы</t>
    </r>
    <r>
      <rPr>
        <i/>
        <sz val="7"/>
        <rFont val="Arial"/>
        <family val="2"/>
        <charset val="204"/>
      </rPr>
      <t xml:space="preserve">
КОЭФ. К ПОЗИЦИИ:
ПЗ=1,025 (ОЗП=1,025; ЭМ=1,025 к расх.; ЗПМ=1,025; МАТ=1,025 к расх.; ТЗ=1,025; ТЗМ=1,025)
НР 100% от ФОТ
СП 60% от ФОТ</t>
    </r>
  </si>
  <si>
    <r>
      <t>496,0809</t>
    </r>
    <r>
      <rPr>
        <i/>
        <sz val="6"/>
        <rFont val="Arial"/>
        <family val="2"/>
        <charset val="204"/>
      </rPr>
      <t xml:space="preserve">
(38*2*1520*0,9+43*2*4909*0,9+1039*13*0,9)/1000</t>
    </r>
  </si>
  <si>
    <t>СЦП3-3-8-1</t>
  </si>
  <si>
    <r>
      <t>Перевозка грузов автомобилями-самосвалами (работающими вне карьеров): расстояние 8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
НР 0% от ФОТ
СП 0% от ФОТ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</si>
  <si>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</si>
  <si>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</si>
  <si>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</si>
  <si>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1-2)</t>
  </si>
  <si>
    <t xml:space="preserve">   3. Производство ремонтных и других работ на открытых и полуоткрытых производственных площадках в стесненных условиях: ОЗП=1,15; ЭМ=1,15; ЗПМ=1,15; ТЗ=1,15; ТЗМ=1,15  (Поз. 1-2, 4, 6)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</si>
  <si>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</si>
  <si>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</si>
  <si>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</si>
  <si>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</si>
  <si>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перевод стоимости 569 650 * 5,56</t>
  </si>
  <si>
    <t xml:space="preserve">    Справочно, в ценах 2001г.: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</si>
  <si>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</si>
  <si>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</si>
  <si>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</si>
  <si>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</si>
  <si>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</si>
  <si>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Металлические части верхнего строения пути сдаются на склад цеха 393 по акту</t>
  </si>
  <si>
    <t>(должность, подпись, расшифровка)</t>
  </si>
  <si>
    <t>Составил: ___________________________Бушманова Л.Г. 12.02.2013</t>
  </si>
  <si>
    <t>Руководитель группы тех.надзора: ___________________________Соболев С.Г.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</si>
</sst>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30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Arial Cyr"/>
      <charset val="204"/>
    </font>
    <font>
      <b/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8" fillId="0" borderId="0">
      <alignment horizontal="left"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20">
    <xf numFmtId="0" fontId="0" fillId="0" borderId="0" xfId="0"/>
    <xf numFmtId="0" fontId="4" fillId="0" borderId="0" xfId="6" applyFont="1" applyFill="1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left" indent="1"/>
    </xf>
    <xf numFmtId="0" fontId="4" fillId="0" borderId="0" xfId="6" applyFont="1" applyFill="1" applyBorder="1"/>
    <xf numFmtId="0" fontId="5" fillId="0" borderId="0" xfId="6" applyFont="1" applyFill="1" applyAlignment="1">
      <alignment horizontal="center" vertical="center"/>
    </xf>
    <xf numFmtId="0" fontId="4" fillId="0" borderId="0" xfId="0" applyFont="1"/>
    <xf numFmtId="164" fontId="11" fillId="2" borderId="0" xfId="7" applyNumberFormat="1" applyFont="1" applyFill="1" applyBorder="1" applyAlignment="1">
      <alignment horizontal="center" vertical="center" wrapText="1"/>
    </xf>
    <xf numFmtId="0" fontId="0" fillId="0" borderId="0" xfId="0"/>
    <xf numFmtId="43" fontId="7" fillId="2" borderId="0" xfId="7" applyFont="1" applyFill="1" applyBorder="1" applyAlignment="1">
      <alignment horizontal="center" vertical="center" wrapText="1"/>
    </xf>
    <xf numFmtId="43" fontId="10" fillId="2" borderId="0" xfId="7" quotePrefix="1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10" fillId="2" borderId="1" xfId="2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14" fillId="2" borderId="0" xfId="1" applyFont="1" applyFill="1" applyBorder="1" applyAlignment="1">
      <alignment horizontal="right" vertical="center" wrapText="1"/>
    </xf>
    <xf numFmtId="0" fontId="13" fillId="0" borderId="0" xfId="5" applyFont="1" applyBorder="1" applyAlignment="1">
      <alignment vertical="center"/>
    </xf>
    <xf numFmtId="0" fontId="14" fillId="2" borderId="0" xfId="1" applyFont="1" applyFill="1" applyBorder="1" applyAlignment="1">
      <alignment horizontal="center" vertical="top" wrapText="1"/>
    </xf>
    <xf numFmtId="43" fontId="7" fillId="2" borderId="0" xfId="7" applyFont="1" applyFill="1" applyBorder="1" applyAlignment="1">
      <alignment horizontal="left" vertical="top" wrapText="1"/>
    </xf>
    <xf numFmtId="0" fontId="6" fillId="0" borderId="0" xfId="5" applyFont="1" applyBorder="1" applyAlignment="1">
      <alignment horizontal="center" vertical="center"/>
    </xf>
    <xf numFmtId="0" fontId="15" fillId="2" borderId="0" xfId="5" applyFont="1" applyFill="1" applyBorder="1" applyAlignment="1">
      <alignment horizontal="right" vertical="center" wrapText="1"/>
    </xf>
    <xf numFmtId="0" fontId="6" fillId="0" borderId="0" xfId="5" applyFont="1" applyBorder="1" applyAlignment="1">
      <alignment horizontal="center" vertical="top" wrapText="1"/>
    </xf>
    <xf numFmtId="43" fontId="11" fillId="2" borderId="0" xfId="7" quotePrefix="1" applyFont="1" applyFill="1" applyBorder="1" applyAlignment="1">
      <alignment horizontal="left" vertical="top" wrapText="1"/>
    </xf>
    <xf numFmtId="0" fontId="6" fillId="0" borderId="0" xfId="6" applyFont="1" applyFill="1" applyBorder="1"/>
    <xf numFmtId="0" fontId="6" fillId="0" borderId="0" xfId="6" applyFont="1" applyFill="1" applyBorder="1" applyAlignment="1">
      <alignment horizontal="center" vertical="center"/>
    </xf>
    <xf numFmtId="0" fontId="6" fillId="0" borderId="0" xfId="0" applyFont="1" applyBorder="1"/>
    <xf numFmtId="0" fontId="6" fillId="0" borderId="0" xfId="6" applyFont="1" applyFill="1"/>
    <xf numFmtId="0" fontId="6" fillId="0" borderId="0" xfId="6" applyFont="1" applyFill="1" applyAlignment="1">
      <alignment horizontal="center" vertical="center"/>
    </xf>
    <xf numFmtId="0" fontId="6" fillId="0" borderId="0" xfId="0" applyFont="1"/>
    <xf numFmtId="0" fontId="12" fillId="3" borderId="1" xfId="5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64" fontId="11" fillId="2" borderId="2" xfId="7" quotePrefix="1" applyNumberFormat="1" applyFont="1" applyFill="1" applyBorder="1" applyAlignment="1">
      <alignment horizontal="center" vertical="center" wrapText="1"/>
    </xf>
    <xf numFmtId="43" fontId="6" fillId="0" borderId="3" xfId="8" applyFont="1" applyBorder="1" applyAlignment="1">
      <alignment horizontal="center" vertical="center" wrapText="1"/>
    </xf>
    <xf numFmtId="164" fontId="11" fillId="2" borderId="1" xfId="7" quotePrefix="1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3" fontId="11" fillId="0" borderId="2" xfId="7" quotePrefix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1" fillId="2" borderId="2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textRotation="90" wrapText="1" readingOrder="1"/>
    </xf>
    <xf numFmtId="0" fontId="13" fillId="0" borderId="3" xfId="0" applyFont="1" applyBorder="1" applyAlignment="1">
      <alignment horizontal="center" vertical="center" textRotation="90" wrapText="1" readingOrder="1"/>
    </xf>
    <xf numFmtId="0" fontId="13" fillId="0" borderId="3" xfId="0" applyFont="1" applyBorder="1" applyAlignment="1">
      <alignment horizontal="center" vertical="center" wrapText="1" readingOrder="1"/>
    </xf>
    <xf numFmtId="0" fontId="13" fillId="0" borderId="4" xfId="0" applyFont="1" applyBorder="1" applyAlignment="1">
      <alignment horizontal="center" vertical="center" wrapText="1" readingOrder="1"/>
    </xf>
    <xf numFmtId="49" fontId="6" fillId="2" borderId="2" xfId="5" applyNumberFormat="1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center" vertical="center"/>
    </xf>
    <xf numFmtId="0" fontId="4" fillId="0" borderId="0" xfId="0" applyFont="1" applyAlignment="1"/>
    <xf numFmtId="49" fontId="5" fillId="0" borderId="0" xfId="6" applyNumberFormat="1" applyFont="1" applyFill="1" applyAlignment="1">
      <alignment horizontal="center" vertical="center"/>
    </xf>
    <xf numFmtId="49" fontId="4" fillId="0" borderId="0" xfId="6" applyNumberFormat="1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12" fillId="0" borderId="0" xfId="6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16" fillId="0" borderId="0" xfId="0" applyFont="1" applyAlignment="1">
      <alignment horizontal="left" vertical="top"/>
    </xf>
    <xf numFmtId="49" fontId="17" fillId="0" borderId="0" xfId="0" applyNumberFormat="1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18" fillId="0" borderId="0" xfId="0" applyFont="1" applyAlignment="1">
      <alignment horizontal="right" vertical="top"/>
    </xf>
    <xf numFmtId="0" fontId="19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horizontal="center" vertical="top"/>
    </xf>
    <xf numFmtId="0" fontId="17" fillId="0" borderId="5" xfId="0" applyFont="1" applyBorder="1" applyAlignment="1">
      <alignment horizontal="left" vertical="top"/>
    </xf>
    <xf numFmtId="0" fontId="20" fillId="0" borderId="5" xfId="0" applyFont="1" applyBorder="1" applyAlignment="1">
      <alignment horizontal="center" vertical="top"/>
    </xf>
    <xf numFmtId="0" fontId="18" fillId="0" borderId="5" xfId="0" applyFont="1" applyBorder="1" applyAlignment="1">
      <alignment horizontal="right" vertical="top"/>
    </xf>
    <xf numFmtId="0" fontId="21" fillId="0" borderId="0" xfId="0" applyFont="1" applyBorder="1" applyAlignment="1">
      <alignment horizontal="center" vertical="top"/>
    </xf>
    <xf numFmtId="0" fontId="18" fillId="0" borderId="0" xfId="0" applyFont="1" applyBorder="1" applyAlignment="1">
      <alignment horizontal="right" vertical="top"/>
    </xf>
    <xf numFmtId="0" fontId="22" fillId="0" borderId="0" xfId="0" applyFont="1" applyBorder="1" applyAlignment="1">
      <alignment horizontal="center" vertical="top"/>
    </xf>
    <xf numFmtId="0" fontId="23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24" fillId="0" borderId="0" xfId="0" applyFont="1" applyAlignment="1">
      <alignment horizontal="center" vertical="top"/>
    </xf>
    <xf numFmtId="0" fontId="17" fillId="0" borderId="0" xfId="0" applyFont="1" applyFill="1" applyBorder="1" applyAlignment="1">
      <alignment horizontal="left" vertical="top"/>
    </xf>
    <xf numFmtId="0" fontId="17" fillId="0" borderId="0" xfId="0" applyFont="1" applyFill="1" applyBorder="1" applyAlignment="1">
      <alignment horizontal="center" vertical="top"/>
    </xf>
    <xf numFmtId="0" fontId="18" fillId="0" borderId="0" xfId="0" applyFont="1" applyFill="1" applyBorder="1" applyAlignment="1">
      <alignment horizontal="right" vertical="top"/>
    </xf>
    <xf numFmtId="0" fontId="18" fillId="0" borderId="0" xfId="0" applyFont="1" applyAlignment="1">
      <alignment horizontal="center" vertical="top"/>
    </xf>
    <xf numFmtId="0" fontId="20" fillId="0" borderId="0" xfId="0" applyFont="1" applyFill="1" applyBorder="1" applyAlignment="1">
      <alignment horizontal="right" vertical="top"/>
    </xf>
    <xf numFmtId="0" fontId="20" fillId="0" borderId="5" xfId="0" applyFont="1" applyBorder="1" applyAlignment="1">
      <alignment horizontal="left" vertical="top"/>
    </xf>
    <xf numFmtId="0" fontId="20" fillId="0" borderId="5" xfId="0" applyFont="1" applyFill="1" applyBorder="1" applyAlignment="1">
      <alignment horizontal="center" vertical="top"/>
    </xf>
    <xf numFmtId="0" fontId="20" fillId="0" borderId="5" xfId="0" applyFont="1" applyFill="1" applyBorder="1" applyAlignment="1">
      <alignment horizontal="right" vertical="top"/>
    </xf>
    <xf numFmtId="0" fontId="20" fillId="0" borderId="5" xfId="0" applyFont="1" applyBorder="1" applyAlignment="1">
      <alignment horizontal="right" vertical="top"/>
    </xf>
    <xf numFmtId="0" fontId="17" fillId="0" borderId="0" xfId="0" applyFont="1" applyBorder="1" applyAlignment="1">
      <alignment horizontal="left" vertical="top"/>
    </xf>
    <xf numFmtId="0" fontId="25" fillId="0" borderId="0" xfId="0" applyFont="1" applyBorder="1" applyAlignment="1">
      <alignment horizontal="center" vertical="top"/>
    </xf>
    <xf numFmtId="0" fontId="26" fillId="0" borderId="0" xfId="0" applyFont="1" applyAlignment="1">
      <alignment horizontal="center" vertical="top"/>
    </xf>
    <xf numFmtId="49" fontId="26" fillId="0" borderId="0" xfId="0" applyNumberFormat="1" applyFont="1" applyAlignment="1">
      <alignment horizontal="left" vertical="top"/>
    </xf>
    <xf numFmtId="0" fontId="18" fillId="0" borderId="0" xfId="0" applyFont="1" applyAlignment="1"/>
    <xf numFmtId="0" fontId="20" fillId="0" borderId="0" xfId="0" applyFont="1" applyAlignment="1">
      <alignment horizontal="left"/>
    </xf>
    <xf numFmtId="49" fontId="20" fillId="0" borderId="0" xfId="0" applyNumberFormat="1" applyFont="1" applyAlignment="1">
      <alignment horizontal="left" vertical="top"/>
    </xf>
    <xf numFmtId="0" fontId="20" fillId="0" borderId="0" xfId="0" applyFont="1" applyAlignment="1">
      <alignment horizontal="right" vertical="top"/>
    </xf>
    <xf numFmtId="0" fontId="20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0" fillId="0" borderId="0" xfId="0" applyFont="1" applyAlignment="1">
      <alignment horizontal="left" vertical="top"/>
    </xf>
    <xf numFmtId="0" fontId="20" fillId="0" borderId="0" xfId="0" applyFont="1" applyAlignment="1"/>
    <xf numFmtId="0" fontId="17" fillId="0" borderId="1" xfId="0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/>
    </xf>
    <xf numFmtId="49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/>
    </xf>
    <xf numFmtId="49" fontId="27" fillId="0" borderId="1" xfId="0" applyNumberFormat="1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right" vertical="top" wrapText="1"/>
    </xf>
    <xf numFmtId="0" fontId="18" fillId="0" borderId="1" xfId="0" applyFont="1" applyBorder="1" applyAlignment="1">
      <alignment horizontal="right" vertical="top"/>
    </xf>
    <xf numFmtId="0" fontId="18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27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right" vertical="top" wrapText="1"/>
    </xf>
    <xf numFmtId="0" fontId="1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6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7" fillId="0" borderId="0" xfId="0" applyFont="1" applyAlignment="1">
      <alignment horizontal="center" vertical="top" wrapText="1"/>
    </xf>
  </cellXfs>
  <cellStyles count="9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_Сводка затрат 153 с НМЦ для Катаева" xfId="6"/>
    <cellStyle name="Финансовый" xfId="8" builtinId="3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0" workbookViewId="0">
      <selection activeCell="I41" sqref="I41"/>
    </sheetView>
  </sheetViews>
  <sheetFormatPr defaultRowHeight="12.75" x14ac:dyDescent="0.2"/>
  <cols>
    <col min="1" max="1" width="4" style="2" customWidth="1"/>
    <col min="2" max="2" width="7.5703125" style="2" customWidth="1"/>
    <col min="3" max="3" width="5.28515625" style="2" customWidth="1"/>
    <col min="4" max="4" width="12.85546875" style="2" customWidth="1"/>
    <col min="5" max="5" width="11.28515625" style="3" customWidth="1"/>
    <col min="6" max="6" width="11.42578125" customWidth="1"/>
    <col min="7" max="7" width="14.28515625" style="10" customWidth="1"/>
    <col min="8" max="8" width="16.28515625" customWidth="1"/>
    <col min="9" max="9" width="18.42578125" customWidth="1"/>
  </cols>
  <sheetData>
    <row r="1" spans="1:9" ht="15.75" x14ac:dyDescent="0.25">
      <c r="A1" s="49" t="s">
        <v>0</v>
      </c>
      <c r="B1" s="49"/>
      <c r="C1" s="49"/>
      <c r="D1" s="49"/>
      <c r="E1" s="49"/>
      <c r="F1" s="50"/>
      <c r="G1" s="50"/>
      <c r="H1" s="50"/>
      <c r="I1" s="50"/>
    </row>
    <row r="2" spans="1:9" ht="15.75" x14ac:dyDescent="0.25">
      <c r="A2" s="7"/>
      <c r="B2" s="7"/>
      <c r="C2" s="7"/>
      <c r="D2" s="7"/>
      <c r="E2" s="7"/>
      <c r="F2" s="8"/>
      <c r="G2" s="8"/>
      <c r="H2" s="8"/>
      <c r="I2" s="8"/>
    </row>
    <row r="3" spans="1:9" ht="15.75" x14ac:dyDescent="0.25">
      <c r="A3" s="51" t="s">
        <v>1</v>
      </c>
      <c r="B3" s="51"/>
      <c r="C3" s="51"/>
      <c r="D3" s="51"/>
      <c r="E3" s="51"/>
      <c r="F3" s="50"/>
      <c r="G3" s="50"/>
      <c r="H3" s="50"/>
      <c r="I3" s="50"/>
    </row>
    <row r="4" spans="1:9" ht="21" customHeight="1" x14ac:dyDescent="0.25">
      <c r="A4" s="52" t="s">
        <v>18</v>
      </c>
      <c r="B4" s="52"/>
      <c r="C4" s="52"/>
      <c r="D4" s="52"/>
      <c r="E4" s="52"/>
      <c r="F4" s="53"/>
      <c r="G4" s="53"/>
      <c r="H4" s="53"/>
      <c r="I4" s="53"/>
    </row>
    <row r="5" spans="1:9" ht="24" customHeight="1" x14ac:dyDescent="0.2">
      <c r="A5" s="54" t="s">
        <v>16</v>
      </c>
      <c r="B5" s="55"/>
      <c r="C5" s="55"/>
      <c r="D5" s="55"/>
      <c r="E5" s="55"/>
      <c r="F5" s="55"/>
      <c r="G5" s="55"/>
      <c r="H5" s="55"/>
      <c r="I5" s="13" t="s">
        <v>15</v>
      </c>
    </row>
    <row r="6" spans="1:9" ht="105.75" customHeight="1" x14ac:dyDescent="0.2">
      <c r="A6" s="16" t="s">
        <v>7</v>
      </c>
      <c r="B6" s="14" t="s">
        <v>38</v>
      </c>
      <c r="C6" s="48" t="s">
        <v>12</v>
      </c>
      <c r="D6" s="48"/>
      <c r="E6" s="14" t="s">
        <v>8</v>
      </c>
      <c r="F6" s="15" t="s">
        <v>3</v>
      </c>
      <c r="G6" s="15" t="s">
        <v>39</v>
      </c>
      <c r="H6" s="14" t="s">
        <v>2</v>
      </c>
      <c r="I6" s="14" t="s">
        <v>9</v>
      </c>
    </row>
    <row r="7" spans="1:9" s="10" customFormat="1" ht="25.5" x14ac:dyDescent="0.2">
      <c r="A7" s="31">
        <v>1</v>
      </c>
      <c r="B7" s="47" t="s">
        <v>19</v>
      </c>
      <c r="C7" s="43" t="s">
        <v>36</v>
      </c>
      <c r="D7" s="32" t="s">
        <v>20</v>
      </c>
      <c r="E7" s="32">
        <v>4901072</v>
      </c>
      <c r="F7" s="37" t="s">
        <v>34</v>
      </c>
      <c r="G7" s="35"/>
      <c r="H7" s="39">
        <v>3167254</v>
      </c>
      <c r="I7" s="42" t="s">
        <v>37</v>
      </c>
    </row>
    <row r="8" spans="1:9" s="10" customFormat="1" ht="25.5" x14ac:dyDescent="0.2">
      <c r="A8" s="31">
        <v>2</v>
      </c>
      <c r="B8" s="40"/>
      <c r="C8" s="44"/>
      <c r="D8" s="32" t="s">
        <v>21</v>
      </c>
      <c r="E8" s="32">
        <v>4901073</v>
      </c>
      <c r="F8" s="38"/>
      <c r="G8" s="33"/>
      <c r="H8" s="40"/>
      <c r="I8" s="40"/>
    </row>
    <row r="9" spans="1:9" s="10" customFormat="1" ht="25.5" x14ac:dyDescent="0.2">
      <c r="A9" s="31">
        <v>3</v>
      </c>
      <c r="B9" s="40"/>
      <c r="C9" s="44"/>
      <c r="D9" s="32" t="s">
        <v>22</v>
      </c>
      <c r="E9" s="32">
        <v>4901074</v>
      </c>
      <c r="F9" s="38"/>
      <c r="G9" s="33"/>
      <c r="H9" s="40"/>
      <c r="I9" s="40"/>
    </row>
    <row r="10" spans="1:9" s="10" customFormat="1" ht="25.5" x14ac:dyDescent="0.2">
      <c r="A10" s="31">
        <v>4</v>
      </c>
      <c r="B10" s="40"/>
      <c r="C10" s="44"/>
      <c r="D10" s="32" t="s">
        <v>23</v>
      </c>
      <c r="E10" s="32">
        <v>5101083</v>
      </c>
      <c r="F10" s="38"/>
      <c r="G10" s="33"/>
      <c r="H10" s="40"/>
      <c r="I10" s="40"/>
    </row>
    <row r="11" spans="1:9" s="10" customFormat="1" ht="25.5" x14ac:dyDescent="0.2">
      <c r="A11" s="31">
        <v>5</v>
      </c>
      <c r="B11" s="40"/>
      <c r="C11" s="44"/>
      <c r="D11" s="32" t="s">
        <v>24</v>
      </c>
      <c r="E11" s="32">
        <v>5901532</v>
      </c>
      <c r="F11" s="38"/>
      <c r="G11" s="33"/>
      <c r="H11" s="40"/>
      <c r="I11" s="40"/>
    </row>
    <row r="12" spans="1:9" s="10" customFormat="1" ht="25.5" x14ac:dyDescent="0.2">
      <c r="A12" s="31">
        <v>6</v>
      </c>
      <c r="B12" s="40"/>
      <c r="C12" s="44"/>
      <c r="D12" s="32" t="s">
        <v>25</v>
      </c>
      <c r="E12" s="32">
        <v>5201513</v>
      </c>
      <c r="F12" s="38"/>
      <c r="G12" s="33"/>
      <c r="H12" s="40"/>
      <c r="I12" s="40"/>
    </row>
    <row r="13" spans="1:9" s="10" customFormat="1" ht="25.5" x14ac:dyDescent="0.2">
      <c r="A13" s="31">
        <v>7</v>
      </c>
      <c r="B13" s="40"/>
      <c r="C13" s="44"/>
      <c r="D13" s="32" t="s">
        <v>26</v>
      </c>
      <c r="E13" s="32">
        <v>6501092</v>
      </c>
      <c r="F13" s="38"/>
      <c r="G13" s="33"/>
      <c r="H13" s="40"/>
      <c r="I13" s="40"/>
    </row>
    <row r="14" spans="1:9" s="10" customFormat="1" ht="25.5" x14ac:dyDescent="0.2">
      <c r="A14" s="31">
        <v>8</v>
      </c>
      <c r="B14" s="40"/>
      <c r="C14" s="44"/>
      <c r="D14" s="32" t="s">
        <v>27</v>
      </c>
      <c r="E14" s="32">
        <v>4901502</v>
      </c>
      <c r="F14" s="38"/>
      <c r="G14" s="36">
        <v>569650</v>
      </c>
      <c r="H14" s="40"/>
      <c r="I14" s="40"/>
    </row>
    <row r="15" spans="1:9" s="10" customFormat="1" ht="25.5" x14ac:dyDescent="0.2">
      <c r="A15" s="31">
        <v>9</v>
      </c>
      <c r="B15" s="40"/>
      <c r="C15" s="44"/>
      <c r="D15" s="32" t="s">
        <v>28</v>
      </c>
      <c r="E15" s="32">
        <v>5001501</v>
      </c>
      <c r="F15" s="38"/>
      <c r="G15" s="33"/>
      <c r="H15" s="40"/>
      <c r="I15" s="40"/>
    </row>
    <row r="16" spans="1:9" s="10" customFormat="1" ht="25.5" x14ac:dyDescent="0.2">
      <c r="A16" s="31">
        <v>10</v>
      </c>
      <c r="B16" s="40"/>
      <c r="C16" s="44"/>
      <c r="D16" s="32" t="s">
        <v>29</v>
      </c>
      <c r="E16" s="32">
        <v>5001500</v>
      </c>
      <c r="F16" s="38"/>
      <c r="G16" s="33"/>
      <c r="H16" s="40"/>
      <c r="I16" s="40"/>
    </row>
    <row r="17" spans="1:9" s="10" customFormat="1" ht="25.5" x14ac:dyDescent="0.2">
      <c r="A17" s="31">
        <v>11</v>
      </c>
      <c r="B17" s="40"/>
      <c r="C17" s="44"/>
      <c r="D17" s="32" t="s">
        <v>30</v>
      </c>
      <c r="E17" s="32">
        <v>5601503</v>
      </c>
      <c r="F17" s="38"/>
      <c r="G17" s="33"/>
      <c r="H17" s="40"/>
      <c r="I17" s="40"/>
    </row>
    <row r="18" spans="1:9" s="10" customFormat="1" ht="25.5" x14ac:dyDescent="0.2">
      <c r="A18" s="31">
        <v>12</v>
      </c>
      <c r="B18" s="40"/>
      <c r="C18" s="45"/>
      <c r="D18" s="32" t="s">
        <v>31</v>
      </c>
      <c r="E18" s="32">
        <v>7212035</v>
      </c>
      <c r="F18" s="38"/>
      <c r="G18" s="33"/>
      <c r="H18" s="40"/>
      <c r="I18" s="40"/>
    </row>
    <row r="19" spans="1:9" s="10" customFormat="1" ht="25.5" x14ac:dyDescent="0.2">
      <c r="A19" s="31">
        <v>13</v>
      </c>
      <c r="B19" s="40"/>
      <c r="C19" s="45"/>
      <c r="D19" s="32" t="s">
        <v>32</v>
      </c>
      <c r="E19" s="32">
        <v>7112488</v>
      </c>
      <c r="F19" s="38"/>
      <c r="G19" s="33"/>
      <c r="H19" s="40"/>
      <c r="I19" s="40"/>
    </row>
    <row r="20" spans="1:9" s="10" customFormat="1" ht="25.5" x14ac:dyDescent="0.2">
      <c r="A20" s="31">
        <v>14</v>
      </c>
      <c r="B20" s="40"/>
      <c r="C20" s="45"/>
      <c r="D20" s="32" t="s">
        <v>33</v>
      </c>
      <c r="E20" s="32">
        <v>7511114</v>
      </c>
      <c r="F20" s="38"/>
      <c r="G20" s="33"/>
      <c r="H20" s="40"/>
      <c r="I20" s="40"/>
    </row>
    <row r="21" spans="1:9" s="10" customFormat="1" ht="25.5" x14ac:dyDescent="0.2">
      <c r="A21" s="31">
        <v>15</v>
      </c>
      <c r="B21" s="41"/>
      <c r="C21" s="46"/>
      <c r="D21" s="32" t="s">
        <v>35</v>
      </c>
      <c r="E21" s="32">
        <v>5801530</v>
      </c>
      <c r="F21" s="38"/>
      <c r="G21" s="34"/>
      <c r="H21" s="41"/>
      <c r="I21" s="41"/>
    </row>
    <row r="22" spans="1:9" s="10" customFormat="1" ht="15" customHeight="1" x14ac:dyDescent="0.2">
      <c r="A22" s="17"/>
      <c r="B22" s="18"/>
      <c r="C22" s="18"/>
      <c r="D22" s="18"/>
      <c r="E22" s="19"/>
      <c r="F22" s="9" t="s">
        <v>10</v>
      </c>
      <c r="G22" s="9"/>
      <c r="H22" s="11">
        <f>SUM(H7:H7)</f>
        <v>3167254</v>
      </c>
      <c r="I22" s="20"/>
    </row>
    <row r="23" spans="1:9" s="10" customFormat="1" ht="15" x14ac:dyDescent="0.2">
      <c r="A23" s="21"/>
      <c r="B23" s="22"/>
      <c r="C23" s="23"/>
      <c r="D23" s="23"/>
      <c r="E23" s="23"/>
      <c r="F23" s="9" t="s">
        <v>4</v>
      </c>
      <c r="G23" s="9"/>
      <c r="H23" s="12">
        <f>H22*0.18</f>
        <v>570105.72</v>
      </c>
      <c r="I23" s="24"/>
    </row>
    <row r="24" spans="1:9" s="10" customFormat="1" ht="30.75" customHeight="1" x14ac:dyDescent="0.2">
      <c r="A24" s="21"/>
      <c r="B24" s="22"/>
      <c r="C24" s="23"/>
      <c r="D24" s="23"/>
      <c r="E24" s="23"/>
      <c r="F24" s="9" t="s">
        <v>5</v>
      </c>
      <c r="G24" s="9"/>
      <c r="H24" s="12">
        <f>H22+H23</f>
        <v>3737359.7199999997</v>
      </c>
      <c r="I24" s="24"/>
    </row>
    <row r="25" spans="1:9" ht="15" x14ac:dyDescent="0.25">
      <c r="A25" s="25"/>
      <c r="B25" s="25"/>
      <c r="C25" s="25"/>
      <c r="D25" s="25"/>
      <c r="E25" s="26"/>
      <c r="F25" s="27"/>
      <c r="G25" s="27"/>
      <c r="H25" s="27"/>
      <c r="I25" s="27"/>
    </row>
    <row r="26" spans="1:9" s="10" customFormat="1" ht="15" x14ac:dyDescent="0.25">
      <c r="A26" s="28"/>
      <c r="B26" s="28"/>
      <c r="C26" s="28"/>
      <c r="D26" s="28"/>
      <c r="E26" s="29"/>
      <c r="F26" s="30"/>
      <c r="G26" s="30"/>
      <c r="H26" s="30"/>
      <c r="I26" s="30"/>
    </row>
    <row r="27" spans="1:9" ht="15.75" x14ac:dyDescent="0.25">
      <c r="A27" s="1"/>
      <c r="B27" s="1" t="s">
        <v>11</v>
      </c>
      <c r="C27" s="1"/>
      <c r="D27" s="1"/>
      <c r="E27" s="1"/>
      <c r="F27" s="8"/>
      <c r="G27" s="8"/>
      <c r="H27" s="8"/>
      <c r="I27" s="5" t="s">
        <v>14</v>
      </c>
    </row>
    <row r="28" spans="1:9" ht="15.75" x14ac:dyDescent="0.25">
      <c r="A28" s="1"/>
      <c r="B28" s="1"/>
      <c r="C28" s="1"/>
      <c r="D28" s="1"/>
      <c r="E28" s="5"/>
      <c r="F28" s="8"/>
      <c r="G28" s="8"/>
      <c r="H28" s="8"/>
      <c r="I28" s="8"/>
    </row>
    <row r="29" spans="1:9" ht="15.75" x14ac:dyDescent="0.25">
      <c r="A29" s="1"/>
      <c r="B29" s="1" t="s">
        <v>17</v>
      </c>
      <c r="C29" s="6"/>
      <c r="D29" s="6"/>
      <c r="E29" s="4"/>
      <c r="F29" s="8"/>
      <c r="G29" s="8"/>
      <c r="H29" s="8"/>
      <c r="I29" s="5" t="s">
        <v>6</v>
      </c>
    </row>
    <row r="31" spans="1:9" ht="15.75" x14ac:dyDescent="0.25">
      <c r="B31" s="1" t="s">
        <v>13</v>
      </c>
    </row>
  </sheetData>
  <mergeCells count="10">
    <mergeCell ref="C6:D6"/>
    <mergeCell ref="A1:I1"/>
    <mergeCell ref="A3:I3"/>
    <mergeCell ref="A4:I4"/>
    <mergeCell ref="A5:H5"/>
    <mergeCell ref="F7:F21"/>
    <mergeCell ref="H7:H21"/>
    <mergeCell ref="I7:I21"/>
    <mergeCell ref="C7:C21"/>
    <mergeCell ref="B7:B21"/>
  </mergeCells>
  <phoneticPr fontId="1" type="noConversion"/>
  <pageMargins left="0.23622047244094491" right="0.23622047244094491" top="0.19685039370078741" bottom="0.27559055118110237" header="0.19685039370078741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topLeftCell="A3" workbookViewId="0">
      <selection activeCell="M18" sqref="M18"/>
    </sheetView>
  </sheetViews>
  <sheetFormatPr defaultRowHeight="12.75" x14ac:dyDescent="0.2"/>
  <cols>
    <col min="1" max="1" width="4.5703125" style="64" customWidth="1"/>
    <col min="2" max="2" width="14.42578125" style="57" customWidth="1"/>
    <col min="3" max="3" width="40.7109375" style="58" customWidth="1"/>
    <col min="4" max="4" width="13.85546875" style="59" customWidth="1"/>
    <col min="5" max="5" width="16.42578125" style="60" customWidth="1"/>
    <col min="6" max="6" width="8.140625" style="61" customWidth="1"/>
    <col min="7" max="9" width="7.140625" style="61" customWidth="1"/>
    <col min="10" max="10" width="8.140625" style="61" customWidth="1"/>
    <col min="11" max="13" width="7.140625" style="61" customWidth="1"/>
  </cols>
  <sheetData>
    <row r="1" spans="1:13" x14ac:dyDescent="0.2">
      <c r="A1" s="56" t="s">
        <v>40</v>
      </c>
      <c r="J1" s="56" t="s">
        <v>41</v>
      </c>
    </row>
    <row r="2" spans="1:13" x14ac:dyDescent="0.2">
      <c r="A2" s="62"/>
      <c r="J2" s="62"/>
    </row>
    <row r="3" spans="1:13" x14ac:dyDescent="0.2">
      <c r="A3" s="62"/>
      <c r="J3" s="62"/>
    </row>
    <row r="4" spans="1:13" x14ac:dyDescent="0.2">
      <c r="A4" s="62" t="s">
        <v>42</v>
      </c>
      <c r="J4" s="62" t="s">
        <v>43</v>
      </c>
    </row>
    <row r="5" spans="1:13" x14ac:dyDescent="0.2">
      <c r="A5" s="63" t="s">
        <v>44</v>
      </c>
      <c r="J5" s="63" t="s">
        <v>45</v>
      </c>
    </row>
    <row r="6" spans="1:13" ht="14.25" x14ac:dyDescent="0.2">
      <c r="C6" s="65"/>
      <c r="D6" s="66" t="s">
        <v>46</v>
      </c>
      <c r="E6" s="66"/>
      <c r="F6" s="67"/>
      <c r="G6" s="67"/>
      <c r="H6" s="66"/>
      <c r="I6" s="67"/>
      <c r="J6" s="67"/>
    </row>
    <row r="7" spans="1:13" ht="14.25" x14ac:dyDescent="0.2">
      <c r="C7" s="63"/>
      <c r="D7" s="64"/>
      <c r="E7" s="68" t="s">
        <v>47</v>
      </c>
      <c r="F7" s="69"/>
      <c r="G7" s="69"/>
      <c r="I7" s="70"/>
    </row>
    <row r="8" spans="1:13" ht="14.25" x14ac:dyDescent="0.2">
      <c r="C8" s="63"/>
      <c r="D8" s="64"/>
      <c r="E8" s="68"/>
      <c r="F8" s="69"/>
      <c r="G8" s="69"/>
      <c r="I8" s="70"/>
    </row>
    <row r="9" spans="1:13" ht="15.75" x14ac:dyDescent="0.2">
      <c r="C9" s="63"/>
      <c r="D9" s="71" t="s">
        <v>48</v>
      </c>
    </row>
    <row r="10" spans="1:13" ht="14.25" x14ac:dyDescent="0.2">
      <c r="C10" s="63"/>
      <c r="D10" s="72" t="s">
        <v>49</v>
      </c>
      <c r="I10" s="73"/>
    </row>
    <row r="11" spans="1:13" x14ac:dyDescent="0.2">
      <c r="C11" s="74"/>
      <c r="D11" s="64"/>
      <c r="E11" s="75"/>
      <c r="F11" s="76"/>
      <c r="G11" s="76"/>
      <c r="I11" s="77"/>
    </row>
    <row r="12" spans="1:13" ht="14.25" x14ac:dyDescent="0.2">
      <c r="B12" s="78" t="s">
        <v>50</v>
      </c>
      <c r="C12" s="79" t="s">
        <v>51</v>
      </c>
      <c r="D12" s="66"/>
      <c r="E12" s="80"/>
      <c r="F12" s="81"/>
      <c r="G12" s="81"/>
      <c r="H12" s="82"/>
      <c r="I12" s="67"/>
      <c r="J12" s="67"/>
    </row>
    <row r="13" spans="1:13" ht="14.25" x14ac:dyDescent="0.2">
      <c r="C13" s="83"/>
      <c r="D13" s="64"/>
      <c r="E13" s="84" t="s">
        <v>52</v>
      </c>
      <c r="G13" s="69"/>
      <c r="H13" s="72"/>
      <c r="I13" s="69"/>
      <c r="J13" s="69"/>
    </row>
    <row r="14" spans="1:13" x14ac:dyDescent="0.2">
      <c r="A14" s="85"/>
      <c r="B14" s="86"/>
      <c r="C14" s="63"/>
      <c r="D14" s="64"/>
      <c r="E14" s="87"/>
    </row>
    <row r="15" spans="1:13" ht="14.25" x14ac:dyDescent="0.2">
      <c r="C15" s="88" t="s">
        <v>53</v>
      </c>
      <c r="D15" s="64"/>
      <c r="E15" s="77"/>
      <c r="I15" s="88"/>
      <c r="J15" s="88"/>
    </row>
    <row r="16" spans="1:13" ht="14.25" x14ac:dyDescent="0.2">
      <c r="A16" s="72"/>
      <c r="B16" s="89"/>
      <c r="C16" s="88" t="s">
        <v>54</v>
      </c>
      <c r="D16" s="90"/>
      <c r="E16" s="91" t="s">
        <v>55</v>
      </c>
      <c r="F16" s="92"/>
      <c r="G16" s="93" t="s">
        <v>56</v>
      </c>
      <c r="H16" s="90"/>
      <c r="I16" s="88"/>
      <c r="J16" s="88"/>
      <c r="K16" s="90"/>
      <c r="L16" s="90"/>
      <c r="M16" s="90"/>
    </row>
    <row r="17" spans="1:13" ht="14.25" x14ac:dyDescent="0.2">
      <c r="A17" s="72"/>
      <c r="B17" s="89"/>
      <c r="C17" s="88" t="s">
        <v>57</v>
      </c>
      <c r="D17" s="72"/>
      <c r="E17" s="91" t="s">
        <v>58</v>
      </c>
      <c r="F17" s="92"/>
      <c r="G17" s="93" t="s">
        <v>56</v>
      </c>
      <c r="H17" s="90"/>
      <c r="I17" s="88"/>
      <c r="J17" s="88"/>
      <c r="K17" s="90"/>
      <c r="L17" s="90"/>
      <c r="M17" s="90"/>
    </row>
    <row r="18" spans="1:13" ht="14.25" x14ac:dyDescent="0.2">
      <c r="A18" s="72"/>
      <c r="B18" s="89"/>
      <c r="C18" s="88" t="s">
        <v>59</v>
      </c>
      <c r="D18" s="72"/>
      <c r="E18" s="91" t="s">
        <v>60</v>
      </c>
      <c r="F18" s="92"/>
      <c r="G18" s="93" t="s">
        <v>61</v>
      </c>
      <c r="H18" s="90"/>
      <c r="I18" s="88"/>
      <c r="J18" s="88"/>
      <c r="K18" s="90"/>
      <c r="L18" s="90"/>
      <c r="M18" s="90"/>
    </row>
    <row r="19" spans="1:13" ht="14.25" x14ac:dyDescent="0.2">
      <c r="C19" s="94" t="s">
        <v>62</v>
      </c>
      <c r="D19" s="64"/>
      <c r="E19" s="77"/>
    </row>
    <row r="20" spans="1:13" x14ac:dyDescent="0.2">
      <c r="C20" s="63"/>
      <c r="D20" s="64"/>
      <c r="E20" s="77"/>
    </row>
    <row r="21" spans="1:13" x14ac:dyDescent="0.2">
      <c r="C21" s="63"/>
      <c r="D21" s="64"/>
      <c r="E21" s="77"/>
    </row>
    <row r="22" spans="1:13" x14ac:dyDescent="0.2">
      <c r="A22" s="95" t="s">
        <v>63</v>
      </c>
      <c r="B22" s="96" t="s">
        <v>64</v>
      </c>
      <c r="C22" s="95" t="s">
        <v>65</v>
      </c>
      <c r="D22" s="95" t="s">
        <v>66</v>
      </c>
      <c r="E22" s="95" t="s">
        <v>67</v>
      </c>
      <c r="F22" s="95" t="s">
        <v>68</v>
      </c>
      <c r="G22" s="97"/>
      <c r="H22" s="97"/>
      <c r="I22" s="97"/>
      <c r="J22" s="95" t="s">
        <v>69</v>
      </c>
      <c r="K22" s="97"/>
      <c r="L22" s="97"/>
      <c r="M22" s="97"/>
    </row>
    <row r="23" spans="1:13" x14ac:dyDescent="0.2">
      <c r="A23" s="97"/>
      <c r="B23" s="98"/>
      <c r="C23" s="99"/>
      <c r="D23" s="95"/>
      <c r="E23" s="95"/>
      <c r="F23" s="95" t="s">
        <v>70</v>
      </c>
      <c r="G23" s="95" t="s">
        <v>71</v>
      </c>
      <c r="H23" s="97"/>
      <c r="I23" s="97"/>
      <c r="J23" s="95" t="s">
        <v>70</v>
      </c>
      <c r="K23" s="95" t="s">
        <v>71</v>
      </c>
      <c r="L23" s="97"/>
      <c r="M23" s="97"/>
    </row>
    <row r="24" spans="1:13" ht="24" x14ac:dyDescent="0.2">
      <c r="A24" s="97"/>
      <c r="B24" s="98"/>
      <c r="C24" s="99"/>
      <c r="D24" s="95"/>
      <c r="E24" s="95"/>
      <c r="F24" s="97"/>
      <c r="G24" s="100" t="s">
        <v>72</v>
      </c>
      <c r="H24" s="100" t="s">
        <v>73</v>
      </c>
      <c r="I24" s="100" t="s">
        <v>74</v>
      </c>
      <c r="J24" s="97"/>
      <c r="K24" s="100" t="s">
        <v>72</v>
      </c>
      <c r="L24" s="100" t="s">
        <v>73</v>
      </c>
      <c r="M24" s="100" t="s">
        <v>74</v>
      </c>
    </row>
    <row r="25" spans="1:13" x14ac:dyDescent="0.2">
      <c r="A25" s="101">
        <v>1</v>
      </c>
      <c r="B25" s="102">
        <v>2</v>
      </c>
      <c r="C25" s="100">
        <v>3</v>
      </c>
      <c r="D25" s="100">
        <v>4</v>
      </c>
      <c r="E25" s="103">
        <v>5</v>
      </c>
      <c r="F25" s="104">
        <v>6</v>
      </c>
      <c r="G25" s="104">
        <v>7</v>
      </c>
      <c r="H25" s="104">
        <v>8</v>
      </c>
      <c r="I25" s="104">
        <v>9</v>
      </c>
      <c r="J25" s="104">
        <v>10</v>
      </c>
      <c r="K25" s="104">
        <v>11</v>
      </c>
      <c r="L25" s="104">
        <v>12</v>
      </c>
      <c r="M25" s="104">
        <v>13</v>
      </c>
    </row>
    <row r="26" spans="1:13" ht="72" x14ac:dyDescent="0.2">
      <c r="A26" s="101">
        <v>1</v>
      </c>
      <c r="B26" s="105" t="s">
        <v>75</v>
      </c>
      <c r="C26" s="106" t="s">
        <v>76</v>
      </c>
      <c r="D26" s="103" t="s">
        <v>77</v>
      </c>
      <c r="E26" s="107" t="s">
        <v>78</v>
      </c>
      <c r="F26" s="108">
        <v>21762.41</v>
      </c>
      <c r="G26" s="108">
        <v>16890.07</v>
      </c>
      <c r="H26" s="108">
        <v>4872.34</v>
      </c>
      <c r="I26" s="108">
        <v>788.42</v>
      </c>
      <c r="J26" s="109">
        <v>139911</v>
      </c>
      <c r="K26" s="109">
        <v>108587</v>
      </c>
      <c r="L26" s="109">
        <v>31324</v>
      </c>
      <c r="M26" s="109">
        <v>5069</v>
      </c>
    </row>
    <row r="27" spans="1:13" ht="72" x14ac:dyDescent="0.2">
      <c r="A27" s="101">
        <v>2</v>
      </c>
      <c r="B27" s="105" t="s">
        <v>79</v>
      </c>
      <c r="C27" s="106" t="s">
        <v>80</v>
      </c>
      <c r="D27" s="103" t="s">
        <v>81</v>
      </c>
      <c r="E27" s="110">
        <v>13</v>
      </c>
      <c r="F27" s="108">
        <v>3386.68</v>
      </c>
      <c r="G27" s="108">
        <v>817.21</v>
      </c>
      <c r="H27" s="108">
        <v>2569.4699999999998</v>
      </c>
      <c r="I27" s="108">
        <v>335.61</v>
      </c>
      <c r="J27" s="109">
        <v>44027</v>
      </c>
      <c r="K27" s="109">
        <v>10624</v>
      </c>
      <c r="L27" s="109">
        <v>33403</v>
      </c>
      <c r="M27" s="109">
        <v>4363</v>
      </c>
    </row>
    <row r="28" spans="1:13" ht="84.75" x14ac:dyDescent="0.2">
      <c r="A28" s="101">
        <v>3</v>
      </c>
      <c r="B28" s="105" t="s">
        <v>82</v>
      </c>
      <c r="C28" s="106" t="s">
        <v>83</v>
      </c>
      <c r="D28" s="103" t="s">
        <v>84</v>
      </c>
      <c r="E28" s="107" t="s">
        <v>85</v>
      </c>
      <c r="F28" s="108">
        <v>17.02</v>
      </c>
      <c r="G28" s="109"/>
      <c r="H28" s="109"/>
      <c r="I28" s="109"/>
      <c r="J28" s="109">
        <v>15918</v>
      </c>
      <c r="K28" s="109"/>
      <c r="L28" s="109"/>
      <c r="M28" s="109"/>
    </row>
    <row r="29" spans="1:13" ht="104.25" x14ac:dyDescent="0.2">
      <c r="A29" s="101">
        <v>4</v>
      </c>
      <c r="B29" s="105" t="s">
        <v>86</v>
      </c>
      <c r="C29" s="106" t="s">
        <v>87</v>
      </c>
      <c r="D29" s="103" t="s">
        <v>84</v>
      </c>
      <c r="E29" s="107" t="s">
        <v>85</v>
      </c>
      <c r="F29" s="108">
        <v>56.32</v>
      </c>
      <c r="G29" s="109"/>
      <c r="H29" s="108">
        <v>56.32</v>
      </c>
      <c r="I29" s="109"/>
      <c r="J29" s="109">
        <v>52672</v>
      </c>
      <c r="K29" s="109"/>
      <c r="L29" s="109">
        <v>52672</v>
      </c>
      <c r="M29" s="109"/>
    </row>
    <row r="30" spans="1:13" ht="84.75" x14ac:dyDescent="0.2">
      <c r="A30" s="101">
        <v>5</v>
      </c>
      <c r="B30" s="105" t="s">
        <v>88</v>
      </c>
      <c r="C30" s="106" t="s">
        <v>89</v>
      </c>
      <c r="D30" s="103" t="s">
        <v>84</v>
      </c>
      <c r="E30" s="107" t="s">
        <v>90</v>
      </c>
      <c r="F30" s="108">
        <v>10.91</v>
      </c>
      <c r="G30" s="109"/>
      <c r="H30" s="109"/>
      <c r="I30" s="109"/>
      <c r="J30" s="109">
        <v>5412</v>
      </c>
      <c r="K30" s="109"/>
      <c r="L30" s="109"/>
      <c r="M30" s="109"/>
    </row>
    <row r="31" spans="1:13" ht="104.25" x14ac:dyDescent="0.2">
      <c r="A31" s="101">
        <v>6</v>
      </c>
      <c r="B31" s="105" t="s">
        <v>91</v>
      </c>
      <c r="C31" s="106" t="s">
        <v>92</v>
      </c>
      <c r="D31" s="103" t="s">
        <v>84</v>
      </c>
      <c r="E31" s="107" t="s">
        <v>90</v>
      </c>
      <c r="F31" s="108">
        <v>15.25</v>
      </c>
      <c r="G31" s="109"/>
      <c r="H31" s="108">
        <v>15.25</v>
      </c>
      <c r="I31" s="109"/>
      <c r="J31" s="109">
        <v>7565</v>
      </c>
      <c r="K31" s="109"/>
      <c r="L31" s="109">
        <v>7565</v>
      </c>
      <c r="M31" s="109"/>
    </row>
    <row r="32" spans="1:13" x14ac:dyDescent="0.2">
      <c r="A32" s="111" t="s">
        <v>93</v>
      </c>
      <c r="B32" s="112"/>
      <c r="C32" s="112"/>
      <c r="D32" s="112"/>
      <c r="E32" s="112"/>
      <c r="F32" s="112"/>
      <c r="G32" s="112"/>
      <c r="H32" s="112"/>
      <c r="I32" s="112"/>
      <c r="J32" s="108">
        <v>265505</v>
      </c>
      <c r="K32" s="108">
        <v>119211</v>
      </c>
      <c r="L32" s="108">
        <v>124964</v>
      </c>
      <c r="M32" s="108">
        <v>9432</v>
      </c>
    </row>
    <row r="33" spans="1:13" x14ac:dyDescent="0.2">
      <c r="A33" s="111" t="s">
        <v>94</v>
      </c>
      <c r="B33" s="112"/>
      <c r="C33" s="112"/>
      <c r="D33" s="112"/>
      <c r="E33" s="112"/>
      <c r="F33" s="112"/>
      <c r="G33" s="112"/>
      <c r="H33" s="112"/>
      <c r="I33" s="112"/>
      <c r="J33" s="108">
        <v>308494</v>
      </c>
      <c r="K33" s="108">
        <v>142988</v>
      </c>
      <c r="L33" s="108">
        <v>144176</v>
      </c>
      <c r="M33" s="108">
        <v>11314</v>
      </c>
    </row>
    <row r="34" spans="1:13" x14ac:dyDescent="0.2">
      <c r="A34" s="111" t="s">
        <v>95</v>
      </c>
      <c r="B34" s="112"/>
      <c r="C34" s="112"/>
      <c r="D34" s="112"/>
      <c r="E34" s="112"/>
      <c r="F34" s="112"/>
      <c r="G34" s="112"/>
      <c r="H34" s="112"/>
      <c r="I34" s="112"/>
      <c r="J34" s="109"/>
      <c r="K34" s="109"/>
      <c r="L34" s="109"/>
      <c r="M34" s="109"/>
    </row>
    <row r="35" spans="1:13" x14ac:dyDescent="0.2">
      <c r="A35" s="111" t="s">
        <v>96</v>
      </c>
      <c r="B35" s="112"/>
      <c r="C35" s="112"/>
      <c r="D35" s="112"/>
      <c r="E35" s="112"/>
      <c r="F35" s="112"/>
      <c r="G35" s="112"/>
      <c r="H35" s="112"/>
      <c r="I35" s="112"/>
      <c r="J35" s="108">
        <v>5532</v>
      </c>
      <c r="K35" s="108">
        <v>5126</v>
      </c>
      <c r="L35" s="108">
        <v>406</v>
      </c>
      <c r="M35" s="108">
        <v>406</v>
      </c>
    </row>
    <row r="36" spans="1:13" x14ac:dyDescent="0.2">
      <c r="A36" s="111" t="s">
        <v>97</v>
      </c>
      <c r="B36" s="112"/>
      <c r="C36" s="112"/>
      <c r="D36" s="112"/>
      <c r="E36" s="112"/>
      <c r="F36" s="112"/>
      <c r="G36" s="112"/>
      <c r="H36" s="112"/>
      <c r="I36" s="112"/>
      <c r="J36" s="108">
        <v>37457</v>
      </c>
      <c r="K36" s="108">
        <v>18651</v>
      </c>
      <c r="L36" s="108">
        <v>18806</v>
      </c>
      <c r="M36" s="108">
        <v>1476</v>
      </c>
    </row>
    <row r="37" spans="1:13" x14ac:dyDescent="0.2">
      <c r="A37" s="111" t="s">
        <v>98</v>
      </c>
      <c r="B37" s="112"/>
      <c r="C37" s="112"/>
      <c r="D37" s="112"/>
      <c r="E37" s="112"/>
      <c r="F37" s="112"/>
      <c r="G37" s="112"/>
      <c r="H37" s="112"/>
      <c r="I37" s="112"/>
      <c r="J37" s="108">
        <v>175904</v>
      </c>
      <c r="K37" s="109"/>
      <c r="L37" s="109"/>
      <c r="M37" s="109"/>
    </row>
    <row r="38" spans="1:13" x14ac:dyDescent="0.2">
      <c r="A38" s="111" t="s">
        <v>99</v>
      </c>
      <c r="B38" s="112"/>
      <c r="C38" s="112"/>
      <c r="D38" s="112"/>
      <c r="E38" s="112"/>
      <c r="F38" s="112"/>
      <c r="G38" s="112"/>
      <c r="H38" s="112"/>
      <c r="I38" s="112"/>
      <c r="J38" s="108">
        <v>85252</v>
      </c>
      <c r="K38" s="109"/>
      <c r="L38" s="109"/>
      <c r="M38" s="109"/>
    </row>
    <row r="39" spans="1:13" x14ac:dyDescent="0.2">
      <c r="A39" s="113" t="s">
        <v>100</v>
      </c>
      <c r="B39" s="112"/>
      <c r="C39" s="112"/>
      <c r="D39" s="112"/>
      <c r="E39" s="112"/>
      <c r="F39" s="112"/>
      <c r="G39" s="112"/>
      <c r="H39" s="112"/>
      <c r="I39" s="112"/>
      <c r="J39" s="109"/>
      <c r="K39" s="109"/>
      <c r="L39" s="109"/>
      <c r="M39" s="109"/>
    </row>
    <row r="40" spans="1:13" x14ac:dyDescent="0.2">
      <c r="A40" s="111" t="s">
        <v>101</v>
      </c>
      <c r="B40" s="112"/>
      <c r="C40" s="112"/>
      <c r="D40" s="112"/>
      <c r="E40" s="112"/>
      <c r="F40" s="112"/>
      <c r="G40" s="112"/>
      <c r="H40" s="112"/>
      <c r="I40" s="112"/>
      <c r="J40" s="108">
        <v>569650</v>
      </c>
      <c r="K40" s="109"/>
      <c r="L40" s="109"/>
      <c r="M40" s="109"/>
    </row>
    <row r="41" spans="1:13" x14ac:dyDescent="0.2">
      <c r="A41" s="111" t="s">
        <v>102</v>
      </c>
      <c r="B41" s="112"/>
      <c r="C41" s="112"/>
      <c r="D41" s="112"/>
      <c r="E41" s="112"/>
      <c r="F41" s="112"/>
      <c r="G41" s="112"/>
      <c r="H41" s="112"/>
      <c r="I41" s="112"/>
      <c r="J41" s="108">
        <v>3167254</v>
      </c>
      <c r="K41" s="109"/>
      <c r="L41" s="109"/>
      <c r="M41" s="109"/>
    </row>
    <row r="42" spans="1:13" x14ac:dyDescent="0.2">
      <c r="A42" s="111" t="s">
        <v>103</v>
      </c>
      <c r="B42" s="112"/>
      <c r="C42" s="112"/>
      <c r="D42" s="112"/>
      <c r="E42" s="112"/>
      <c r="F42" s="112"/>
      <c r="G42" s="112"/>
      <c r="H42" s="112"/>
      <c r="I42" s="112"/>
      <c r="J42" s="109"/>
      <c r="K42" s="109"/>
      <c r="L42" s="109"/>
      <c r="M42" s="109"/>
    </row>
    <row r="43" spans="1:13" x14ac:dyDescent="0.2">
      <c r="A43" s="111" t="s">
        <v>104</v>
      </c>
      <c r="B43" s="112"/>
      <c r="C43" s="112"/>
      <c r="D43" s="112"/>
      <c r="E43" s="112"/>
      <c r="F43" s="112"/>
      <c r="G43" s="112"/>
      <c r="H43" s="112"/>
      <c r="I43" s="112"/>
      <c r="J43" s="108">
        <v>144176</v>
      </c>
      <c r="K43" s="109"/>
      <c r="L43" s="109"/>
      <c r="M43" s="109"/>
    </row>
    <row r="44" spans="1:13" x14ac:dyDescent="0.2">
      <c r="A44" s="111" t="s">
        <v>105</v>
      </c>
      <c r="B44" s="112"/>
      <c r="C44" s="112"/>
      <c r="D44" s="112"/>
      <c r="E44" s="112"/>
      <c r="F44" s="112"/>
      <c r="G44" s="112"/>
      <c r="H44" s="112"/>
      <c r="I44" s="112"/>
      <c r="J44" s="108">
        <v>154302</v>
      </c>
      <c r="K44" s="109"/>
      <c r="L44" s="109"/>
      <c r="M44" s="109"/>
    </row>
    <row r="45" spans="1:13" x14ac:dyDescent="0.2">
      <c r="A45" s="111" t="s">
        <v>106</v>
      </c>
      <c r="B45" s="112"/>
      <c r="C45" s="112"/>
      <c r="D45" s="112"/>
      <c r="E45" s="112"/>
      <c r="F45" s="112"/>
      <c r="G45" s="112"/>
      <c r="H45" s="112"/>
      <c r="I45" s="112"/>
      <c r="J45" s="108">
        <v>175904</v>
      </c>
      <c r="K45" s="109"/>
      <c r="L45" s="109"/>
      <c r="M45" s="109"/>
    </row>
    <row r="46" spans="1:13" x14ac:dyDescent="0.2">
      <c r="A46" s="111" t="s">
        <v>107</v>
      </c>
      <c r="B46" s="112"/>
      <c r="C46" s="112"/>
      <c r="D46" s="112"/>
      <c r="E46" s="112"/>
      <c r="F46" s="112"/>
      <c r="G46" s="112"/>
      <c r="H46" s="112"/>
      <c r="I46" s="112"/>
      <c r="J46" s="108">
        <v>85252</v>
      </c>
      <c r="K46" s="109"/>
      <c r="L46" s="109"/>
      <c r="M46" s="109"/>
    </row>
    <row r="47" spans="1:13" x14ac:dyDescent="0.2">
      <c r="A47" s="113" t="s">
        <v>108</v>
      </c>
      <c r="B47" s="112"/>
      <c r="C47" s="112"/>
      <c r="D47" s="112"/>
      <c r="E47" s="112"/>
      <c r="F47" s="112"/>
      <c r="G47" s="112"/>
      <c r="H47" s="112"/>
      <c r="I47" s="112"/>
      <c r="J47" s="114">
        <v>3167254</v>
      </c>
      <c r="K47" s="109"/>
      <c r="L47" s="109"/>
      <c r="M47" s="109"/>
    </row>
    <row r="51" spans="1:13" x14ac:dyDescent="0.2">
      <c r="A51" s="115" t="s">
        <v>109</v>
      </c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</row>
    <row r="52" spans="1:13" x14ac:dyDescent="0.2">
      <c r="A52" s="117" t="s">
        <v>110</v>
      </c>
      <c r="B52" s="11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</row>
    <row r="54" spans="1:13" x14ac:dyDescent="0.2">
      <c r="A54" s="119" t="s">
        <v>111</v>
      </c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</row>
    <row r="55" spans="1:13" x14ac:dyDescent="0.2">
      <c r="A55" s="117" t="s">
        <v>110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</row>
    <row r="57" spans="1:13" x14ac:dyDescent="0.2">
      <c r="A57" s="119" t="s">
        <v>112</v>
      </c>
      <c r="B57" s="118"/>
      <c r="C57" s="118"/>
      <c r="D57" s="118"/>
      <c r="E57" s="118"/>
      <c r="F57" s="118"/>
      <c r="G57" s="118"/>
      <c r="H57" s="118"/>
      <c r="I57" s="118"/>
      <c r="J57" s="118"/>
      <c r="K57" s="118"/>
      <c r="L57" s="118"/>
      <c r="M57" s="118"/>
    </row>
    <row r="58" spans="1:13" x14ac:dyDescent="0.2">
      <c r="A58" s="117" t="s">
        <v>110</v>
      </c>
      <c r="B58" s="118"/>
      <c r="C58" s="118"/>
      <c r="D58" s="118"/>
      <c r="E58" s="118"/>
      <c r="F58" s="118"/>
      <c r="G58" s="118"/>
      <c r="H58" s="118"/>
      <c r="I58" s="118"/>
      <c r="J58" s="118"/>
      <c r="K58" s="118"/>
      <c r="L58" s="118"/>
      <c r="M58" s="118"/>
    </row>
  </sheetData>
  <mergeCells count="36">
    <mergeCell ref="A55:M55"/>
    <mergeCell ref="A57:M57"/>
    <mergeCell ref="A58:M58"/>
    <mergeCell ref="A45:I45"/>
    <mergeCell ref="A46:I46"/>
    <mergeCell ref="A47:I47"/>
    <mergeCell ref="A51:M51"/>
    <mergeCell ref="A52:M52"/>
    <mergeCell ref="A54:M54"/>
    <mergeCell ref="A39:I39"/>
    <mergeCell ref="A40:I40"/>
    <mergeCell ref="A41:I41"/>
    <mergeCell ref="A42:I42"/>
    <mergeCell ref="A43:I43"/>
    <mergeCell ref="A44:I44"/>
    <mergeCell ref="A33:I33"/>
    <mergeCell ref="A34:I34"/>
    <mergeCell ref="A35:I35"/>
    <mergeCell ref="A36:I36"/>
    <mergeCell ref="A37:I37"/>
    <mergeCell ref="A38:I38"/>
    <mergeCell ref="J22:M22"/>
    <mergeCell ref="F23:F24"/>
    <mergeCell ref="G23:I23"/>
    <mergeCell ref="J23:J24"/>
    <mergeCell ref="K23:M23"/>
    <mergeCell ref="A32:I32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</vt:lpstr>
      <vt:lpstr>смета 122гн-13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2013-06-04T09:50:28Z</cp:lastPrinted>
  <dcterms:created xsi:type="dcterms:W3CDTF">2002-02-11T05:58:42Z</dcterms:created>
  <dcterms:modified xsi:type="dcterms:W3CDTF">2013-06-14T03:27:45Z</dcterms:modified>
</cp:coreProperties>
</file>