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11340" windowHeight="928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5621"/>
</workbook>
</file>

<file path=xl/calcChain.xml><?xml version="1.0" encoding="utf-8"?>
<calcChain xmlns="http://schemas.openxmlformats.org/spreadsheetml/2006/main">
  <c r="K126" i="1" l="1"/>
  <c r="K131" i="1" s="1"/>
  <c r="P18" i="1"/>
  <c r="P17" i="1"/>
  <c r="P16" i="1"/>
  <c r="P15" i="1"/>
  <c r="P14" i="1" s="1"/>
</calcChain>
</file>

<file path=xl/sharedStrings.xml><?xml version="1.0" encoding="utf-8"?>
<sst xmlns="http://schemas.openxmlformats.org/spreadsheetml/2006/main" count="322" uniqueCount="218">
  <si>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</si>
  <si>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</si>
  <si>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</si>
  <si>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</si>
  <si>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</si>
  <si>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</si>
  <si>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</si>
  <si>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</si>
  <si>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</si>
  <si>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</si>
  <si>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</si>
  <si>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</si>
  <si>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</si>
  <si>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</si>
  <si>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</si>
  <si>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</si>
  <si>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</si>
  <si>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</si>
  <si>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</si>
  <si>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</si>
  <si>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</si>
  <si>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</si>
  <si>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</si>
  <si>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РАБОТЫ.</t>
  </si>
  <si>
    <t>ТЕРм10-08-001-01</t>
  </si>
  <si>
    <t>Приборы ПС приемно-контрольные, пусковые концентратор - блок базовый на 10 лучей "Юнитроник-496"</t>
  </si>
  <si>
    <t>1 шт.</t>
  </si>
  <si>
    <t>ТЕРм10-03-001-04</t>
  </si>
  <si>
    <t>Монтаж: модуль локальной сети</t>
  </si>
  <si>
    <t>Монтаж: плата связи дополнительная, устанавливаемая на готовом месте</t>
  </si>
  <si>
    <t>ТЕРм10-02-016-06</t>
  </si>
  <si>
    <t>Отдельно устанавливаемый преобразователь или блок питания</t>
  </si>
  <si>
    <t>ТЕРм10-08-019-01</t>
  </si>
  <si>
    <t>Монтаж: адресная метка "Юнитроник МА-7ТС.24"</t>
  </si>
  <si>
    <t>ТЕРм10-08-003-05 прим.</t>
  </si>
  <si>
    <t>Монтаж: Модуль адресации управляющий  "МА-УОП"; "МА-4У"</t>
  </si>
  <si>
    <t>ТЕРм10-08-003-07</t>
  </si>
  <si>
    <t>Монтаж извещателяей пламени "Пульсар 3-015"</t>
  </si>
  <si>
    <t>1 компл.</t>
  </si>
  <si>
    <t>ТЕРм10-01-055-02</t>
  </si>
  <si>
    <t>Прокладка оптоволоконного кабеля  в металлорукаве для "ПУЛЬСАР 3-015"</t>
  </si>
  <si>
    <t>100 м кабеля</t>
  </si>
  <si>
    <t>ТЕРм10-08-002-06</t>
  </si>
  <si>
    <t>Конструкция для установки извещателя</t>
  </si>
  <si>
    <t>ТЕРм10-08-003-05</t>
  </si>
  <si>
    <t>Монтаж: тестовый излучатель Т-09</t>
  </si>
  <si>
    <t>ТЕРм10-08-002-02</t>
  </si>
  <si>
    <t>Извещатель ПС автоматический дымовой, фотоэлектрический, радиоизотопный, световой в нормальном исполнении ИП 212-92</t>
  </si>
  <si>
    <t>ТЕРм10-04-066-05</t>
  </si>
  <si>
    <t>Монтаж: извещатель ручной</t>
  </si>
  <si>
    <t>ТЕРм10-04-066-06</t>
  </si>
  <si>
    <t>Монтаж: оповещатель световой Молния-24</t>
  </si>
  <si>
    <t>Монтаж: оповещатель звуковой</t>
  </si>
  <si>
    <t>Монтаж: оповещатель свето-звуковой Маяк-24К</t>
  </si>
  <si>
    <t>Монтаж: размыкатель линии РЛ-1</t>
  </si>
  <si>
    <t>ТЕРм11-03-001-01</t>
  </si>
  <si>
    <t>Монтаж: резисторы, диоды</t>
  </si>
  <si>
    <t>ТЕРм10-01-039-06</t>
  </si>
  <si>
    <t>Монтаж: выносное шлейфовое контрольное устройство УШК-02 (ВУОС)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</si>
  <si>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</si>
  <si>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</si>
  <si>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</si>
  <si>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ТЕРм10-01-038-08</t>
  </si>
  <si>
    <t>Монтаж: кабель-канал металлический</t>
  </si>
  <si>
    <t>1 м</t>
  </si>
  <si>
    <t>Коробка ответвительная на стене</t>
  </si>
  <si>
    <t>ТЕРм08-03-545-05</t>
  </si>
  <si>
    <t>Монтаж: коробка клемная</t>
  </si>
  <si>
    <t>ТЕРм08-02-399-01</t>
  </si>
  <si>
    <t>Провод в коробах, сечением до 6 мм2</t>
  </si>
  <si>
    <t>ТЕРм08-02-146-01</t>
  </si>
  <si>
    <t>Кабель до 35 кВ с креплением накладными скобами, масса 1 м кабеля до 0,5 кг</t>
  </si>
  <si>
    <t>ТЕРм08-02-146-02</t>
  </si>
  <si>
    <t>Кабель до 35 кВ с креплением накладными скобами, масса 1 м кабеля до 1 кг</t>
  </si>
  <si>
    <t>ТЕРм08-02-149-01</t>
  </si>
  <si>
    <r>
      <t>Кабель до 35 кВ, подвешиваемый на тросе,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</si>
  <si>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</si>
  <si>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</si>
  <si>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</si>
  <si>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</si>
  <si>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</si>
  <si>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ТЕР08-07-002-01</t>
  </si>
  <si>
    <t>100 м2 горизонтальной проекции</t>
  </si>
  <si>
    <r>
      <t>Установка и разборка внутренних трубчатых инвентарных лесов при высоте помещений до 6 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</si>
  <si>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ТЕР08-07-002-02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</si>
  <si>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</si>
  <si>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</si>
  <si>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</si>
  <si>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ТЕРм10-08-002-01</t>
  </si>
  <si>
    <t>Извещатель ПС автоматический тепловой электро-контактный, магнитоконтактный в нормальном исполнении</t>
  </si>
  <si>
    <t xml:space="preserve">                           Раздел 2. Стоимость оборудования и материалов, неучтенных сборником</t>
  </si>
  <si>
    <t>ППКОПУ 03041-4-1 "Юнитроник-496" (Ц:14240руб :1,18:4,19)</t>
  </si>
  <si>
    <t>шт</t>
  </si>
  <si>
    <t>Модуль локальной сети "ETHERNET U-1" (Ц:4480руб :1,18:4,19)</t>
  </si>
  <si>
    <t>Плата связи "Юнитроник-ПС-496" (Ц:2240руб :1,18:4,19)</t>
  </si>
  <si>
    <t>ИБП "СКАТ-2400Р20" (Ц:3510:руб.:1,18:4,19)</t>
  </si>
  <si>
    <t>ИБП "СКАТ-2412" (Ц:5861руб.:1,18:4,19)</t>
  </si>
  <si>
    <t>АКБ 12В 7А/ч  (Ц:423,20руб.:1,18:4,19)</t>
  </si>
  <si>
    <t>АКБ 12В 26А/ч  (Ц:2421руб.:1,18:4,19)</t>
  </si>
  <si>
    <t>Адресная метка МА-7ТСН-24 (Ц:590руб :1,18:4,19)</t>
  </si>
  <si>
    <t>Адресная метка МА-7ТК (Ц:490руб :1,18:4,19)</t>
  </si>
  <si>
    <t>Модуль адресации управляющий  МА-УОП (Ц:1150руб :1,18:4,19)</t>
  </si>
  <si>
    <t>Модуль адресации управляющий МА-4У (Ц:3520руб :1,18:4,19)</t>
  </si>
  <si>
    <t>Извещатель пламени Спектрон 120С (220С) (Ц:4900руб.:1,18:4,19)</t>
  </si>
  <si>
    <t>Оптоволоконный кабель ОВ2 в металлорукаве (Ц:544,50руб.:1,18:4,42)</t>
  </si>
  <si>
    <t>м</t>
  </si>
  <si>
    <t>Крепежно-юстировочное устройство К.04 (Ц:72,60руб.:1,18:4,42)</t>
  </si>
  <si>
    <t>Излучатель тестовый ИТ-09 (Ц:2832руб :1,18:4,19)</t>
  </si>
  <si>
    <t>Дымовой извещатель "ИП-212-92" (Ц:595руб :1,18:4.42)</t>
  </si>
  <si>
    <t>Извещатель пожарный ручной "ИПР-3СУ"  (Ц:171,93руб.:1,18:4,42)</t>
  </si>
  <si>
    <t>Светоуказатель Выход "Молния-24" (Ц:150руб.:1,18:4,42)</t>
  </si>
  <si>
    <t>Оповещатель "Маяк-24-3М"  (Ц:162,40руб.:1,18:4,42)</t>
  </si>
  <si>
    <t>Оповещатель "Маяк-24-К" (Ц:320руб :1,18:4,42)</t>
  </si>
  <si>
    <t>Размыкатель линии РЛ-1 (Ц:192руб.:1,18:4,42)</t>
  </si>
  <si>
    <t>Резисторы</t>
  </si>
  <si>
    <t>шт.</t>
  </si>
  <si>
    <t>Выносное устройство ВУОС  (Ц:110руб.:1,18:4,42)</t>
  </si>
  <si>
    <t>ТСЦ-111-0126</t>
  </si>
  <si>
    <t>Коробка клеммная</t>
  </si>
  <si>
    <t>Кабель-канал  25х16 плстиковый (Ц:20,77руб:1,18:4,42)</t>
  </si>
  <si>
    <t>ТСЦ-503-0460</t>
  </si>
  <si>
    <t>Разветвительная коробка УК-2</t>
  </si>
  <si>
    <t>Короб электроустановочный металлический окрашенный 15х15мм  (Ц:32руб:1,18:4,42)</t>
  </si>
  <si>
    <t>ТСЦ-509-0152</t>
  </si>
  <si>
    <t>Выключатели автоматические АП50Б 2МТ У3 I-63А</t>
  </si>
  <si>
    <t>ТСЦ-508-0086</t>
  </si>
  <si>
    <t>Канат двойной свивки типа ТК, конструкции 6х19(1+6+12)+1 о.с., без покрытия из проволок марки В, маркировочная группа 1770 н/мм2, диаметром 5,8 мм</t>
  </si>
  <si>
    <t>10 м</t>
  </si>
  <si>
    <t>Кабель КСРЭВнг-(А)-FRLS 2*2*0,8  (Ц:87,12руб:1,18:4,42)</t>
  </si>
  <si>
    <t>Кабель F/UTP-5-е 4х2х0,51  (Ц:26100руб:1,18:4,42)</t>
  </si>
  <si>
    <t>1000м</t>
  </si>
  <si>
    <t>Кабель КСРЭВнг-(А)-FRLS 1*2*0,8  (Ц:46,27руб.:1,18:4,42)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</si>
  <si>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</si>
  <si>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</si>
  <si>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</si>
  <si>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</si>
  <si>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</si>
  <si>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ТСЦ-501-8184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</si>
  <si>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2,5 мм2</t>
  </si>
  <si>
    <t>Складная вышка-тура (алюминий) Арт.№920041 рабочая высота 6,8м, помост 2х0,6м "ProTecxs" (Цена:87000руб:1,18:4,19)</t>
  </si>
  <si>
    <t>Балластный грузик 10 кг к передвижным подмостям Арт.№ 704306 (Цена:1450руб:1,18:4,42)</t>
  </si>
  <si>
    <t>Крепление балласта Арт.№ 704191 (Цена:2000руб:1,18:4,42)</t>
  </si>
  <si>
    <t xml:space="preserve">                           Раздел 3. Пусконаладочные работы  (в холостую 80%)</t>
  </si>
  <si>
    <t xml:space="preserve">                           Пожарная сигнализация м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</si>
  <si>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</si>
  <si>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</si>
  <si>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Новый коэффициент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</si>
  <si>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</si>
  <si>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</si>
  <si>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</si>
  <si>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</si>
  <si>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</si>
  <si>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</si>
  <si>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Автоматическое отключение вентиляции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</si>
  <si>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</si>
  <si>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</si>
  <si>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</si>
  <si>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</si>
  <si>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</si>
  <si>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31, 1-11, 16-18, 20-21, 32, 12-15, 19, 22-28, 71-74)</t>
  </si>
  <si>
    <t xml:space="preserve">   Транспортные расходы на оборудование - согласно п.4.60 из МДС 81-35.2004 ПЗ=1,03 (ОЗП=1,03; ЭМ=1,03; МАТ=1,03)  (Поз. 33-44, 47)</t>
  </si>
  <si>
    <t xml:space="preserve">   Заготовительно-складские расходы на оборудование - согласно п.4.64 из МДС 81-35.2004 ПЗ=1,012 (ОЗП=1,012; ЭМ=1,012; МАТ=1,012)  (Поз. 33-44, 47)</t>
  </si>
  <si>
    <t xml:space="preserve">   Заготовительно-складские расходы на материалы - согласно п.4.64 из МДС 81-35.2004 МАТ=1,02  (Поз. 45-46, 48-53, 55, 57, 59, 62-64, 68-70)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</si>
  <si>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1-11, 16-18, 20-21, 32, 12-15, 19, 22-28)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</si>
  <si>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71-74)</t>
  </si>
  <si>
    <t xml:space="preserve">   Пусконаладочные работы (в холостую 80%) ПЗ=0,8 (ОЗП=0,8; ЭМ=0,8; ЗПМ=0,8; МАТ=0,8; ТЗ=0,8; ТЗМ=0,8)  (Поз. 71-74)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</si>
  <si>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</si>
  <si>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</si>
  <si>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</si>
  <si>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</si>
  <si>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</si>
  <si>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</si>
  <si>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</si>
  <si>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</si>
  <si>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</si>
  <si>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</si>
  <si>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</si>
  <si>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</si>
  <si>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</si>
  <si>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</si>
  <si>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</si>
  <si>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</si>
  <si>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___________________________222,537</t>
  </si>
  <si>
    <t>тыс. руб.</t>
  </si>
  <si>
    <t>___________________________31,408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</si>
  <si>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</si>
  <si>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</si>
  <si>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_______________________________________________________________________________________________2018,3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</si>
  <si>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</si>
  <si>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</si>
  <si>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</si>
  <si>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_______________________________________________________________________________________________26,495</t>
  </si>
  <si>
    <t>_______________________________________________________________________________________________10,590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</si>
  <si>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</si>
  <si>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_______________________________________________________________________________________________185,254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</si>
  <si>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</si>
  <si>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_______________________________________________________________________________________________0,198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</si>
  <si>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</si>
  <si>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</si>
  <si>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</si>
  <si>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</si>
  <si>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</si>
  <si>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24537</t>
  </si>
  <si>
    <t xml:space="preserve">систему автоматической пожарной сигнализации и СОУЭ. Отключение вентсистем. </t>
  </si>
  <si>
    <r>
      <t xml:space="preserve">Площадка 1. Здание 302 </t>
    </r>
    <r>
      <rPr>
        <b/>
        <sz val="10"/>
        <rFont val="Arial"/>
        <family val="2"/>
        <charset val="204"/>
      </rPr>
      <t>(инв.№ 5300326)</t>
    </r>
  </si>
  <si>
    <t>Справочно, в тыс.руб. :</t>
  </si>
  <si>
    <t>с К=4,42</t>
  </si>
  <si>
    <t>с К=6,05</t>
  </si>
  <si>
    <t>с К=4,19</t>
  </si>
  <si>
    <t xml:space="preserve">Составлен(а) в базовых ценах 2001г. в редакции 2009г. </t>
  </si>
  <si>
    <t xml:space="preserve">ИТОГО: </t>
  </si>
  <si>
    <r>
      <t>Установка и разборка внутренних трубчатых инвентарных лесов на каждые последующие 4 м высоты помещений добавлять к расценке 08-07-002-01</t>
    </r>
    <r>
      <rPr>
        <i/>
        <sz val="7"/>
        <rFont val="Arial"/>
        <family val="2"/>
        <charset val="204"/>
      </rPr>
      <t xml:space="preserve">
КОЭФ. К ПОЗИЦИИ:
Новый коэффициент ПЗ=0,15 </t>
    </r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</si>
  <si>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</si>
  <si>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</si>
  <si>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</si>
  <si>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r>
      <t xml:space="preserve">Основание: </t>
    </r>
    <r>
      <rPr>
        <sz val="9"/>
        <rFont val="Arial"/>
        <family val="2"/>
        <charset val="204"/>
      </rPr>
      <t>проект № 23995-11-СС Тема КПМ Т6050.032; Тех реш. №5 исх 072-15/2012</t>
    </r>
  </si>
  <si>
    <t xml:space="preserve">      прочих (ПНР "в холостую") _______________________________________________________________________________________________</t>
  </si>
  <si>
    <t>27.07.12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</si>
</sst>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83">
    <xf numFmtId="0" fontId="0" fillId="0" borderId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4" fillId="7" borderId="5" applyNumberFormat="0" applyAlignment="0" applyProtection="0"/>
    <xf numFmtId="0" fontId="24" fillId="7" borderId="5" applyNumberFormat="0" applyAlignment="0" applyProtection="0"/>
    <xf numFmtId="0" fontId="25" fillId="20" borderId="6" applyNumberFormat="0" applyAlignment="0" applyProtection="0"/>
    <xf numFmtId="0" fontId="25" fillId="20" borderId="6" applyNumberFormat="0" applyAlignment="0" applyProtection="0"/>
    <xf numFmtId="0" fontId="26" fillId="20" borderId="5" applyNumberFormat="0" applyAlignment="0" applyProtection="0"/>
    <xf numFmtId="0" fontId="26" fillId="20" borderId="5" applyNumberFormat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1" fillId="21" borderId="11" applyNumberFormat="0" applyAlignment="0" applyProtection="0"/>
    <xf numFmtId="0" fontId="31" fillId="21" borderId="11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1" fillId="23" borderId="12" applyNumberFormat="0" applyFont="0" applyAlignment="0" applyProtection="0"/>
    <xf numFmtId="0" fontId="21" fillId="23" borderId="12" applyNumberFormat="0" applyFont="0" applyAlignment="0" applyProtection="0"/>
    <xf numFmtId="0" fontId="36" fillId="0" borderId="13" applyNumberFormat="0" applyFill="0" applyAlignment="0" applyProtection="0"/>
    <xf numFmtId="0" fontId="36" fillId="0" borderId="13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8" fillId="4" borderId="0" applyNumberFormat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13" fillId="0" borderId="0" xfId="0" applyFont="1" applyAlignment="1">
      <alignment horizontal="left"/>
    </xf>
    <xf numFmtId="164" fontId="2" fillId="0" borderId="0" xfId="0" applyNumberFormat="1" applyFont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right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right" vertical="top"/>
    </xf>
    <xf numFmtId="49" fontId="16" fillId="0" borderId="0" xfId="0" applyNumberFormat="1" applyFont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  <xf numFmtId="0" fontId="3" fillId="0" borderId="3" xfId="0" applyFont="1" applyBorder="1" applyAlignment="1">
      <alignment horizontal="center" vertical="center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60"/>
  <sheetViews>
    <sheetView showGridLines="0" tabSelected="1" zoomScaleNormal="100" zoomScaleSheetLayoutView="75" workbookViewId="0"/>
  </sheetViews>
  <sheetFormatPr defaultColWidth="9.109375" defaultRowHeight="13.2" outlineLevelRow="2" x14ac:dyDescent="0.25"/>
  <cols>
    <col min="1" max="1" width="3.33203125" style="25" customWidth="1"/>
    <col min="2" max="2" width="15.88671875" style="26" customWidth="1"/>
    <col min="3" max="3" width="34.33203125" style="27" customWidth="1"/>
    <col min="4" max="4" width="7.6640625" style="28" customWidth="1"/>
    <col min="5" max="5" width="9.7773437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8.6640625" style="31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15</v>
      </c>
      <c r="B1" s="2"/>
      <c r="C1" s="3"/>
      <c r="D1" s="39"/>
      <c r="E1" s="61" t="s">
        <v>197</v>
      </c>
      <c r="F1" s="61"/>
      <c r="G1" s="61"/>
      <c r="H1" s="61"/>
      <c r="I1" s="61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198</v>
      </c>
      <c r="N2" s="5"/>
      <c r="O2" s="5"/>
      <c r="P2" s="5"/>
      <c r="Q2"/>
      <c r="R2"/>
    </row>
    <row r="3" spans="1:18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199</v>
      </c>
      <c r="N3" s="5"/>
      <c r="O3" s="5"/>
      <c r="P3" s="5"/>
      <c r="Q3"/>
      <c r="R3"/>
    </row>
    <row r="4" spans="1:18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 x14ac:dyDescent="0.25">
      <c r="A5" s="7" t="s">
        <v>200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201</v>
      </c>
      <c r="N5" s="5"/>
      <c r="O5" s="5"/>
      <c r="P5" s="5"/>
      <c r="Q5"/>
      <c r="R5"/>
    </row>
    <row r="6" spans="1:18" outlineLevel="1" x14ac:dyDescent="0.25">
      <c r="A6" s="8"/>
      <c r="B6" s="2"/>
      <c r="C6" s="4"/>
      <c r="D6" s="6"/>
      <c r="E6" s="5"/>
      <c r="F6" s="5"/>
      <c r="G6" s="14" t="s">
        <v>202</v>
      </c>
      <c r="H6" s="14"/>
      <c r="I6" s="14"/>
      <c r="J6" s="5"/>
      <c r="K6" s="5"/>
      <c r="L6" s="5"/>
      <c r="M6" s="5"/>
      <c r="N6" s="5"/>
      <c r="O6" s="5"/>
      <c r="P6" s="5"/>
    </row>
    <row r="7" spans="1:18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</row>
    <row r="8" spans="1:18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</row>
    <row r="9" spans="1:18" x14ac:dyDescent="0.25">
      <c r="A9" s="8"/>
      <c r="B9" s="2"/>
      <c r="C9" s="15" t="s">
        <v>2</v>
      </c>
      <c r="D9" s="40" t="s">
        <v>203</v>
      </c>
      <c r="E9" s="41"/>
      <c r="F9" s="9"/>
      <c r="G9" s="9"/>
      <c r="H9" s="42"/>
      <c r="I9" s="9"/>
      <c r="J9" s="9"/>
      <c r="K9" s="9"/>
      <c r="L9" s="9"/>
      <c r="M9" s="5"/>
      <c r="N9" s="5"/>
      <c r="O9" s="5"/>
      <c r="P9" s="5"/>
      <c r="Q9" s="5"/>
    </row>
    <row r="10" spans="1:18" x14ac:dyDescent="0.25">
      <c r="A10" s="8"/>
      <c r="B10" s="2"/>
      <c r="C10" s="15"/>
      <c r="D10" s="43"/>
      <c r="E10" s="62" t="s">
        <v>204</v>
      </c>
      <c r="F10" s="62"/>
      <c r="G10" s="62"/>
      <c r="H10" s="62"/>
      <c r="I10" s="62"/>
      <c r="J10" s="62"/>
      <c r="K10" s="13"/>
      <c r="L10" s="13"/>
      <c r="M10" s="5"/>
      <c r="N10" s="5"/>
      <c r="O10" s="5"/>
      <c r="P10" s="5"/>
      <c r="Q10" s="5"/>
    </row>
    <row r="11" spans="1:18" x14ac:dyDescent="0.25">
      <c r="A11" s="8"/>
      <c r="B11" s="2"/>
      <c r="C11" s="4"/>
      <c r="D11" s="17"/>
      <c r="E11" s="10"/>
      <c r="F11" s="10"/>
      <c r="G11" s="11" t="s">
        <v>3</v>
      </c>
      <c r="H11" s="11"/>
      <c r="I11" s="11"/>
      <c r="J11" s="10"/>
      <c r="K11" s="13"/>
      <c r="L11" s="5"/>
      <c r="M11" s="5"/>
      <c r="N11" s="5"/>
      <c r="O11" s="5"/>
      <c r="P11" s="5"/>
    </row>
    <row r="12" spans="1:18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8" x14ac:dyDescent="0.25">
      <c r="A13" s="8"/>
      <c r="B13" s="2"/>
      <c r="C13" s="4"/>
      <c r="D13" s="16" t="s">
        <v>215</v>
      </c>
      <c r="E13" s="5"/>
      <c r="F13" s="5"/>
      <c r="G13" s="5"/>
      <c r="H13" s="16"/>
      <c r="I13" s="16"/>
      <c r="J13" s="16"/>
      <c r="K13" s="5"/>
      <c r="L13" s="5"/>
      <c r="M13" s="5"/>
      <c r="N13" s="44" t="s">
        <v>205</v>
      </c>
      <c r="O13" s="45"/>
      <c r="P13" s="45"/>
      <c r="Q13" s="5"/>
    </row>
    <row r="14" spans="1:18" x14ac:dyDescent="0.25">
      <c r="A14" s="8"/>
      <c r="B14" s="2"/>
      <c r="C14" s="4"/>
      <c r="D14" s="16" t="s">
        <v>189</v>
      </c>
      <c r="E14" s="5"/>
      <c r="F14" s="5"/>
      <c r="G14" s="5"/>
      <c r="H14" s="16"/>
      <c r="I14" s="16"/>
      <c r="J14" s="65" t="s">
        <v>182</v>
      </c>
      <c r="K14" s="66"/>
      <c r="L14" s="7" t="s">
        <v>183</v>
      </c>
      <c r="M14" s="5"/>
      <c r="N14" s="46" t="s">
        <v>210</v>
      </c>
      <c r="O14" s="45"/>
      <c r="P14" s="49">
        <f>P15+P16+P17+P18</f>
        <v>994.78138999999999</v>
      </c>
    </row>
    <row r="15" spans="1:18" outlineLevel="1" x14ac:dyDescent="0.25">
      <c r="A15" s="8"/>
      <c r="B15" s="2"/>
      <c r="C15" s="4"/>
      <c r="D15" s="16" t="s">
        <v>195</v>
      </c>
      <c r="E15" s="5"/>
      <c r="F15" s="5"/>
      <c r="G15" s="5"/>
      <c r="H15" s="16"/>
      <c r="I15" s="16"/>
      <c r="J15" s="65" t="s">
        <v>196</v>
      </c>
      <c r="K15" s="66"/>
      <c r="L15" s="7" t="s">
        <v>183</v>
      </c>
      <c r="M15" s="5"/>
      <c r="N15" s="46" t="s">
        <v>206</v>
      </c>
      <c r="O15" s="45"/>
      <c r="P15" s="49">
        <f>0.198*4.42</f>
        <v>0.87516000000000005</v>
      </c>
    </row>
    <row r="16" spans="1:18" outlineLevel="1" x14ac:dyDescent="0.25">
      <c r="A16" s="8"/>
      <c r="B16" s="2"/>
      <c r="C16" s="4"/>
      <c r="D16" s="16" t="s">
        <v>193</v>
      </c>
      <c r="E16" s="5"/>
      <c r="F16" s="5"/>
      <c r="G16" s="5"/>
      <c r="H16" s="16"/>
      <c r="I16" s="16"/>
      <c r="J16" s="65" t="s">
        <v>194</v>
      </c>
      <c r="K16" s="66"/>
      <c r="L16" s="7" t="s">
        <v>183</v>
      </c>
      <c r="M16" s="5"/>
      <c r="N16" s="46" t="s">
        <v>206</v>
      </c>
      <c r="O16" s="45"/>
      <c r="P16" s="49">
        <f>185.254*4.42</f>
        <v>818.82267999999999</v>
      </c>
    </row>
    <row r="17" spans="1:17" outlineLevel="1" x14ac:dyDescent="0.25">
      <c r="A17" s="8"/>
      <c r="B17" s="2"/>
      <c r="C17" s="4"/>
      <c r="D17" s="60" t="s">
        <v>216</v>
      </c>
      <c r="E17" s="5"/>
      <c r="F17" s="5"/>
      <c r="G17" s="5"/>
      <c r="H17" s="16"/>
      <c r="I17" s="16"/>
      <c r="J17" s="65" t="s">
        <v>192</v>
      </c>
      <c r="K17" s="66"/>
      <c r="L17" s="7" t="s">
        <v>183</v>
      </c>
      <c r="M17" s="5"/>
      <c r="N17" s="46" t="s">
        <v>207</v>
      </c>
      <c r="O17" s="45"/>
      <c r="P17" s="49">
        <f>10.59*6.05</f>
        <v>64.069499999999991</v>
      </c>
    </row>
    <row r="18" spans="1:17" outlineLevel="1" x14ac:dyDescent="0.25">
      <c r="A18" s="8"/>
      <c r="B18" s="2"/>
      <c r="C18" s="4"/>
      <c r="D18" s="16" t="s">
        <v>190</v>
      </c>
      <c r="E18" s="5"/>
      <c r="F18" s="5"/>
      <c r="G18" s="5"/>
      <c r="H18" s="16"/>
      <c r="I18" s="16"/>
      <c r="J18" s="65" t="s">
        <v>191</v>
      </c>
      <c r="K18" s="66"/>
      <c r="L18" s="7" t="s">
        <v>183</v>
      </c>
      <c r="M18" s="5"/>
      <c r="N18" s="46" t="s">
        <v>208</v>
      </c>
      <c r="O18" s="45"/>
      <c r="P18" s="49">
        <f>26.495*4.19</f>
        <v>111.01405000000001</v>
      </c>
    </row>
    <row r="19" spans="1:17" x14ac:dyDescent="0.25">
      <c r="A19" s="8"/>
      <c r="B19" s="2"/>
      <c r="C19" s="4"/>
      <c r="D19" s="16" t="s">
        <v>185</v>
      </c>
      <c r="E19" s="5"/>
      <c r="F19" s="5"/>
      <c r="G19" s="5"/>
      <c r="H19" s="16"/>
      <c r="I19" s="16"/>
      <c r="J19" s="65" t="s">
        <v>184</v>
      </c>
      <c r="K19" s="66"/>
      <c r="L19" s="7" t="s">
        <v>183</v>
      </c>
      <c r="M19" s="5"/>
      <c r="N19" s="46"/>
      <c r="O19" s="45"/>
      <c r="P19" s="45"/>
    </row>
    <row r="20" spans="1:17" outlineLevel="1" x14ac:dyDescent="0.25">
      <c r="A20" s="8"/>
      <c r="B20" s="2"/>
      <c r="C20" s="4"/>
      <c r="D20" s="16" t="s">
        <v>186</v>
      </c>
      <c r="E20" s="5"/>
      <c r="F20" s="5"/>
      <c r="G20" s="5"/>
      <c r="H20" s="16"/>
      <c r="I20" s="16"/>
      <c r="J20" s="65" t="s">
        <v>187</v>
      </c>
      <c r="K20" s="66"/>
      <c r="L20" s="7" t="s">
        <v>188</v>
      </c>
      <c r="M20" s="5"/>
      <c r="N20" s="46"/>
      <c r="O20" s="45"/>
      <c r="P20" s="45"/>
    </row>
    <row r="21" spans="1:17" x14ac:dyDescent="0.25">
      <c r="A21" s="8"/>
      <c r="B21" s="2"/>
      <c r="C21" s="4"/>
      <c r="D21" s="48" t="s">
        <v>209</v>
      </c>
      <c r="E21" s="5"/>
      <c r="F21" s="5"/>
      <c r="G21" s="5"/>
      <c r="H21" s="5"/>
      <c r="I21" s="5"/>
      <c r="J21" s="5"/>
      <c r="K21" s="5"/>
      <c r="L21" s="5"/>
      <c r="M21" s="5"/>
      <c r="N21" s="46"/>
      <c r="O21" s="47"/>
      <c r="P21" s="45"/>
    </row>
    <row r="22" spans="1:17" x14ac:dyDescent="0.25">
      <c r="A22" s="8"/>
      <c r="B22" s="2"/>
      <c r="C22" s="3"/>
      <c r="D22" s="4"/>
      <c r="E22" s="8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7" ht="19.5" customHeight="1" x14ac:dyDescent="0.25">
      <c r="A23" s="71" t="s">
        <v>4</v>
      </c>
      <c r="B23" s="74" t="s">
        <v>21</v>
      </c>
      <c r="C23" s="71" t="s">
        <v>5</v>
      </c>
      <c r="D23" s="71" t="s">
        <v>6</v>
      </c>
      <c r="E23" s="71" t="s">
        <v>7</v>
      </c>
      <c r="F23" s="71" t="s">
        <v>17</v>
      </c>
      <c r="G23" s="72"/>
      <c r="H23" s="72"/>
      <c r="I23" s="72"/>
      <c r="J23" s="71" t="s">
        <v>18</v>
      </c>
      <c r="K23" s="77"/>
      <c r="L23" s="77"/>
      <c r="M23" s="77"/>
      <c r="N23" s="77"/>
      <c r="O23" s="71" t="s">
        <v>12</v>
      </c>
      <c r="P23" s="71" t="s">
        <v>13</v>
      </c>
      <c r="Q23" s="76" t="s">
        <v>19</v>
      </c>
    </row>
    <row r="24" spans="1:17" ht="18.75" customHeight="1" x14ac:dyDescent="0.25">
      <c r="A24" s="72"/>
      <c r="B24" s="75"/>
      <c r="C24" s="73"/>
      <c r="D24" s="71"/>
      <c r="E24" s="71"/>
      <c r="F24" s="71" t="s">
        <v>8</v>
      </c>
      <c r="G24" s="71" t="s">
        <v>10</v>
      </c>
      <c r="H24" s="72"/>
      <c r="I24" s="72"/>
      <c r="J24" s="71" t="s">
        <v>20</v>
      </c>
      <c r="K24" s="71" t="s">
        <v>8</v>
      </c>
      <c r="L24" s="71" t="s">
        <v>10</v>
      </c>
      <c r="M24" s="72"/>
      <c r="N24" s="72"/>
      <c r="O24" s="71"/>
      <c r="P24" s="71"/>
      <c r="Q24" s="76"/>
    </row>
    <row r="25" spans="1:17" ht="22.5" customHeight="1" x14ac:dyDescent="0.25">
      <c r="A25" s="72"/>
      <c r="B25" s="75"/>
      <c r="C25" s="73"/>
      <c r="D25" s="71"/>
      <c r="E25" s="71"/>
      <c r="F25" s="72"/>
      <c r="G25" s="20" t="s">
        <v>9</v>
      </c>
      <c r="H25" s="20" t="s">
        <v>14</v>
      </c>
      <c r="I25" s="20" t="s">
        <v>11</v>
      </c>
      <c r="J25" s="73"/>
      <c r="K25" s="72"/>
      <c r="L25" s="20" t="s">
        <v>9</v>
      </c>
      <c r="M25" s="20" t="s">
        <v>14</v>
      </c>
      <c r="N25" s="20" t="s">
        <v>11</v>
      </c>
      <c r="O25" s="71"/>
      <c r="P25" s="71"/>
      <c r="Q25" s="76"/>
    </row>
    <row r="26" spans="1:17" x14ac:dyDescent="0.25">
      <c r="A26" s="22">
        <v>1</v>
      </c>
      <c r="B26" s="23">
        <v>2</v>
      </c>
      <c r="C26" s="20">
        <v>3</v>
      </c>
      <c r="D26" s="20">
        <v>4</v>
      </c>
      <c r="E26" s="24">
        <v>5</v>
      </c>
      <c r="F26" s="21">
        <v>6</v>
      </c>
      <c r="G26" s="21">
        <v>7</v>
      </c>
      <c r="H26" s="21">
        <v>8</v>
      </c>
      <c r="I26" s="21">
        <v>9</v>
      </c>
      <c r="J26" s="21">
        <v>10</v>
      </c>
      <c r="K26" s="21">
        <v>11</v>
      </c>
      <c r="L26" s="21">
        <v>12</v>
      </c>
      <c r="M26" s="21">
        <v>13</v>
      </c>
      <c r="N26" s="21">
        <v>14</v>
      </c>
      <c r="O26" s="21">
        <v>15</v>
      </c>
      <c r="P26" s="21">
        <v>16</v>
      </c>
      <c r="Q26" s="21">
        <v>17</v>
      </c>
    </row>
    <row r="27" spans="1:17" x14ac:dyDescent="0.25">
      <c r="A27" s="68" t="s">
        <v>23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</row>
    <row r="28" spans="1:17" ht="34.200000000000003" x14ac:dyDescent="0.25">
      <c r="A28" s="22">
        <v>1</v>
      </c>
      <c r="B28" s="32" t="s">
        <v>24</v>
      </c>
      <c r="C28" s="33" t="s">
        <v>25</v>
      </c>
      <c r="D28" s="24" t="s">
        <v>26</v>
      </c>
      <c r="E28" s="34">
        <v>1</v>
      </c>
      <c r="F28" s="35">
        <v>117.52</v>
      </c>
      <c r="G28" s="35">
        <v>102.02</v>
      </c>
      <c r="H28" s="35">
        <v>0.46</v>
      </c>
      <c r="I28" s="36"/>
      <c r="J28" s="36"/>
      <c r="K28" s="36">
        <v>118</v>
      </c>
      <c r="L28" s="36">
        <v>102</v>
      </c>
      <c r="M28" s="36"/>
      <c r="N28" s="36"/>
      <c r="O28" s="36">
        <v>7.2</v>
      </c>
      <c r="P28" s="36">
        <v>7.2</v>
      </c>
      <c r="Q28" s="36"/>
    </row>
    <row r="29" spans="1:17" x14ac:dyDescent="0.25">
      <c r="A29" s="22">
        <v>2</v>
      </c>
      <c r="B29" s="32" t="s">
        <v>27</v>
      </c>
      <c r="C29" s="33" t="s">
        <v>28</v>
      </c>
      <c r="D29" s="24" t="s">
        <v>26</v>
      </c>
      <c r="E29" s="34">
        <v>1</v>
      </c>
      <c r="F29" s="35">
        <v>34.97</v>
      </c>
      <c r="G29" s="35">
        <v>27.5</v>
      </c>
      <c r="H29" s="35">
        <v>6.92</v>
      </c>
      <c r="I29" s="35">
        <v>1.41</v>
      </c>
      <c r="J29" s="36"/>
      <c r="K29" s="36">
        <v>35</v>
      </c>
      <c r="L29" s="36">
        <v>28</v>
      </c>
      <c r="M29" s="36">
        <v>7</v>
      </c>
      <c r="N29" s="36">
        <v>1</v>
      </c>
      <c r="O29" s="36">
        <v>2.29</v>
      </c>
      <c r="P29" s="36">
        <v>2.29</v>
      </c>
      <c r="Q29" s="36"/>
    </row>
    <row r="30" spans="1:17" ht="22.8" x14ac:dyDescent="0.25">
      <c r="A30" s="22">
        <v>3</v>
      </c>
      <c r="B30" s="32" t="s">
        <v>27</v>
      </c>
      <c r="C30" s="33" t="s">
        <v>29</v>
      </c>
      <c r="D30" s="24" t="s">
        <v>26</v>
      </c>
      <c r="E30" s="34">
        <v>1</v>
      </c>
      <c r="F30" s="35">
        <v>34.97</v>
      </c>
      <c r="G30" s="35">
        <v>27.5</v>
      </c>
      <c r="H30" s="35">
        <v>6.92</v>
      </c>
      <c r="I30" s="35">
        <v>1.41</v>
      </c>
      <c r="J30" s="36"/>
      <c r="K30" s="36">
        <v>35</v>
      </c>
      <c r="L30" s="36">
        <v>28</v>
      </c>
      <c r="M30" s="36">
        <v>7</v>
      </c>
      <c r="N30" s="36">
        <v>1</v>
      </c>
      <c r="O30" s="36">
        <v>2.29</v>
      </c>
      <c r="P30" s="36">
        <v>2.29</v>
      </c>
      <c r="Q30" s="36"/>
    </row>
    <row r="31" spans="1:17" ht="22.8" x14ac:dyDescent="0.25">
      <c r="A31" s="22">
        <v>4</v>
      </c>
      <c r="B31" s="32" t="s">
        <v>30</v>
      </c>
      <c r="C31" s="33" t="s">
        <v>31</v>
      </c>
      <c r="D31" s="24" t="s">
        <v>26</v>
      </c>
      <c r="E31" s="34">
        <v>2</v>
      </c>
      <c r="F31" s="35">
        <v>256.7</v>
      </c>
      <c r="G31" s="35">
        <v>157.76</v>
      </c>
      <c r="H31" s="35">
        <v>33.83</v>
      </c>
      <c r="I31" s="35">
        <v>6.87</v>
      </c>
      <c r="J31" s="36"/>
      <c r="K31" s="36">
        <v>513</v>
      </c>
      <c r="L31" s="36">
        <v>316</v>
      </c>
      <c r="M31" s="36">
        <v>68</v>
      </c>
      <c r="N31" s="36">
        <v>14</v>
      </c>
      <c r="O31" s="36">
        <v>10.1</v>
      </c>
      <c r="P31" s="36">
        <v>20.2</v>
      </c>
      <c r="Q31" s="36"/>
    </row>
    <row r="32" spans="1:17" ht="22.8" x14ac:dyDescent="0.25">
      <c r="A32" s="22">
        <v>5</v>
      </c>
      <c r="B32" s="32" t="s">
        <v>32</v>
      </c>
      <c r="C32" s="33" t="s">
        <v>33</v>
      </c>
      <c r="D32" s="24" t="s">
        <v>26</v>
      </c>
      <c r="E32" s="34">
        <v>20</v>
      </c>
      <c r="F32" s="35">
        <v>7.32</v>
      </c>
      <c r="G32" s="35">
        <v>6.88</v>
      </c>
      <c r="H32" s="36"/>
      <c r="I32" s="36"/>
      <c r="J32" s="36"/>
      <c r="K32" s="36">
        <v>146</v>
      </c>
      <c r="L32" s="36">
        <v>138</v>
      </c>
      <c r="M32" s="36"/>
      <c r="N32" s="36"/>
      <c r="O32" s="36">
        <v>0.5</v>
      </c>
      <c r="P32" s="36">
        <v>10</v>
      </c>
      <c r="Q32" s="36"/>
    </row>
    <row r="33" spans="1:17" ht="24" x14ac:dyDescent="0.25">
      <c r="A33" s="22">
        <v>6</v>
      </c>
      <c r="B33" s="32" t="s">
        <v>34</v>
      </c>
      <c r="C33" s="33" t="s">
        <v>35</v>
      </c>
      <c r="D33" s="24" t="s">
        <v>26</v>
      </c>
      <c r="E33" s="34">
        <v>18</v>
      </c>
      <c r="F33" s="35">
        <v>86.32</v>
      </c>
      <c r="G33" s="35">
        <v>78.05</v>
      </c>
      <c r="H33" s="35">
        <v>0.37</v>
      </c>
      <c r="I33" s="36"/>
      <c r="J33" s="36"/>
      <c r="K33" s="36">
        <v>1554</v>
      </c>
      <c r="L33" s="36">
        <v>1405</v>
      </c>
      <c r="M33" s="36">
        <v>7</v>
      </c>
      <c r="N33" s="36"/>
      <c r="O33" s="36">
        <v>5.76</v>
      </c>
      <c r="P33" s="36">
        <v>103.68</v>
      </c>
      <c r="Q33" s="36"/>
    </row>
    <row r="34" spans="1:17" ht="22.8" x14ac:dyDescent="0.25">
      <c r="A34" s="22">
        <v>7</v>
      </c>
      <c r="B34" s="32" t="s">
        <v>36</v>
      </c>
      <c r="C34" s="33" t="s">
        <v>37</v>
      </c>
      <c r="D34" s="24" t="s">
        <v>38</v>
      </c>
      <c r="E34" s="34">
        <v>8</v>
      </c>
      <c r="F34" s="35">
        <v>104.48</v>
      </c>
      <c r="G34" s="35">
        <v>87.8</v>
      </c>
      <c r="H34" s="35">
        <v>1</v>
      </c>
      <c r="I34" s="36"/>
      <c r="J34" s="36"/>
      <c r="K34" s="36">
        <v>836</v>
      </c>
      <c r="L34" s="36">
        <v>702</v>
      </c>
      <c r="M34" s="36">
        <v>8</v>
      </c>
      <c r="N34" s="36"/>
      <c r="O34" s="36">
        <v>6.48</v>
      </c>
      <c r="P34" s="36">
        <v>51.84</v>
      </c>
      <c r="Q34" s="36"/>
    </row>
    <row r="35" spans="1:17" ht="22.8" x14ac:dyDescent="0.25">
      <c r="A35" s="22">
        <v>8</v>
      </c>
      <c r="B35" s="32" t="s">
        <v>39</v>
      </c>
      <c r="C35" s="33" t="s">
        <v>40</v>
      </c>
      <c r="D35" s="24" t="s">
        <v>41</v>
      </c>
      <c r="E35" s="34">
        <v>0.2</v>
      </c>
      <c r="F35" s="35">
        <v>1837.57</v>
      </c>
      <c r="G35" s="35">
        <v>474.14</v>
      </c>
      <c r="H35" s="35">
        <v>129.78</v>
      </c>
      <c r="I35" s="35">
        <v>23.9</v>
      </c>
      <c r="J35" s="36"/>
      <c r="K35" s="36">
        <v>368</v>
      </c>
      <c r="L35" s="36">
        <v>95</v>
      </c>
      <c r="M35" s="36">
        <v>26</v>
      </c>
      <c r="N35" s="36">
        <v>5</v>
      </c>
      <c r="O35" s="36">
        <v>37.1</v>
      </c>
      <c r="P35" s="36">
        <v>7.42</v>
      </c>
      <c r="Q35" s="36"/>
    </row>
    <row r="36" spans="1:17" x14ac:dyDescent="0.25">
      <c r="A36" s="22">
        <v>9</v>
      </c>
      <c r="B36" s="32" t="s">
        <v>42</v>
      </c>
      <c r="C36" s="33" t="s">
        <v>43</v>
      </c>
      <c r="D36" s="24" t="s">
        <v>26</v>
      </c>
      <c r="E36" s="34">
        <v>2</v>
      </c>
      <c r="F36" s="35">
        <v>8.84</v>
      </c>
      <c r="G36" s="35">
        <v>4.74</v>
      </c>
      <c r="H36" s="35">
        <v>1.08</v>
      </c>
      <c r="I36" s="36"/>
      <c r="J36" s="36"/>
      <c r="K36" s="36">
        <v>18</v>
      </c>
      <c r="L36" s="36">
        <v>9</v>
      </c>
      <c r="M36" s="36">
        <v>2</v>
      </c>
      <c r="N36" s="36"/>
      <c r="O36" s="36">
        <v>0.35</v>
      </c>
      <c r="P36" s="36">
        <v>0.7</v>
      </c>
      <c r="Q36" s="36"/>
    </row>
    <row r="37" spans="1:17" x14ac:dyDescent="0.25">
      <c r="A37" s="22">
        <v>10</v>
      </c>
      <c r="B37" s="32" t="s">
        <v>44</v>
      </c>
      <c r="C37" s="33" t="s">
        <v>45</v>
      </c>
      <c r="D37" s="24" t="s">
        <v>26</v>
      </c>
      <c r="E37" s="34">
        <v>1</v>
      </c>
      <c r="F37" s="35">
        <v>86.32</v>
      </c>
      <c r="G37" s="35">
        <v>78.05</v>
      </c>
      <c r="H37" s="35">
        <v>0.37</v>
      </c>
      <c r="I37" s="36"/>
      <c r="J37" s="36"/>
      <c r="K37" s="36">
        <v>86</v>
      </c>
      <c r="L37" s="36">
        <v>78</v>
      </c>
      <c r="M37" s="36"/>
      <c r="N37" s="36"/>
      <c r="O37" s="36">
        <v>5.76</v>
      </c>
      <c r="P37" s="36">
        <v>5.76</v>
      </c>
      <c r="Q37" s="36"/>
    </row>
    <row r="38" spans="1:17" ht="45.6" x14ac:dyDescent="0.25">
      <c r="A38" s="22">
        <v>11</v>
      </c>
      <c r="B38" s="32" t="s">
        <v>46</v>
      </c>
      <c r="C38" s="33" t="s">
        <v>47</v>
      </c>
      <c r="D38" s="24" t="s">
        <v>26</v>
      </c>
      <c r="E38" s="34">
        <v>89</v>
      </c>
      <c r="F38" s="35">
        <v>28.38</v>
      </c>
      <c r="G38" s="35">
        <v>22.76</v>
      </c>
      <c r="H38" s="35">
        <v>0.46</v>
      </c>
      <c r="I38" s="36"/>
      <c r="J38" s="36"/>
      <c r="K38" s="36">
        <v>2526</v>
      </c>
      <c r="L38" s="36">
        <v>2026</v>
      </c>
      <c r="M38" s="36">
        <v>41</v>
      </c>
      <c r="N38" s="36"/>
      <c r="O38" s="36">
        <v>1.68</v>
      </c>
      <c r="P38" s="36">
        <v>149.52000000000001</v>
      </c>
      <c r="Q38" s="36"/>
    </row>
    <row r="39" spans="1:17" x14ac:dyDescent="0.25">
      <c r="A39" s="22">
        <v>12</v>
      </c>
      <c r="B39" s="32" t="s">
        <v>48</v>
      </c>
      <c r="C39" s="33" t="s">
        <v>49</v>
      </c>
      <c r="D39" s="24" t="s">
        <v>26</v>
      </c>
      <c r="E39" s="34">
        <v>15</v>
      </c>
      <c r="F39" s="35">
        <v>13.89</v>
      </c>
      <c r="G39" s="35">
        <v>12.78</v>
      </c>
      <c r="H39" s="36"/>
      <c r="I39" s="36"/>
      <c r="J39" s="36"/>
      <c r="K39" s="36">
        <v>208</v>
      </c>
      <c r="L39" s="36">
        <v>192</v>
      </c>
      <c r="M39" s="36"/>
      <c r="N39" s="36"/>
      <c r="O39" s="36">
        <v>1</v>
      </c>
      <c r="P39" s="36">
        <v>15</v>
      </c>
      <c r="Q39" s="36"/>
    </row>
    <row r="40" spans="1:17" x14ac:dyDescent="0.25">
      <c r="A40" s="22">
        <v>13</v>
      </c>
      <c r="B40" s="32" t="s">
        <v>50</v>
      </c>
      <c r="C40" s="33" t="s">
        <v>51</v>
      </c>
      <c r="D40" s="24" t="s">
        <v>26</v>
      </c>
      <c r="E40" s="34">
        <v>17</v>
      </c>
      <c r="F40" s="35">
        <v>98.76</v>
      </c>
      <c r="G40" s="35">
        <v>74.88</v>
      </c>
      <c r="H40" s="36"/>
      <c r="I40" s="36"/>
      <c r="J40" s="36"/>
      <c r="K40" s="36">
        <v>1679</v>
      </c>
      <c r="L40" s="36">
        <v>1273</v>
      </c>
      <c r="M40" s="36"/>
      <c r="N40" s="36"/>
      <c r="O40" s="36">
        <v>6</v>
      </c>
      <c r="P40" s="36">
        <v>102</v>
      </c>
      <c r="Q40" s="36"/>
    </row>
    <row r="41" spans="1:17" x14ac:dyDescent="0.25">
      <c r="A41" s="22">
        <v>14</v>
      </c>
      <c r="B41" s="32" t="s">
        <v>48</v>
      </c>
      <c r="C41" s="33" t="s">
        <v>52</v>
      </c>
      <c r="D41" s="24" t="s">
        <v>26</v>
      </c>
      <c r="E41" s="34">
        <v>14</v>
      </c>
      <c r="F41" s="35">
        <v>13.89</v>
      </c>
      <c r="G41" s="35">
        <v>12.78</v>
      </c>
      <c r="H41" s="36"/>
      <c r="I41" s="36"/>
      <c r="J41" s="36"/>
      <c r="K41" s="36">
        <v>194</v>
      </c>
      <c r="L41" s="36">
        <v>179</v>
      </c>
      <c r="M41" s="36"/>
      <c r="N41" s="36"/>
      <c r="O41" s="36">
        <v>1</v>
      </c>
      <c r="P41" s="36">
        <v>14</v>
      </c>
      <c r="Q41" s="36"/>
    </row>
    <row r="42" spans="1:17" ht="22.8" x14ac:dyDescent="0.25">
      <c r="A42" s="22">
        <v>15</v>
      </c>
      <c r="B42" s="32" t="s">
        <v>50</v>
      </c>
      <c r="C42" s="33" t="s">
        <v>53</v>
      </c>
      <c r="D42" s="24" t="s">
        <v>26</v>
      </c>
      <c r="E42" s="34">
        <v>22</v>
      </c>
      <c r="F42" s="35">
        <v>98.76</v>
      </c>
      <c r="G42" s="35">
        <v>74.88</v>
      </c>
      <c r="H42" s="36"/>
      <c r="I42" s="36"/>
      <c r="J42" s="36"/>
      <c r="K42" s="36">
        <v>2173</v>
      </c>
      <c r="L42" s="36">
        <v>1647</v>
      </c>
      <c r="M42" s="36"/>
      <c r="N42" s="36"/>
      <c r="O42" s="36">
        <v>6</v>
      </c>
      <c r="P42" s="36">
        <v>132</v>
      </c>
      <c r="Q42" s="36"/>
    </row>
    <row r="43" spans="1:17" x14ac:dyDescent="0.25">
      <c r="A43" s="22">
        <v>16</v>
      </c>
      <c r="B43" s="32" t="s">
        <v>32</v>
      </c>
      <c r="C43" s="33" t="s">
        <v>54</v>
      </c>
      <c r="D43" s="24" t="s">
        <v>26</v>
      </c>
      <c r="E43" s="34">
        <v>11</v>
      </c>
      <c r="F43" s="35">
        <v>7.32</v>
      </c>
      <c r="G43" s="35">
        <v>6.88</v>
      </c>
      <c r="H43" s="36"/>
      <c r="I43" s="36"/>
      <c r="J43" s="36"/>
      <c r="K43" s="36">
        <v>81</v>
      </c>
      <c r="L43" s="36">
        <v>76</v>
      </c>
      <c r="M43" s="36"/>
      <c r="N43" s="36"/>
      <c r="O43" s="36">
        <v>0.5</v>
      </c>
      <c r="P43" s="36">
        <v>5.5</v>
      </c>
      <c r="Q43" s="36"/>
    </row>
    <row r="44" spans="1:17" x14ac:dyDescent="0.25">
      <c r="A44" s="22">
        <v>17</v>
      </c>
      <c r="B44" s="32" t="s">
        <v>55</v>
      </c>
      <c r="C44" s="33" t="s">
        <v>56</v>
      </c>
      <c r="D44" s="24" t="s">
        <v>26</v>
      </c>
      <c r="E44" s="34">
        <v>186</v>
      </c>
      <c r="F44" s="35">
        <v>8.41</v>
      </c>
      <c r="G44" s="35">
        <v>7.26</v>
      </c>
      <c r="H44" s="36"/>
      <c r="I44" s="36"/>
      <c r="J44" s="36"/>
      <c r="K44" s="36">
        <v>1564</v>
      </c>
      <c r="L44" s="36">
        <v>1350</v>
      </c>
      <c r="M44" s="36"/>
      <c r="N44" s="36"/>
      <c r="O44" s="36">
        <v>0.52</v>
      </c>
      <c r="P44" s="36">
        <v>96.72</v>
      </c>
      <c r="Q44" s="36"/>
    </row>
    <row r="45" spans="1:17" ht="22.8" x14ac:dyDescent="0.25">
      <c r="A45" s="22">
        <v>18</v>
      </c>
      <c r="B45" s="32" t="s">
        <v>57</v>
      </c>
      <c r="C45" s="33" t="s">
        <v>58</v>
      </c>
      <c r="D45" s="24" t="s">
        <v>26</v>
      </c>
      <c r="E45" s="34">
        <v>4</v>
      </c>
      <c r="F45" s="35">
        <v>24.5</v>
      </c>
      <c r="G45" s="35">
        <v>24.02</v>
      </c>
      <c r="H45" s="36"/>
      <c r="I45" s="36"/>
      <c r="J45" s="36"/>
      <c r="K45" s="36">
        <v>98</v>
      </c>
      <c r="L45" s="36">
        <v>96</v>
      </c>
      <c r="M45" s="36"/>
      <c r="N45" s="36"/>
      <c r="O45" s="36">
        <v>2</v>
      </c>
      <c r="P45" s="36">
        <v>8</v>
      </c>
      <c r="Q45" s="36"/>
    </row>
    <row r="46" spans="1:17" ht="49.8" x14ac:dyDescent="0.25">
      <c r="A46" s="22">
        <v>19</v>
      </c>
      <c r="B46" s="32" t="s">
        <v>59</v>
      </c>
      <c r="C46" s="33" t="s">
        <v>61</v>
      </c>
      <c r="D46" s="24" t="s">
        <v>60</v>
      </c>
      <c r="E46" s="37">
        <v>15.6</v>
      </c>
      <c r="F46" s="35">
        <v>311.39999999999998</v>
      </c>
      <c r="G46" s="35">
        <v>218.44</v>
      </c>
      <c r="H46" s="35">
        <v>38.75</v>
      </c>
      <c r="I46" s="35">
        <v>0.17</v>
      </c>
      <c r="J46" s="36"/>
      <c r="K46" s="36">
        <v>4858</v>
      </c>
      <c r="L46" s="36">
        <v>3408</v>
      </c>
      <c r="M46" s="36">
        <v>605</v>
      </c>
      <c r="N46" s="36">
        <v>3</v>
      </c>
      <c r="O46" s="36">
        <v>16.29</v>
      </c>
      <c r="P46" s="36">
        <v>254.12</v>
      </c>
      <c r="Q46" s="36"/>
    </row>
    <row r="47" spans="1:17" x14ac:dyDescent="0.25">
      <c r="A47" s="22">
        <v>20</v>
      </c>
      <c r="B47" s="32" t="s">
        <v>62</v>
      </c>
      <c r="C47" s="33" t="s">
        <v>63</v>
      </c>
      <c r="D47" s="24" t="s">
        <v>64</v>
      </c>
      <c r="E47" s="34">
        <v>40</v>
      </c>
      <c r="F47" s="35">
        <v>11.87</v>
      </c>
      <c r="G47" s="35">
        <v>9.3699999999999992</v>
      </c>
      <c r="H47" s="35">
        <v>2.31</v>
      </c>
      <c r="I47" s="35">
        <v>0.47</v>
      </c>
      <c r="J47" s="36"/>
      <c r="K47" s="36">
        <v>475</v>
      </c>
      <c r="L47" s="36">
        <v>375</v>
      </c>
      <c r="M47" s="36">
        <v>92</v>
      </c>
      <c r="N47" s="36">
        <v>19</v>
      </c>
      <c r="O47" s="36">
        <v>0.78</v>
      </c>
      <c r="P47" s="36">
        <v>31.2</v>
      </c>
      <c r="Q47" s="36"/>
    </row>
    <row r="48" spans="1:17" x14ac:dyDescent="0.25">
      <c r="A48" s="22">
        <v>21</v>
      </c>
      <c r="B48" s="32" t="s">
        <v>32</v>
      </c>
      <c r="C48" s="33" t="s">
        <v>65</v>
      </c>
      <c r="D48" s="24" t="s">
        <v>26</v>
      </c>
      <c r="E48" s="34">
        <v>87</v>
      </c>
      <c r="F48" s="35">
        <v>7.32</v>
      </c>
      <c r="G48" s="35">
        <v>6.88</v>
      </c>
      <c r="H48" s="36"/>
      <c r="I48" s="36"/>
      <c r="J48" s="36"/>
      <c r="K48" s="36">
        <v>637</v>
      </c>
      <c r="L48" s="36">
        <v>599</v>
      </c>
      <c r="M48" s="36"/>
      <c r="N48" s="36"/>
      <c r="O48" s="36">
        <v>0.5</v>
      </c>
      <c r="P48" s="36">
        <v>43.5</v>
      </c>
      <c r="Q48" s="36"/>
    </row>
    <row r="49" spans="1:17" x14ac:dyDescent="0.25">
      <c r="A49" s="22">
        <v>22</v>
      </c>
      <c r="B49" s="32" t="s">
        <v>66</v>
      </c>
      <c r="C49" s="33" t="s">
        <v>67</v>
      </c>
      <c r="D49" s="24" t="s">
        <v>26</v>
      </c>
      <c r="E49" s="34">
        <v>1</v>
      </c>
      <c r="F49" s="35">
        <v>137.5</v>
      </c>
      <c r="G49" s="35">
        <v>31.8</v>
      </c>
      <c r="H49" s="35">
        <v>2.36</v>
      </c>
      <c r="I49" s="36"/>
      <c r="J49" s="36"/>
      <c r="K49" s="36">
        <v>138</v>
      </c>
      <c r="L49" s="36">
        <v>32</v>
      </c>
      <c r="M49" s="36">
        <v>2</v>
      </c>
      <c r="N49" s="36"/>
      <c r="O49" s="36">
        <v>2.4</v>
      </c>
      <c r="P49" s="36">
        <v>2.4</v>
      </c>
      <c r="Q49" s="36"/>
    </row>
    <row r="50" spans="1:17" x14ac:dyDescent="0.25">
      <c r="A50" s="22">
        <v>23</v>
      </c>
      <c r="B50" s="32" t="s">
        <v>68</v>
      </c>
      <c r="C50" s="33" t="s">
        <v>69</v>
      </c>
      <c r="D50" s="24" t="s">
        <v>60</v>
      </c>
      <c r="E50" s="37">
        <v>33.200000000000003</v>
      </c>
      <c r="F50" s="35">
        <v>189.23</v>
      </c>
      <c r="G50" s="35">
        <v>46.64</v>
      </c>
      <c r="H50" s="35">
        <v>56.09</v>
      </c>
      <c r="I50" s="35">
        <v>24.55</v>
      </c>
      <c r="J50" s="36"/>
      <c r="K50" s="36">
        <v>6282</v>
      </c>
      <c r="L50" s="36">
        <v>1548</v>
      </c>
      <c r="M50" s="36">
        <v>1862</v>
      </c>
      <c r="N50" s="36">
        <v>815</v>
      </c>
      <c r="O50" s="36">
        <v>3.52</v>
      </c>
      <c r="P50" s="36">
        <v>116.86</v>
      </c>
      <c r="Q50" s="36"/>
    </row>
    <row r="51" spans="1:17" ht="24" customHeight="1" x14ac:dyDescent="0.25">
      <c r="A51" s="22">
        <v>24</v>
      </c>
      <c r="B51" s="32" t="s">
        <v>70</v>
      </c>
      <c r="C51" s="33" t="s">
        <v>71</v>
      </c>
      <c r="D51" s="24" t="s">
        <v>41</v>
      </c>
      <c r="E51" s="34">
        <v>1.35</v>
      </c>
      <c r="F51" s="35">
        <v>2828.73</v>
      </c>
      <c r="G51" s="35">
        <v>199.19</v>
      </c>
      <c r="H51" s="35">
        <v>1292.95</v>
      </c>
      <c r="I51" s="35">
        <v>147.72</v>
      </c>
      <c r="J51" s="36"/>
      <c r="K51" s="36">
        <v>3819</v>
      </c>
      <c r="L51" s="36">
        <v>269</v>
      </c>
      <c r="M51" s="36">
        <v>1745</v>
      </c>
      <c r="N51" s="36">
        <v>199</v>
      </c>
      <c r="O51" s="36">
        <v>14.7</v>
      </c>
      <c r="P51" s="36">
        <v>19.850000000000001</v>
      </c>
      <c r="Q51" s="36"/>
    </row>
    <row r="52" spans="1:17" ht="24" customHeight="1" x14ac:dyDescent="0.25">
      <c r="A52" s="22">
        <v>25</v>
      </c>
      <c r="B52" s="32" t="s">
        <v>72</v>
      </c>
      <c r="C52" s="33" t="s">
        <v>73</v>
      </c>
      <c r="D52" s="24" t="s">
        <v>41</v>
      </c>
      <c r="E52" s="34">
        <v>3.15</v>
      </c>
      <c r="F52" s="35">
        <v>3061.12</v>
      </c>
      <c r="G52" s="35">
        <v>226.29</v>
      </c>
      <c r="H52" s="35">
        <v>1497.69</v>
      </c>
      <c r="I52" s="35">
        <v>168.84</v>
      </c>
      <c r="J52" s="36"/>
      <c r="K52" s="36">
        <v>9643</v>
      </c>
      <c r="L52" s="36">
        <v>713</v>
      </c>
      <c r="M52" s="36">
        <v>4718</v>
      </c>
      <c r="N52" s="36">
        <v>532</v>
      </c>
      <c r="O52" s="36">
        <v>16.7</v>
      </c>
      <c r="P52" s="36">
        <v>52.61</v>
      </c>
      <c r="Q52" s="36"/>
    </row>
    <row r="53" spans="1:17" ht="70.8" x14ac:dyDescent="0.25">
      <c r="A53" s="22">
        <v>26</v>
      </c>
      <c r="B53" s="32" t="s">
        <v>74</v>
      </c>
      <c r="C53" s="33" t="s">
        <v>75</v>
      </c>
      <c r="D53" s="24" t="s">
        <v>41</v>
      </c>
      <c r="E53" s="34">
        <v>0.3</v>
      </c>
      <c r="F53" s="35">
        <v>4547.2</v>
      </c>
      <c r="G53" s="35">
        <v>243.3</v>
      </c>
      <c r="H53" s="35">
        <v>2581.44</v>
      </c>
      <c r="I53" s="35">
        <v>295.76</v>
      </c>
      <c r="J53" s="36"/>
      <c r="K53" s="36">
        <v>1364</v>
      </c>
      <c r="L53" s="36">
        <v>73</v>
      </c>
      <c r="M53" s="36">
        <v>774</v>
      </c>
      <c r="N53" s="36">
        <v>89</v>
      </c>
      <c r="O53" s="36">
        <v>17.96</v>
      </c>
      <c r="P53" s="36">
        <v>5.39</v>
      </c>
      <c r="Q53" s="36"/>
    </row>
    <row r="54" spans="1:17" ht="34.200000000000003" x14ac:dyDescent="0.25">
      <c r="A54" s="22">
        <v>27</v>
      </c>
      <c r="B54" s="32" t="s">
        <v>76</v>
      </c>
      <c r="C54" s="33" t="s">
        <v>77</v>
      </c>
      <c r="D54" s="24" t="s">
        <v>26</v>
      </c>
      <c r="E54" s="34">
        <v>1</v>
      </c>
      <c r="F54" s="35">
        <v>174.77</v>
      </c>
      <c r="G54" s="35">
        <v>20.9</v>
      </c>
      <c r="H54" s="35">
        <v>1.28</v>
      </c>
      <c r="I54" s="36"/>
      <c r="J54" s="36"/>
      <c r="K54" s="36">
        <v>175</v>
      </c>
      <c r="L54" s="36">
        <v>21</v>
      </c>
      <c r="M54" s="36">
        <v>1</v>
      </c>
      <c r="N54" s="36"/>
      <c r="O54" s="36">
        <v>1.56</v>
      </c>
      <c r="P54" s="36">
        <v>1.56</v>
      </c>
      <c r="Q54" s="36"/>
    </row>
    <row r="55" spans="1:17" ht="34.200000000000003" x14ac:dyDescent="0.25">
      <c r="A55" s="22">
        <v>28</v>
      </c>
      <c r="B55" s="32" t="s">
        <v>78</v>
      </c>
      <c r="C55" s="33" t="s">
        <v>79</v>
      </c>
      <c r="D55" s="24" t="s">
        <v>80</v>
      </c>
      <c r="E55" s="34">
        <v>2</v>
      </c>
      <c r="F55" s="35">
        <v>22.58</v>
      </c>
      <c r="G55" s="35">
        <v>6.37</v>
      </c>
      <c r="H55" s="36"/>
      <c r="I55" s="36"/>
      <c r="J55" s="36"/>
      <c r="K55" s="36">
        <v>45</v>
      </c>
      <c r="L55" s="36">
        <v>13</v>
      </c>
      <c r="M55" s="36"/>
      <c r="N55" s="36"/>
      <c r="O55" s="36">
        <v>0.47</v>
      </c>
      <c r="P55" s="36">
        <v>0.94</v>
      </c>
      <c r="Q55" s="36"/>
    </row>
    <row r="56" spans="1:17" ht="57" x14ac:dyDescent="0.25">
      <c r="A56" s="22">
        <v>29</v>
      </c>
      <c r="B56" s="32" t="s">
        <v>81</v>
      </c>
      <c r="C56" s="33" t="s">
        <v>83</v>
      </c>
      <c r="D56" s="24" t="s">
        <v>82</v>
      </c>
      <c r="E56" s="34">
        <v>1.2E-2</v>
      </c>
      <c r="F56" s="35">
        <v>873.98</v>
      </c>
      <c r="G56" s="35">
        <v>854.33</v>
      </c>
      <c r="H56" s="35">
        <v>19.649999999999999</v>
      </c>
      <c r="I56" s="36"/>
      <c r="J56" s="36"/>
      <c r="K56" s="36">
        <v>10</v>
      </c>
      <c r="L56" s="36">
        <v>10</v>
      </c>
      <c r="M56" s="36"/>
      <c r="N56" s="36"/>
      <c r="O56" s="36">
        <v>70.2</v>
      </c>
      <c r="P56" s="36">
        <v>0.84</v>
      </c>
      <c r="Q56" s="36"/>
    </row>
    <row r="57" spans="1:17" ht="64.8" x14ac:dyDescent="0.25">
      <c r="A57" s="22">
        <v>30</v>
      </c>
      <c r="B57" s="32" t="s">
        <v>84</v>
      </c>
      <c r="C57" s="33" t="s">
        <v>211</v>
      </c>
      <c r="D57" s="24" t="s">
        <v>82</v>
      </c>
      <c r="E57" s="34">
        <v>1.2E-2</v>
      </c>
      <c r="F57" s="35">
        <v>92.71</v>
      </c>
      <c r="G57" s="35">
        <v>90.91</v>
      </c>
      <c r="H57" s="35">
        <v>1.8</v>
      </c>
      <c r="I57" s="36"/>
      <c r="J57" s="36"/>
      <c r="K57" s="36">
        <v>1</v>
      </c>
      <c r="L57" s="36">
        <v>1</v>
      </c>
      <c r="M57" s="36"/>
      <c r="N57" s="36"/>
      <c r="O57" s="36">
        <v>7.47</v>
      </c>
      <c r="P57" s="36">
        <v>0.09</v>
      </c>
      <c r="Q57" s="36"/>
    </row>
    <row r="58" spans="1:17" ht="34.200000000000003" x14ac:dyDescent="0.25">
      <c r="A58" s="22">
        <v>31</v>
      </c>
      <c r="B58" s="32" t="s">
        <v>85</v>
      </c>
      <c r="C58" s="33" t="s">
        <v>86</v>
      </c>
      <c r="D58" s="24" t="s">
        <v>87</v>
      </c>
      <c r="E58" s="34">
        <v>0.94</v>
      </c>
      <c r="F58" s="35">
        <v>83.02</v>
      </c>
      <c r="G58" s="35">
        <v>65.930000000000007</v>
      </c>
      <c r="H58" s="35">
        <v>17.09</v>
      </c>
      <c r="I58" s="36"/>
      <c r="J58" s="36"/>
      <c r="K58" s="36">
        <v>78</v>
      </c>
      <c r="L58" s="36">
        <v>62</v>
      </c>
      <c r="M58" s="36">
        <v>16</v>
      </c>
      <c r="N58" s="36"/>
      <c r="O58" s="36">
        <v>5.49</v>
      </c>
      <c r="P58" s="36">
        <v>5.16</v>
      </c>
      <c r="Q58" s="36"/>
    </row>
    <row r="59" spans="1:17" ht="34.200000000000003" x14ac:dyDescent="0.25">
      <c r="A59" s="22">
        <v>32</v>
      </c>
      <c r="B59" s="32" t="s">
        <v>88</v>
      </c>
      <c r="C59" s="33" t="s">
        <v>89</v>
      </c>
      <c r="D59" s="24" t="s">
        <v>26</v>
      </c>
      <c r="E59" s="34">
        <v>10</v>
      </c>
      <c r="F59" s="35">
        <v>13.84</v>
      </c>
      <c r="G59" s="35">
        <v>11.38</v>
      </c>
      <c r="H59" s="35">
        <v>0.17</v>
      </c>
      <c r="I59" s="36"/>
      <c r="J59" s="36"/>
      <c r="K59" s="36">
        <v>138</v>
      </c>
      <c r="L59" s="36">
        <v>114</v>
      </c>
      <c r="M59" s="36">
        <v>2</v>
      </c>
      <c r="N59" s="36"/>
      <c r="O59" s="36">
        <v>0.84</v>
      </c>
      <c r="P59" s="36">
        <v>8.4</v>
      </c>
      <c r="Q59" s="36"/>
    </row>
    <row r="60" spans="1:17" x14ac:dyDescent="0.25">
      <c r="A60" s="68" t="s">
        <v>90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</row>
    <row r="61" spans="1:17" ht="22.8" x14ac:dyDescent="0.25">
      <c r="A61" s="22">
        <v>33</v>
      </c>
      <c r="B61" s="32" t="s">
        <v>212</v>
      </c>
      <c r="C61" s="33" t="s">
        <v>91</v>
      </c>
      <c r="D61" s="24" t="s">
        <v>92</v>
      </c>
      <c r="E61" s="34">
        <v>1</v>
      </c>
      <c r="F61" s="36"/>
      <c r="G61" s="36"/>
      <c r="H61" s="36"/>
      <c r="I61" s="36"/>
      <c r="J61" s="36">
        <v>2880</v>
      </c>
      <c r="K61" s="36">
        <v>2880</v>
      </c>
      <c r="L61" s="36"/>
      <c r="M61" s="36"/>
      <c r="N61" s="36"/>
      <c r="O61" s="36"/>
      <c r="P61" s="36"/>
      <c r="Q61" s="36"/>
    </row>
    <row r="62" spans="1:17" ht="22.8" x14ac:dyDescent="0.25">
      <c r="A62" s="22">
        <v>34</v>
      </c>
      <c r="B62" s="32" t="s">
        <v>212</v>
      </c>
      <c r="C62" s="33" t="s">
        <v>93</v>
      </c>
      <c r="D62" s="24" t="s">
        <v>92</v>
      </c>
      <c r="E62" s="34">
        <v>1</v>
      </c>
      <c r="F62" s="36"/>
      <c r="G62" s="36"/>
      <c r="H62" s="36"/>
      <c r="I62" s="36"/>
      <c r="J62" s="36">
        <v>906</v>
      </c>
      <c r="K62" s="36">
        <v>906</v>
      </c>
      <c r="L62" s="36"/>
      <c r="M62" s="36"/>
      <c r="N62" s="36"/>
      <c r="O62" s="36"/>
      <c r="P62" s="36"/>
      <c r="Q62" s="36"/>
    </row>
    <row r="63" spans="1:17" ht="22.8" x14ac:dyDescent="0.25">
      <c r="A63" s="22">
        <v>35</v>
      </c>
      <c r="B63" s="32" t="s">
        <v>212</v>
      </c>
      <c r="C63" s="33" t="s">
        <v>94</v>
      </c>
      <c r="D63" s="24" t="s">
        <v>92</v>
      </c>
      <c r="E63" s="34">
        <v>1</v>
      </c>
      <c r="F63" s="36"/>
      <c r="G63" s="36"/>
      <c r="H63" s="36"/>
      <c r="I63" s="36"/>
      <c r="J63" s="36">
        <v>453</v>
      </c>
      <c r="K63" s="36">
        <v>453</v>
      </c>
      <c r="L63" s="36"/>
      <c r="M63" s="36"/>
      <c r="N63" s="36"/>
      <c r="O63" s="36"/>
      <c r="P63" s="36"/>
      <c r="Q63" s="36"/>
    </row>
    <row r="64" spans="1:17" ht="22.8" x14ac:dyDescent="0.25">
      <c r="A64" s="22">
        <v>36</v>
      </c>
      <c r="B64" s="32" t="s">
        <v>212</v>
      </c>
      <c r="C64" s="33" t="s">
        <v>95</v>
      </c>
      <c r="D64" s="24" t="s">
        <v>92</v>
      </c>
      <c r="E64" s="34">
        <v>1</v>
      </c>
      <c r="F64" s="36"/>
      <c r="G64" s="36"/>
      <c r="H64" s="36"/>
      <c r="I64" s="36"/>
      <c r="J64" s="36">
        <v>710</v>
      </c>
      <c r="K64" s="36">
        <v>710</v>
      </c>
      <c r="L64" s="36"/>
      <c r="M64" s="36"/>
      <c r="N64" s="36"/>
      <c r="O64" s="36"/>
      <c r="P64" s="36"/>
      <c r="Q64" s="36"/>
    </row>
    <row r="65" spans="1:17" x14ac:dyDescent="0.25">
      <c r="A65" s="22">
        <v>37</v>
      </c>
      <c r="B65" s="32" t="s">
        <v>212</v>
      </c>
      <c r="C65" s="33" t="s">
        <v>96</v>
      </c>
      <c r="D65" s="24" t="s">
        <v>92</v>
      </c>
      <c r="E65" s="34">
        <v>1</v>
      </c>
      <c r="F65" s="36"/>
      <c r="G65" s="36"/>
      <c r="H65" s="36"/>
      <c r="I65" s="36"/>
      <c r="J65" s="36">
        <v>1185</v>
      </c>
      <c r="K65" s="36">
        <v>1185</v>
      </c>
      <c r="L65" s="36"/>
      <c r="M65" s="36"/>
      <c r="N65" s="36"/>
      <c r="O65" s="36"/>
      <c r="P65" s="36"/>
      <c r="Q65" s="36"/>
    </row>
    <row r="66" spans="1:17" x14ac:dyDescent="0.25">
      <c r="A66" s="22">
        <v>38</v>
      </c>
      <c r="B66" s="32" t="s">
        <v>212</v>
      </c>
      <c r="C66" s="33" t="s">
        <v>97</v>
      </c>
      <c r="D66" s="24" t="s">
        <v>92</v>
      </c>
      <c r="E66" s="34">
        <v>1</v>
      </c>
      <c r="F66" s="36"/>
      <c r="G66" s="36"/>
      <c r="H66" s="36"/>
      <c r="I66" s="36"/>
      <c r="J66" s="36">
        <v>86</v>
      </c>
      <c r="K66" s="36">
        <v>86</v>
      </c>
      <c r="L66" s="36"/>
      <c r="M66" s="36"/>
      <c r="N66" s="36"/>
      <c r="O66" s="36"/>
      <c r="P66" s="36"/>
      <c r="Q66" s="36"/>
    </row>
    <row r="67" spans="1:17" x14ac:dyDescent="0.25">
      <c r="A67" s="22">
        <v>39</v>
      </c>
      <c r="B67" s="32" t="s">
        <v>212</v>
      </c>
      <c r="C67" s="33" t="s">
        <v>98</v>
      </c>
      <c r="D67" s="24" t="s">
        <v>92</v>
      </c>
      <c r="E67" s="34">
        <v>1</v>
      </c>
      <c r="F67" s="36"/>
      <c r="G67" s="36"/>
      <c r="H67" s="36"/>
      <c r="I67" s="36"/>
      <c r="J67" s="36">
        <v>490</v>
      </c>
      <c r="K67" s="36">
        <v>490</v>
      </c>
      <c r="L67" s="36"/>
      <c r="M67" s="36"/>
      <c r="N67" s="36"/>
      <c r="O67" s="36"/>
      <c r="P67" s="36"/>
      <c r="Q67" s="36"/>
    </row>
    <row r="68" spans="1:17" ht="22.8" x14ac:dyDescent="0.25">
      <c r="A68" s="22">
        <v>40</v>
      </c>
      <c r="B68" s="32" t="s">
        <v>212</v>
      </c>
      <c r="C68" s="33" t="s">
        <v>99</v>
      </c>
      <c r="D68" s="24" t="s">
        <v>92</v>
      </c>
      <c r="E68" s="34">
        <v>15</v>
      </c>
      <c r="F68" s="36"/>
      <c r="G68" s="36"/>
      <c r="H68" s="36"/>
      <c r="I68" s="36"/>
      <c r="J68" s="36">
        <v>1790</v>
      </c>
      <c r="K68" s="36">
        <v>1790</v>
      </c>
      <c r="L68" s="36"/>
      <c r="M68" s="36"/>
      <c r="N68" s="36"/>
      <c r="O68" s="36"/>
      <c r="P68" s="36"/>
      <c r="Q68" s="36"/>
    </row>
    <row r="69" spans="1:17" ht="22.8" x14ac:dyDescent="0.25">
      <c r="A69" s="22">
        <v>41</v>
      </c>
      <c r="B69" s="32" t="s">
        <v>212</v>
      </c>
      <c r="C69" s="33" t="s">
        <v>100</v>
      </c>
      <c r="D69" s="24" t="s">
        <v>92</v>
      </c>
      <c r="E69" s="34">
        <v>4</v>
      </c>
      <c r="F69" s="36"/>
      <c r="G69" s="36"/>
      <c r="H69" s="36"/>
      <c r="I69" s="36"/>
      <c r="J69" s="36">
        <v>396</v>
      </c>
      <c r="K69" s="36">
        <v>396</v>
      </c>
      <c r="L69" s="36"/>
      <c r="M69" s="36"/>
      <c r="N69" s="36"/>
      <c r="O69" s="36"/>
      <c r="P69" s="36"/>
      <c r="Q69" s="36"/>
    </row>
    <row r="70" spans="1:17" ht="22.8" x14ac:dyDescent="0.25">
      <c r="A70" s="22">
        <v>42</v>
      </c>
      <c r="B70" s="32" t="s">
        <v>212</v>
      </c>
      <c r="C70" s="33" t="s">
        <v>101</v>
      </c>
      <c r="D70" s="24" t="s">
        <v>92</v>
      </c>
      <c r="E70" s="34">
        <v>10</v>
      </c>
      <c r="F70" s="36"/>
      <c r="G70" s="36"/>
      <c r="H70" s="36"/>
      <c r="I70" s="36"/>
      <c r="J70" s="36">
        <v>2326</v>
      </c>
      <c r="K70" s="36">
        <v>2326</v>
      </c>
      <c r="L70" s="36"/>
      <c r="M70" s="36"/>
      <c r="N70" s="36"/>
      <c r="O70" s="36"/>
      <c r="P70" s="36"/>
      <c r="Q70" s="36"/>
    </row>
    <row r="71" spans="1:17" ht="22.8" x14ac:dyDescent="0.25">
      <c r="A71" s="22">
        <v>43</v>
      </c>
      <c r="B71" s="32" t="s">
        <v>212</v>
      </c>
      <c r="C71" s="33" t="s">
        <v>102</v>
      </c>
      <c r="D71" s="24" t="s">
        <v>92</v>
      </c>
      <c r="E71" s="34">
        <v>8</v>
      </c>
      <c r="F71" s="36"/>
      <c r="G71" s="36"/>
      <c r="H71" s="36"/>
      <c r="I71" s="36"/>
      <c r="J71" s="36">
        <v>5696</v>
      </c>
      <c r="K71" s="36">
        <v>5696</v>
      </c>
      <c r="L71" s="36"/>
      <c r="M71" s="36"/>
      <c r="N71" s="36"/>
      <c r="O71" s="36"/>
      <c r="P71" s="36"/>
      <c r="Q71" s="36"/>
    </row>
    <row r="72" spans="1:17" ht="22.8" x14ac:dyDescent="0.25">
      <c r="A72" s="22">
        <v>44</v>
      </c>
      <c r="B72" s="32" t="s">
        <v>212</v>
      </c>
      <c r="C72" s="33" t="s">
        <v>103</v>
      </c>
      <c r="D72" s="24" t="s">
        <v>92</v>
      </c>
      <c r="E72" s="34">
        <v>8</v>
      </c>
      <c r="F72" s="36"/>
      <c r="G72" s="36"/>
      <c r="H72" s="36"/>
      <c r="I72" s="36"/>
      <c r="J72" s="36">
        <v>7928</v>
      </c>
      <c r="K72" s="36">
        <v>7928</v>
      </c>
      <c r="L72" s="36"/>
      <c r="M72" s="36"/>
      <c r="N72" s="36"/>
      <c r="O72" s="36"/>
      <c r="P72" s="36"/>
      <c r="Q72" s="36"/>
    </row>
    <row r="73" spans="1:17" ht="22.8" x14ac:dyDescent="0.25">
      <c r="A73" s="22">
        <v>45</v>
      </c>
      <c r="B73" s="32" t="s">
        <v>212</v>
      </c>
      <c r="C73" s="33" t="s">
        <v>104</v>
      </c>
      <c r="D73" s="24" t="s">
        <v>105</v>
      </c>
      <c r="E73" s="34">
        <v>80</v>
      </c>
      <c r="F73" s="35">
        <v>104.4</v>
      </c>
      <c r="G73" s="36"/>
      <c r="H73" s="36"/>
      <c r="I73" s="36"/>
      <c r="J73" s="36"/>
      <c r="K73" s="36">
        <v>8352</v>
      </c>
      <c r="L73" s="36"/>
      <c r="M73" s="36"/>
      <c r="N73" s="36"/>
      <c r="O73" s="36"/>
      <c r="P73" s="36"/>
      <c r="Q73" s="36"/>
    </row>
    <row r="74" spans="1:17" ht="22.8" x14ac:dyDescent="0.25">
      <c r="A74" s="22">
        <v>46</v>
      </c>
      <c r="B74" s="32" t="s">
        <v>212</v>
      </c>
      <c r="C74" s="33" t="s">
        <v>106</v>
      </c>
      <c r="D74" s="24" t="s">
        <v>92</v>
      </c>
      <c r="E74" s="34">
        <v>8</v>
      </c>
      <c r="F74" s="35">
        <v>15.34</v>
      </c>
      <c r="G74" s="36"/>
      <c r="H74" s="36"/>
      <c r="I74" s="36"/>
      <c r="J74" s="36"/>
      <c r="K74" s="36">
        <v>123</v>
      </c>
      <c r="L74" s="36"/>
      <c r="M74" s="36"/>
      <c r="N74" s="36"/>
      <c r="O74" s="36"/>
      <c r="P74" s="36"/>
      <c r="Q74" s="36"/>
    </row>
    <row r="75" spans="1:17" ht="22.8" x14ac:dyDescent="0.25">
      <c r="A75" s="22">
        <v>47</v>
      </c>
      <c r="B75" s="32" t="s">
        <v>212</v>
      </c>
      <c r="C75" s="33" t="s">
        <v>107</v>
      </c>
      <c r="D75" s="24" t="s">
        <v>92</v>
      </c>
      <c r="E75" s="34">
        <v>1</v>
      </c>
      <c r="F75" s="36"/>
      <c r="G75" s="36"/>
      <c r="H75" s="36"/>
      <c r="I75" s="36"/>
      <c r="J75" s="36">
        <v>573</v>
      </c>
      <c r="K75" s="36">
        <v>573</v>
      </c>
      <c r="L75" s="36"/>
      <c r="M75" s="36"/>
      <c r="N75" s="36"/>
      <c r="O75" s="36"/>
      <c r="P75" s="36"/>
      <c r="Q75" s="36"/>
    </row>
    <row r="76" spans="1:17" ht="22.8" x14ac:dyDescent="0.25">
      <c r="A76" s="22">
        <v>48</v>
      </c>
      <c r="B76" s="32" t="s">
        <v>212</v>
      </c>
      <c r="C76" s="33" t="s">
        <v>108</v>
      </c>
      <c r="D76" s="24" t="s">
        <v>92</v>
      </c>
      <c r="E76" s="34">
        <v>98</v>
      </c>
      <c r="F76" s="35">
        <v>114.08</v>
      </c>
      <c r="G76" s="36"/>
      <c r="H76" s="36"/>
      <c r="I76" s="36"/>
      <c r="J76" s="36"/>
      <c r="K76" s="36">
        <v>11180</v>
      </c>
      <c r="L76" s="36"/>
      <c r="M76" s="36"/>
      <c r="N76" s="36"/>
      <c r="O76" s="36"/>
      <c r="P76" s="36"/>
      <c r="Q76" s="36"/>
    </row>
    <row r="77" spans="1:17" ht="22.8" x14ac:dyDescent="0.25">
      <c r="A77" s="22">
        <v>49</v>
      </c>
      <c r="B77" s="32" t="s">
        <v>212</v>
      </c>
      <c r="C77" s="33" t="s">
        <v>109</v>
      </c>
      <c r="D77" s="24" t="s">
        <v>92</v>
      </c>
      <c r="E77" s="34">
        <v>15</v>
      </c>
      <c r="F77" s="35">
        <v>32.97</v>
      </c>
      <c r="G77" s="36"/>
      <c r="H77" s="36"/>
      <c r="I77" s="36"/>
      <c r="J77" s="36"/>
      <c r="K77" s="36">
        <v>495</v>
      </c>
      <c r="L77" s="36"/>
      <c r="M77" s="36"/>
      <c r="N77" s="36"/>
      <c r="O77" s="36"/>
      <c r="P77" s="36"/>
      <c r="Q77" s="36"/>
    </row>
    <row r="78" spans="1:17" ht="22.8" x14ac:dyDescent="0.25">
      <c r="A78" s="22">
        <v>50</v>
      </c>
      <c r="B78" s="32" t="s">
        <v>212</v>
      </c>
      <c r="C78" s="33" t="s">
        <v>110</v>
      </c>
      <c r="D78" s="24" t="s">
        <v>92</v>
      </c>
      <c r="E78" s="34">
        <v>17</v>
      </c>
      <c r="F78" s="35">
        <v>28.76</v>
      </c>
      <c r="G78" s="36"/>
      <c r="H78" s="36"/>
      <c r="I78" s="36"/>
      <c r="J78" s="36"/>
      <c r="K78" s="36">
        <v>489</v>
      </c>
      <c r="L78" s="36"/>
      <c r="M78" s="36"/>
      <c r="N78" s="36"/>
      <c r="O78" s="36"/>
      <c r="P78" s="36"/>
      <c r="Q78" s="36"/>
    </row>
    <row r="79" spans="1:17" ht="22.8" x14ac:dyDescent="0.25">
      <c r="A79" s="22">
        <v>51</v>
      </c>
      <c r="B79" s="32" t="s">
        <v>212</v>
      </c>
      <c r="C79" s="33" t="s">
        <v>111</v>
      </c>
      <c r="D79" s="24" t="s">
        <v>92</v>
      </c>
      <c r="E79" s="34">
        <v>14</v>
      </c>
      <c r="F79" s="35">
        <v>31.14</v>
      </c>
      <c r="G79" s="36"/>
      <c r="H79" s="36"/>
      <c r="I79" s="36"/>
      <c r="J79" s="36"/>
      <c r="K79" s="36">
        <v>436</v>
      </c>
      <c r="L79" s="36"/>
      <c r="M79" s="36"/>
      <c r="N79" s="36"/>
      <c r="O79" s="36"/>
      <c r="P79" s="36"/>
      <c r="Q79" s="36"/>
    </row>
    <row r="80" spans="1:17" ht="22.8" x14ac:dyDescent="0.25">
      <c r="A80" s="22">
        <v>52</v>
      </c>
      <c r="B80" s="32" t="s">
        <v>212</v>
      </c>
      <c r="C80" s="33" t="s">
        <v>112</v>
      </c>
      <c r="D80" s="24" t="s">
        <v>92</v>
      </c>
      <c r="E80" s="34">
        <v>22</v>
      </c>
      <c r="F80" s="35">
        <v>61.35</v>
      </c>
      <c r="G80" s="36"/>
      <c r="H80" s="36"/>
      <c r="I80" s="36"/>
      <c r="J80" s="36"/>
      <c r="K80" s="36">
        <v>1350</v>
      </c>
      <c r="L80" s="36"/>
      <c r="M80" s="36"/>
      <c r="N80" s="36"/>
      <c r="O80" s="36"/>
      <c r="P80" s="36"/>
      <c r="Q80" s="36"/>
    </row>
    <row r="81" spans="1:17" ht="22.8" x14ac:dyDescent="0.25">
      <c r="A81" s="22">
        <v>53</v>
      </c>
      <c r="B81" s="32" t="s">
        <v>212</v>
      </c>
      <c r="C81" s="33" t="s">
        <v>113</v>
      </c>
      <c r="D81" s="24" t="s">
        <v>92</v>
      </c>
      <c r="E81" s="34">
        <v>11</v>
      </c>
      <c r="F81" s="35">
        <v>36.81</v>
      </c>
      <c r="G81" s="36"/>
      <c r="H81" s="36"/>
      <c r="I81" s="36"/>
      <c r="J81" s="36"/>
      <c r="K81" s="36">
        <v>405</v>
      </c>
      <c r="L81" s="36"/>
      <c r="M81" s="36"/>
      <c r="N81" s="36"/>
      <c r="O81" s="36"/>
      <c r="P81" s="36"/>
      <c r="Q81" s="36"/>
    </row>
    <row r="82" spans="1:17" x14ac:dyDescent="0.25">
      <c r="A82" s="22">
        <v>54</v>
      </c>
      <c r="B82" s="32" t="s">
        <v>212</v>
      </c>
      <c r="C82" s="33" t="s">
        <v>114</v>
      </c>
      <c r="D82" s="24" t="s">
        <v>115</v>
      </c>
      <c r="E82" s="34">
        <v>201</v>
      </c>
      <c r="F82" s="35">
        <v>1.19</v>
      </c>
      <c r="G82" s="36"/>
      <c r="H82" s="36"/>
      <c r="I82" s="36"/>
      <c r="J82" s="36"/>
      <c r="K82" s="36">
        <v>239</v>
      </c>
      <c r="L82" s="36"/>
      <c r="M82" s="36"/>
      <c r="N82" s="36"/>
      <c r="O82" s="36"/>
      <c r="P82" s="36"/>
      <c r="Q82" s="36"/>
    </row>
    <row r="83" spans="1:17" ht="22.8" x14ac:dyDescent="0.25">
      <c r="A83" s="22">
        <v>55</v>
      </c>
      <c r="B83" s="32" t="s">
        <v>212</v>
      </c>
      <c r="C83" s="33" t="s">
        <v>116</v>
      </c>
      <c r="D83" s="24" t="s">
        <v>92</v>
      </c>
      <c r="E83" s="34">
        <v>4</v>
      </c>
      <c r="F83" s="35">
        <v>21.09</v>
      </c>
      <c r="G83" s="36"/>
      <c r="H83" s="36"/>
      <c r="I83" s="36"/>
      <c r="J83" s="36"/>
      <c r="K83" s="36">
        <v>84</v>
      </c>
      <c r="L83" s="36"/>
      <c r="M83" s="36"/>
      <c r="N83" s="36"/>
      <c r="O83" s="36"/>
      <c r="P83" s="36"/>
      <c r="Q83" s="36"/>
    </row>
    <row r="84" spans="1:17" x14ac:dyDescent="0.25">
      <c r="A84" s="22">
        <v>56</v>
      </c>
      <c r="B84" s="32" t="s">
        <v>117</v>
      </c>
      <c r="C84" s="33" t="s">
        <v>118</v>
      </c>
      <c r="D84" s="24" t="s">
        <v>115</v>
      </c>
      <c r="E84" s="34">
        <v>1</v>
      </c>
      <c r="F84" s="35">
        <v>240.85</v>
      </c>
      <c r="G84" s="36"/>
      <c r="H84" s="36"/>
      <c r="I84" s="36"/>
      <c r="J84" s="36"/>
      <c r="K84" s="36">
        <v>241</v>
      </c>
      <c r="L84" s="36"/>
      <c r="M84" s="36"/>
      <c r="N84" s="36"/>
      <c r="O84" s="36"/>
      <c r="P84" s="36"/>
      <c r="Q84" s="36"/>
    </row>
    <row r="85" spans="1:17" ht="22.8" x14ac:dyDescent="0.25">
      <c r="A85" s="22">
        <v>57</v>
      </c>
      <c r="B85" s="32" t="s">
        <v>212</v>
      </c>
      <c r="C85" s="33" t="s">
        <v>119</v>
      </c>
      <c r="D85" s="24" t="s">
        <v>105</v>
      </c>
      <c r="E85" s="34">
        <v>1560</v>
      </c>
      <c r="F85" s="35">
        <v>3.98</v>
      </c>
      <c r="G85" s="36"/>
      <c r="H85" s="36"/>
      <c r="I85" s="36"/>
      <c r="J85" s="36"/>
      <c r="K85" s="36">
        <v>6209</v>
      </c>
      <c r="L85" s="36"/>
      <c r="M85" s="36"/>
      <c r="N85" s="36"/>
      <c r="O85" s="36"/>
      <c r="P85" s="36"/>
      <c r="Q85" s="36"/>
    </row>
    <row r="86" spans="1:17" x14ac:dyDescent="0.25">
      <c r="A86" s="22">
        <v>58</v>
      </c>
      <c r="B86" s="32" t="s">
        <v>120</v>
      </c>
      <c r="C86" s="33" t="s">
        <v>121</v>
      </c>
      <c r="D86" s="24" t="s">
        <v>115</v>
      </c>
      <c r="E86" s="34">
        <v>87</v>
      </c>
      <c r="F86" s="35">
        <v>2.85</v>
      </c>
      <c r="G86" s="36"/>
      <c r="H86" s="36"/>
      <c r="I86" s="36"/>
      <c r="J86" s="36"/>
      <c r="K86" s="36">
        <v>248</v>
      </c>
      <c r="L86" s="36"/>
      <c r="M86" s="36"/>
      <c r="N86" s="36"/>
      <c r="O86" s="36"/>
      <c r="P86" s="36"/>
      <c r="Q86" s="36"/>
    </row>
    <row r="87" spans="1:17" ht="34.200000000000003" x14ac:dyDescent="0.25">
      <c r="A87" s="22">
        <v>59</v>
      </c>
      <c r="B87" s="32" t="s">
        <v>212</v>
      </c>
      <c r="C87" s="33" t="s">
        <v>122</v>
      </c>
      <c r="D87" s="24" t="s">
        <v>105</v>
      </c>
      <c r="E87" s="34">
        <v>40</v>
      </c>
      <c r="F87" s="35">
        <v>6.14</v>
      </c>
      <c r="G87" s="36"/>
      <c r="H87" s="36"/>
      <c r="I87" s="36"/>
      <c r="J87" s="36"/>
      <c r="K87" s="36">
        <v>246</v>
      </c>
      <c r="L87" s="36"/>
      <c r="M87" s="36"/>
      <c r="N87" s="36"/>
      <c r="O87" s="36"/>
      <c r="P87" s="36"/>
      <c r="Q87" s="36"/>
    </row>
    <row r="88" spans="1:17" ht="22.8" x14ac:dyDescent="0.25">
      <c r="A88" s="22">
        <v>60</v>
      </c>
      <c r="B88" s="32" t="s">
        <v>123</v>
      </c>
      <c r="C88" s="33" t="s">
        <v>124</v>
      </c>
      <c r="D88" s="24" t="s">
        <v>115</v>
      </c>
      <c r="E88" s="34">
        <v>1</v>
      </c>
      <c r="F88" s="35">
        <v>41.72</v>
      </c>
      <c r="G88" s="36"/>
      <c r="H88" s="36"/>
      <c r="I88" s="36"/>
      <c r="J88" s="36"/>
      <c r="K88" s="36">
        <v>42</v>
      </c>
      <c r="L88" s="36"/>
      <c r="M88" s="36"/>
      <c r="N88" s="36"/>
      <c r="O88" s="36"/>
      <c r="P88" s="36"/>
      <c r="Q88" s="36"/>
    </row>
    <row r="89" spans="1:17" ht="57" x14ac:dyDescent="0.25">
      <c r="A89" s="22">
        <v>61</v>
      </c>
      <c r="B89" s="32" t="s">
        <v>125</v>
      </c>
      <c r="C89" s="33" t="s">
        <v>126</v>
      </c>
      <c r="D89" s="24" t="s">
        <v>127</v>
      </c>
      <c r="E89" s="34">
        <v>3</v>
      </c>
      <c r="F89" s="35">
        <v>72.650000000000006</v>
      </c>
      <c r="G89" s="36"/>
      <c r="H89" s="36"/>
      <c r="I89" s="36"/>
      <c r="J89" s="36"/>
      <c r="K89" s="36">
        <v>218</v>
      </c>
      <c r="L89" s="36"/>
      <c r="M89" s="36"/>
      <c r="N89" s="36"/>
      <c r="O89" s="36"/>
      <c r="P89" s="36"/>
      <c r="Q89" s="36"/>
    </row>
    <row r="90" spans="1:17" ht="22.8" x14ac:dyDescent="0.25">
      <c r="A90" s="22">
        <v>62</v>
      </c>
      <c r="B90" s="32" t="s">
        <v>212</v>
      </c>
      <c r="C90" s="33" t="s">
        <v>128</v>
      </c>
      <c r="D90" s="24" t="s">
        <v>105</v>
      </c>
      <c r="E90" s="34">
        <v>1630</v>
      </c>
      <c r="F90" s="35">
        <v>16.71</v>
      </c>
      <c r="G90" s="36"/>
      <c r="H90" s="36"/>
      <c r="I90" s="36"/>
      <c r="J90" s="36"/>
      <c r="K90" s="36">
        <v>27237</v>
      </c>
      <c r="L90" s="36"/>
      <c r="M90" s="36"/>
      <c r="N90" s="36"/>
      <c r="O90" s="36"/>
      <c r="P90" s="36"/>
      <c r="Q90" s="36"/>
    </row>
    <row r="91" spans="1:17" ht="22.8" x14ac:dyDescent="0.25">
      <c r="A91" s="22">
        <v>63</v>
      </c>
      <c r="B91" s="32" t="s">
        <v>212</v>
      </c>
      <c r="C91" s="33" t="s">
        <v>129</v>
      </c>
      <c r="D91" s="24" t="s">
        <v>130</v>
      </c>
      <c r="E91" s="34">
        <v>0.20499999999999999</v>
      </c>
      <c r="F91" s="35">
        <v>5004.22</v>
      </c>
      <c r="G91" s="36"/>
      <c r="H91" s="36"/>
      <c r="I91" s="36"/>
      <c r="J91" s="36"/>
      <c r="K91" s="36">
        <v>1026</v>
      </c>
      <c r="L91" s="36"/>
      <c r="M91" s="36"/>
      <c r="N91" s="36"/>
      <c r="O91" s="36"/>
      <c r="P91" s="36"/>
      <c r="Q91" s="36"/>
    </row>
    <row r="92" spans="1:17" ht="22.8" x14ac:dyDescent="0.25">
      <c r="A92" s="22">
        <v>64</v>
      </c>
      <c r="B92" s="32" t="s">
        <v>212</v>
      </c>
      <c r="C92" s="33" t="s">
        <v>131</v>
      </c>
      <c r="D92" s="24" t="s">
        <v>105</v>
      </c>
      <c r="E92" s="34">
        <v>1125</v>
      </c>
      <c r="F92" s="35">
        <v>8.8699999999999992</v>
      </c>
      <c r="G92" s="36"/>
      <c r="H92" s="36"/>
      <c r="I92" s="36"/>
      <c r="J92" s="36"/>
      <c r="K92" s="36">
        <v>9979</v>
      </c>
      <c r="L92" s="36"/>
      <c r="M92" s="36"/>
      <c r="N92" s="36"/>
      <c r="O92" s="36"/>
      <c r="P92" s="36"/>
      <c r="Q92" s="36"/>
    </row>
    <row r="93" spans="1:17" ht="57" x14ac:dyDescent="0.25">
      <c r="A93" s="22">
        <v>65</v>
      </c>
      <c r="B93" s="32" t="s">
        <v>132</v>
      </c>
      <c r="C93" s="33" t="s">
        <v>133</v>
      </c>
      <c r="D93" s="24" t="s">
        <v>134</v>
      </c>
      <c r="E93" s="34">
        <v>0.06</v>
      </c>
      <c r="F93" s="35">
        <v>6962.8</v>
      </c>
      <c r="G93" s="36"/>
      <c r="H93" s="36"/>
      <c r="I93" s="36"/>
      <c r="J93" s="36"/>
      <c r="K93" s="36">
        <v>418</v>
      </c>
      <c r="L93" s="36"/>
      <c r="M93" s="36"/>
      <c r="N93" s="36"/>
      <c r="O93" s="36"/>
      <c r="P93" s="36"/>
      <c r="Q93" s="36"/>
    </row>
    <row r="94" spans="1:17" ht="57" x14ac:dyDescent="0.25">
      <c r="A94" s="22">
        <v>66</v>
      </c>
      <c r="B94" s="32" t="s">
        <v>135</v>
      </c>
      <c r="C94" s="33" t="s">
        <v>136</v>
      </c>
      <c r="D94" s="24" t="s">
        <v>134</v>
      </c>
      <c r="E94" s="34">
        <v>0.35499999999999998</v>
      </c>
      <c r="F94" s="35">
        <v>4439.3</v>
      </c>
      <c r="G94" s="36"/>
      <c r="H94" s="36"/>
      <c r="I94" s="36"/>
      <c r="J94" s="36"/>
      <c r="K94" s="36">
        <v>1576</v>
      </c>
      <c r="L94" s="36"/>
      <c r="M94" s="36"/>
      <c r="N94" s="36"/>
      <c r="O94" s="36"/>
      <c r="P94" s="36"/>
      <c r="Q94" s="36"/>
    </row>
    <row r="95" spans="1:17" ht="57" x14ac:dyDescent="0.25">
      <c r="A95" s="22">
        <v>67</v>
      </c>
      <c r="B95" s="32" t="s">
        <v>137</v>
      </c>
      <c r="C95" s="33" t="s">
        <v>138</v>
      </c>
      <c r="D95" s="24" t="s">
        <v>134</v>
      </c>
      <c r="E95" s="34">
        <v>0.42499999999999999</v>
      </c>
      <c r="F95" s="35">
        <v>6540.5</v>
      </c>
      <c r="G95" s="36"/>
      <c r="H95" s="36"/>
      <c r="I95" s="36"/>
      <c r="J95" s="36"/>
      <c r="K95" s="36">
        <v>2780</v>
      </c>
      <c r="L95" s="36"/>
      <c r="M95" s="36"/>
      <c r="N95" s="36"/>
      <c r="O95" s="36"/>
      <c r="P95" s="36"/>
      <c r="Q95" s="36"/>
    </row>
    <row r="96" spans="1:17" ht="36.6" customHeight="1" x14ac:dyDescent="0.25">
      <c r="A96" s="22">
        <v>68</v>
      </c>
      <c r="B96" s="32" t="s">
        <v>212</v>
      </c>
      <c r="C96" s="33" t="s">
        <v>139</v>
      </c>
      <c r="D96" s="24" t="s">
        <v>92</v>
      </c>
      <c r="E96" s="34">
        <v>1</v>
      </c>
      <c r="F96" s="35">
        <v>17596.38</v>
      </c>
      <c r="G96" s="36"/>
      <c r="H96" s="36"/>
      <c r="I96" s="36"/>
      <c r="J96" s="36"/>
      <c r="K96" s="36">
        <v>17596</v>
      </c>
      <c r="L96" s="36"/>
      <c r="M96" s="36"/>
      <c r="N96" s="36"/>
      <c r="O96" s="36"/>
      <c r="P96" s="36"/>
      <c r="Q96" s="36"/>
    </row>
    <row r="97" spans="1:17" ht="34.200000000000003" x14ac:dyDescent="0.25">
      <c r="A97" s="22">
        <v>69</v>
      </c>
      <c r="B97" s="32" t="s">
        <v>212</v>
      </c>
      <c r="C97" s="33" t="s">
        <v>140</v>
      </c>
      <c r="D97" s="24" t="s">
        <v>92</v>
      </c>
      <c r="E97" s="34">
        <v>4</v>
      </c>
      <c r="F97" s="35">
        <v>278.01</v>
      </c>
      <c r="G97" s="36"/>
      <c r="H97" s="36"/>
      <c r="I97" s="36"/>
      <c r="J97" s="36"/>
      <c r="K97" s="36">
        <v>1112</v>
      </c>
      <c r="L97" s="36"/>
      <c r="M97" s="36"/>
      <c r="N97" s="36"/>
      <c r="O97" s="36"/>
      <c r="P97" s="36"/>
      <c r="Q97" s="36"/>
    </row>
    <row r="98" spans="1:17" ht="22.8" x14ac:dyDescent="0.25">
      <c r="A98" s="22">
        <v>70</v>
      </c>
      <c r="B98" s="32" t="s">
        <v>212</v>
      </c>
      <c r="C98" s="33" t="s">
        <v>141</v>
      </c>
      <c r="D98" s="24" t="s">
        <v>92</v>
      </c>
      <c r="E98" s="34">
        <v>4</v>
      </c>
      <c r="F98" s="35">
        <v>383.47</v>
      </c>
      <c r="G98" s="36"/>
      <c r="H98" s="36"/>
      <c r="I98" s="36"/>
      <c r="J98" s="36"/>
      <c r="K98" s="36">
        <v>1534</v>
      </c>
      <c r="L98" s="36"/>
      <c r="M98" s="36"/>
      <c r="N98" s="36"/>
      <c r="O98" s="36"/>
      <c r="P98" s="36"/>
      <c r="Q98" s="36"/>
    </row>
    <row r="99" spans="1:17" x14ac:dyDescent="0.25">
      <c r="A99" s="68" t="s">
        <v>142</v>
      </c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</row>
    <row r="100" spans="1:17" x14ac:dyDescent="0.25">
      <c r="A100" s="69" t="s">
        <v>143</v>
      </c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</row>
    <row r="101" spans="1:17" ht="53.4" x14ac:dyDescent="0.25">
      <c r="A101" s="22">
        <v>71</v>
      </c>
      <c r="B101" s="32" t="s">
        <v>144</v>
      </c>
      <c r="C101" s="33" t="s">
        <v>146</v>
      </c>
      <c r="D101" s="24" t="s">
        <v>145</v>
      </c>
      <c r="E101" s="34">
        <v>164</v>
      </c>
      <c r="F101" s="35">
        <v>27.19</v>
      </c>
      <c r="G101" s="35">
        <v>27.19</v>
      </c>
      <c r="H101" s="36"/>
      <c r="I101" s="36"/>
      <c r="J101" s="36"/>
      <c r="K101" s="36">
        <v>4459</v>
      </c>
      <c r="L101" s="36">
        <v>4459</v>
      </c>
      <c r="M101" s="36"/>
      <c r="N101" s="36"/>
      <c r="O101" s="36">
        <v>1.65</v>
      </c>
      <c r="P101" s="36">
        <v>270.60000000000002</v>
      </c>
      <c r="Q101" s="36"/>
    </row>
    <row r="102" spans="1:17" ht="34.200000000000003" x14ac:dyDescent="0.25">
      <c r="A102" s="22">
        <v>72</v>
      </c>
      <c r="B102" s="32" t="s">
        <v>147</v>
      </c>
      <c r="C102" s="33" t="s">
        <v>148</v>
      </c>
      <c r="D102" s="24" t="s">
        <v>149</v>
      </c>
      <c r="E102" s="34">
        <v>2</v>
      </c>
      <c r="F102" s="35">
        <v>95.38</v>
      </c>
      <c r="G102" s="35">
        <v>95.38</v>
      </c>
      <c r="H102" s="36"/>
      <c r="I102" s="36"/>
      <c r="J102" s="36"/>
      <c r="K102" s="36">
        <v>191</v>
      </c>
      <c r="L102" s="36">
        <v>191</v>
      </c>
      <c r="M102" s="36"/>
      <c r="N102" s="36"/>
      <c r="O102" s="36">
        <v>6</v>
      </c>
      <c r="P102" s="36">
        <v>12</v>
      </c>
      <c r="Q102" s="36"/>
    </row>
    <row r="103" spans="1:17" ht="34.200000000000003" x14ac:dyDescent="0.25">
      <c r="A103" s="22">
        <v>73</v>
      </c>
      <c r="B103" s="32" t="s">
        <v>150</v>
      </c>
      <c r="C103" s="33" t="s">
        <v>151</v>
      </c>
      <c r="D103" s="24" t="s">
        <v>152</v>
      </c>
      <c r="E103" s="34">
        <v>1</v>
      </c>
      <c r="F103" s="35">
        <v>366.98</v>
      </c>
      <c r="G103" s="35">
        <v>366.98</v>
      </c>
      <c r="H103" s="36"/>
      <c r="I103" s="36"/>
      <c r="J103" s="36"/>
      <c r="K103" s="36">
        <v>367</v>
      </c>
      <c r="L103" s="36">
        <v>367</v>
      </c>
      <c r="M103" s="36"/>
      <c r="N103" s="36"/>
      <c r="O103" s="36">
        <v>17.600000000000001</v>
      </c>
      <c r="P103" s="36">
        <v>17.600000000000001</v>
      </c>
      <c r="Q103" s="36"/>
    </row>
    <row r="104" spans="1:17" x14ac:dyDescent="0.25">
      <c r="A104" s="69" t="s">
        <v>153</v>
      </c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</row>
    <row r="105" spans="1:17" ht="34.200000000000003" x14ac:dyDescent="0.25">
      <c r="A105" s="22">
        <v>74</v>
      </c>
      <c r="B105" s="32" t="s">
        <v>154</v>
      </c>
      <c r="C105" s="33" t="s">
        <v>155</v>
      </c>
      <c r="D105" s="24" t="s">
        <v>26</v>
      </c>
      <c r="E105" s="34">
        <v>1</v>
      </c>
      <c r="F105" s="35">
        <v>367.07</v>
      </c>
      <c r="G105" s="35">
        <v>367.07</v>
      </c>
      <c r="H105" s="36"/>
      <c r="I105" s="36"/>
      <c r="J105" s="36"/>
      <c r="K105" s="36">
        <v>367</v>
      </c>
      <c r="L105" s="36">
        <v>367</v>
      </c>
      <c r="M105" s="36"/>
      <c r="N105" s="36"/>
      <c r="O105" s="36">
        <v>22</v>
      </c>
      <c r="P105" s="36">
        <v>22</v>
      </c>
      <c r="Q105" s="36"/>
    </row>
    <row r="106" spans="1:17" x14ac:dyDescent="0.25">
      <c r="A106" s="67" t="s">
        <v>156</v>
      </c>
      <c r="B106" s="64"/>
      <c r="C106" s="64"/>
      <c r="D106" s="64"/>
      <c r="E106" s="64"/>
      <c r="F106" s="64"/>
      <c r="G106" s="64"/>
      <c r="H106" s="64"/>
      <c r="I106" s="64"/>
      <c r="J106" s="64"/>
      <c r="K106" s="35">
        <v>164313</v>
      </c>
      <c r="L106" s="35">
        <v>22362</v>
      </c>
      <c r="M106" s="35">
        <v>9983</v>
      </c>
      <c r="N106" s="35">
        <v>1678</v>
      </c>
      <c r="O106" s="36"/>
      <c r="P106" s="35">
        <v>1599.24</v>
      </c>
      <c r="Q106" s="36"/>
    </row>
    <row r="107" spans="1:17" x14ac:dyDescent="0.25">
      <c r="A107" s="67" t="s">
        <v>157</v>
      </c>
      <c r="B107" s="64"/>
      <c r="C107" s="64"/>
      <c r="D107" s="64"/>
      <c r="E107" s="64"/>
      <c r="F107" s="64"/>
      <c r="G107" s="64"/>
      <c r="H107" s="64"/>
      <c r="I107" s="64"/>
      <c r="J107" s="64"/>
      <c r="K107" s="35">
        <v>177415</v>
      </c>
      <c r="L107" s="35">
        <v>29045</v>
      </c>
      <c r="M107" s="35">
        <v>13569</v>
      </c>
      <c r="N107" s="35">
        <v>2363</v>
      </c>
      <c r="O107" s="36"/>
      <c r="P107" s="35">
        <v>2018.3</v>
      </c>
      <c r="Q107" s="36"/>
    </row>
    <row r="108" spans="1:17" x14ac:dyDescent="0.25">
      <c r="A108" s="67" t="s">
        <v>158</v>
      </c>
      <c r="B108" s="64"/>
      <c r="C108" s="64"/>
      <c r="D108" s="64"/>
      <c r="E108" s="64"/>
      <c r="F108" s="64"/>
      <c r="G108" s="64"/>
      <c r="H108" s="64"/>
      <c r="I108" s="64"/>
      <c r="J108" s="64"/>
      <c r="K108" s="36"/>
      <c r="L108" s="36"/>
      <c r="M108" s="36"/>
      <c r="N108" s="36"/>
      <c r="O108" s="36"/>
      <c r="P108" s="36"/>
      <c r="Q108" s="36"/>
    </row>
    <row r="109" spans="1:17" x14ac:dyDescent="0.25">
      <c r="A109" s="67" t="s">
        <v>159</v>
      </c>
      <c r="B109" s="64"/>
      <c r="C109" s="64"/>
      <c r="D109" s="64"/>
      <c r="E109" s="64"/>
      <c r="F109" s="64"/>
      <c r="G109" s="64"/>
      <c r="H109" s="64"/>
      <c r="I109" s="64"/>
      <c r="J109" s="64"/>
      <c r="K109" s="35">
        <v>1034</v>
      </c>
      <c r="L109" s="35">
        <v>961</v>
      </c>
      <c r="M109" s="35">
        <v>72</v>
      </c>
      <c r="N109" s="35">
        <v>72</v>
      </c>
      <c r="O109" s="36"/>
      <c r="P109" s="36"/>
      <c r="Q109" s="36"/>
    </row>
    <row r="110" spans="1:17" ht="15" customHeight="1" x14ac:dyDescent="0.25">
      <c r="A110" s="67" t="s">
        <v>160</v>
      </c>
      <c r="B110" s="64"/>
      <c r="C110" s="64"/>
      <c r="D110" s="64"/>
      <c r="E110" s="64"/>
      <c r="F110" s="64"/>
      <c r="G110" s="64"/>
      <c r="H110" s="64"/>
      <c r="I110" s="64"/>
      <c r="J110" s="64"/>
      <c r="K110" s="35">
        <v>762</v>
      </c>
      <c r="L110" s="36"/>
      <c r="M110" s="36"/>
      <c r="N110" s="36"/>
      <c r="O110" s="36"/>
      <c r="P110" s="36"/>
      <c r="Q110" s="36"/>
    </row>
    <row r="111" spans="1:17" ht="26.4" customHeight="1" x14ac:dyDescent="0.25">
      <c r="A111" s="67" t="s">
        <v>161</v>
      </c>
      <c r="B111" s="64"/>
      <c r="C111" s="64"/>
      <c r="D111" s="64"/>
      <c r="E111" s="64"/>
      <c r="F111" s="64"/>
      <c r="G111" s="64"/>
      <c r="H111" s="64"/>
      <c r="I111" s="64"/>
      <c r="J111" s="64"/>
      <c r="K111" s="35">
        <v>314</v>
      </c>
      <c r="L111" s="36"/>
      <c r="M111" s="36"/>
      <c r="N111" s="36"/>
      <c r="O111" s="36"/>
      <c r="P111" s="36"/>
      <c r="Q111" s="36"/>
    </row>
    <row r="112" spans="1:17" ht="26.4" customHeight="1" x14ac:dyDescent="0.25">
      <c r="A112" s="67" t="s">
        <v>162</v>
      </c>
      <c r="B112" s="64"/>
      <c r="C112" s="64"/>
      <c r="D112" s="64"/>
      <c r="E112" s="64"/>
      <c r="F112" s="64"/>
      <c r="G112" s="64"/>
      <c r="H112" s="64"/>
      <c r="I112" s="64"/>
      <c r="J112" s="64"/>
      <c r="K112" s="35">
        <v>1757</v>
      </c>
      <c r="L112" s="36"/>
      <c r="M112" s="36"/>
      <c r="N112" s="36"/>
      <c r="O112" s="36"/>
      <c r="P112" s="36"/>
      <c r="Q112" s="36"/>
    </row>
    <row r="113" spans="1:17" ht="25.2" customHeight="1" x14ac:dyDescent="0.25">
      <c r="A113" s="67" t="s">
        <v>163</v>
      </c>
      <c r="B113" s="64"/>
      <c r="C113" s="64"/>
      <c r="D113" s="64"/>
      <c r="E113" s="64"/>
      <c r="F113" s="64"/>
      <c r="G113" s="64"/>
      <c r="H113" s="64"/>
      <c r="I113" s="64"/>
      <c r="J113" s="64"/>
      <c r="K113" s="35">
        <v>9685</v>
      </c>
      <c r="L113" s="35">
        <v>6171</v>
      </c>
      <c r="M113" s="35">
        <v>3514</v>
      </c>
      <c r="N113" s="35">
        <v>612</v>
      </c>
      <c r="O113" s="36"/>
      <c r="P113" s="35">
        <v>444.83249999999998</v>
      </c>
      <c r="Q113" s="36"/>
    </row>
    <row r="114" spans="1:17" ht="23.4" customHeight="1" x14ac:dyDescent="0.25">
      <c r="A114" s="67" t="s">
        <v>164</v>
      </c>
      <c r="B114" s="64"/>
      <c r="C114" s="64"/>
      <c r="D114" s="64"/>
      <c r="E114" s="64"/>
      <c r="F114" s="64"/>
      <c r="G114" s="64"/>
      <c r="H114" s="64"/>
      <c r="I114" s="64"/>
      <c r="J114" s="64"/>
      <c r="K114" s="35">
        <v>842</v>
      </c>
      <c r="L114" s="35">
        <v>842</v>
      </c>
      <c r="M114" s="36"/>
      <c r="N114" s="36"/>
      <c r="O114" s="36"/>
      <c r="P114" s="35">
        <v>48.33</v>
      </c>
      <c r="Q114" s="36"/>
    </row>
    <row r="115" spans="1:17" ht="15" customHeight="1" x14ac:dyDescent="0.25">
      <c r="A115" s="67" t="s">
        <v>165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35">
        <v>-1292</v>
      </c>
      <c r="L115" s="35">
        <v>-1292</v>
      </c>
      <c r="M115" s="36"/>
      <c r="N115" s="36"/>
      <c r="O115" s="36"/>
      <c r="P115" s="35">
        <v>-74.105999999999995</v>
      </c>
      <c r="Q115" s="36"/>
    </row>
    <row r="116" spans="1:17" x14ac:dyDescent="0.25">
      <c r="A116" s="67" t="s">
        <v>166</v>
      </c>
      <c r="B116" s="64"/>
      <c r="C116" s="64"/>
      <c r="D116" s="64"/>
      <c r="E116" s="64"/>
      <c r="F116" s="64"/>
      <c r="G116" s="64"/>
      <c r="H116" s="64"/>
      <c r="I116" s="64"/>
      <c r="J116" s="64"/>
      <c r="K116" s="35">
        <v>26540</v>
      </c>
      <c r="L116" s="36"/>
      <c r="M116" s="36"/>
      <c r="N116" s="36"/>
      <c r="O116" s="36"/>
      <c r="P116" s="36"/>
      <c r="Q116" s="36"/>
    </row>
    <row r="117" spans="1:17" x14ac:dyDescent="0.25">
      <c r="A117" s="67" t="s">
        <v>167</v>
      </c>
      <c r="B117" s="64"/>
      <c r="C117" s="64"/>
      <c r="D117" s="64"/>
      <c r="E117" s="64"/>
      <c r="F117" s="64"/>
      <c r="G117" s="64"/>
      <c r="H117" s="64"/>
      <c r="I117" s="64"/>
      <c r="J117" s="64"/>
      <c r="K117" s="35">
        <v>18582</v>
      </c>
      <c r="L117" s="36"/>
      <c r="M117" s="36"/>
      <c r="N117" s="36"/>
      <c r="O117" s="36"/>
      <c r="P117" s="36"/>
      <c r="Q117" s="36"/>
    </row>
    <row r="118" spans="1:17" x14ac:dyDescent="0.25">
      <c r="A118" s="63" t="s">
        <v>168</v>
      </c>
      <c r="B118" s="64"/>
      <c r="C118" s="64"/>
      <c r="D118" s="64"/>
      <c r="E118" s="64"/>
      <c r="F118" s="64"/>
      <c r="G118" s="64"/>
      <c r="H118" s="64"/>
      <c r="I118" s="64"/>
      <c r="J118" s="64"/>
      <c r="K118" s="36"/>
      <c r="L118" s="36"/>
      <c r="M118" s="36"/>
      <c r="N118" s="36"/>
      <c r="O118" s="36"/>
      <c r="P118" s="36"/>
      <c r="Q118" s="36"/>
    </row>
    <row r="119" spans="1:17" x14ac:dyDescent="0.25">
      <c r="A119" s="67" t="s">
        <v>169</v>
      </c>
      <c r="B119" s="64"/>
      <c r="C119" s="64"/>
      <c r="D119" s="64"/>
      <c r="E119" s="64"/>
      <c r="F119" s="64"/>
      <c r="G119" s="64"/>
      <c r="H119" s="64"/>
      <c r="I119" s="64"/>
      <c r="J119" s="64"/>
      <c r="K119" s="35">
        <v>198</v>
      </c>
      <c r="L119" s="36"/>
      <c r="M119" s="36"/>
      <c r="N119" s="36"/>
      <c r="O119" s="36"/>
      <c r="P119" s="35">
        <v>6.09</v>
      </c>
      <c r="Q119" s="36"/>
    </row>
    <row r="120" spans="1:17" x14ac:dyDescent="0.25">
      <c r="A120" s="67" t="s">
        <v>170</v>
      </c>
      <c r="B120" s="64"/>
      <c r="C120" s="64"/>
      <c r="D120" s="64"/>
      <c r="E120" s="64"/>
      <c r="F120" s="64"/>
      <c r="G120" s="64"/>
      <c r="H120" s="64"/>
      <c r="I120" s="64"/>
      <c r="J120" s="64"/>
      <c r="K120" s="35">
        <v>185254</v>
      </c>
      <c r="L120" s="36"/>
      <c r="M120" s="36"/>
      <c r="N120" s="36"/>
      <c r="O120" s="36"/>
      <c r="P120" s="35">
        <v>1715.79</v>
      </c>
      <c r="Q120" s="36"/>
    </row>
    <row r="121" spans="1:17" x14ac:dyDescent="0.25">
      <c r="A121" s="67" t="s">
        <v>171</v>
      </c>
      <c r="B121" s="64"/>
      <c r="C121" s="64"/>
      <c r="D121" s="64"/>
      <c r="E121" s="64"/>
      <c r="F121" s="64"/>
      <c r="G121" s="64"/>
      <c r="H121" s="64"/>
      <c r="I121" s="64"/>
      <c r="J121" s="64"/>
      <c r="K121" s="35">
        <v>26495</v>
      </c>
      <c r="L121" s="36"/>
      <c r="M121" s="36"/>
      <c r="N121" s="36"/>
      <c r="O121" s="36"/>
      <c r="P121" s="36"/>
      <c r="Q121" s="36"/>
    </row>
    <row r="122" spans="1:17" x14ac:dyDescent="0.25">
      <c r="A122" s="67" t="s">
        <v>172</v>
      </c>
      <c r="B122" s="64"/>
      <c r="C122" s="64"/>
      <c r="D122" s="64"/>
      <c r="E122" s="64"/>
      <c r="F122" s="64"/>
      <c r="G122" s="64"/>
      <c r="H122" s="64"/>
      <c r="I122" s="64"/>
      <c r="J122" s="64"/>
      <c r="K122" s="35">
        <v>10590</v>
      </c>
      <c r="L122" s="36"/>
      <c r="M122" s="36"/>
      <c r="N122" s="36"/>
      <c r="O122" s="36"/>
      <c r="P122" s="35">
        <v>296.42</v>
      </c>
      <c r="Q122" s="36"/>
    </row>
    <row r="123" spans="1:17" x14ac:dyDescent="0.25">
      <c r="A123" s="67" t="s">
        <v>173</v>
      </c>
      <c r="B123" s="64"/>
      <c r="C123" s="64"/>
      <c r="D123" s="64"/>
      <c r="E123" s="64"/>
      <c r="F123" s="64"/>
      <c r="G123" s="64"/>
      <c r="H123" s="64"/>
      <c r="I123" s="64"/>
      <c r="J123" s="64"/>
      <c r="K123" s="35">
        <v>222537</v>
      </c>
      <c r="L123" s="36"/>
      <c r="M123" s="36"/>
      <c r="N123" s="36"/>
      <c r="O123" s="36"/>
      <c r="P123" s="35">
        <v>2018.3</v>
      </c>
      <c r="Q123" s="36"/>
    </row>
    <row r="124" spans="1:17" x14ac:dyDescent="0.25">
      <c r="A124" s="67" t="s">
        <v>174</v>
      </c>
      <c r="B124" s="64"/>
      <c r="C124" s="64"/>
      <c r="D124" s="64"/>
      <c r="E124" s="64"/>
      <c r="F124" s="64"/>
      <c r="G124" s="64"/>
      <c r="H124" s="64"/>
      <c r="I124" s="64"/>
      <c r="J124" s="64"/>
      <c r="K124" s="36"/>
      <c r="L124" s="36"/>
      <c r="M124" s="36"/>
      <c r="N124" s="36"/>
      <c r="O124" s="36"/>
      <c r="P124" s="36"/>
      <c r="Q124" s="36"/>
    </row>
    <row r="125" spans="1:17" x14ac:dyDescent="0.25">
      <c r="A125" s="67" t="s">
        <v>175</v>
      </c>
      <c r="B125" s="64"/>
      <c r="C125" s="64"/>
      <c r="D125" s="64"/>
      <c r="E125" s="64"/>
      <c r="F125" s="64"/>
      <c r="G125" s="64"/>
      <c r="H125" s="64"/>
      <c r="I125" s="64"/>
      <c r="J125" s="64"/>
      <c r="K125" s="35">
        <v>108306</v>
      </c>
      <c r="L125" s="36"/>
      <c r="M125" s="36"/>
      <c r="N125" s="36"/>
      <c r="O125" s="36"/>
      <c r="P125" s="36"/>
      <c r="Q125" s="36"/>
    </row>
    <row r="126" spans="1:17" x14ac:dyDescent="0.25">
      <c r="A126" s="67" t="s">
        <v>176</v>
      </c>
      <c r="B126" s="64"/>
      <c r="C126" s="64"/>
      <c r="D126" s="64"/>
      <c r="E126" s="64"/>
      <c r="F126" s="64"/>
      <c r="G126" s="64"/>
      <c r="H126" s="64"/>
      <c r="I126" s="64"/>
      <c r="J126" s="64"/>
      <c r="K126" s="35">
        <f>13569-N107</f>
        <v>11206</v>
      </c>
      <c r="L126" s="36"/>
      <c r="M126" s="36"/>
      <c r="N126" s="36"/>
      <c r="O126" s="36"/>
      <c r="P126" s="36"/>
      <c r="Q126" s="36"/>
    </row>
    <row r="127" spans="1:17" x14ac:dyDescent="0.25">
      <c r="A127" s="67" t="s">
        <v>177</v>
      </c>
      <c r="B127" s="64"/>
      <c r="C127" s="64"/>
      <c r="D127" s="64"/>
      <c r="E127" s="64"/>
      <c r="F127" s="64"/>
      <c r="G127" s="64"/>
      <c r="H127" s="64"/>
      <c r="I127" s="64"/>
      <c r="J127" s="64"/>
      <c r="K127" s="35">
        <v>31408</v>
      </c>
      <c r="L127" s="36"/>
      <c r="M127" s="36"/>
      <c r="N127" s="36"/>
      <c r="O127" s="36"/>
      <c r="P127" s="36"/>
      <c r="Q127" s="36"/>
    </row>
    <row r="128" spans="1:17" x14ac:dyDescent="0.25">
      <c r="A128" s="67" t="s">
        <v>178</v>
      </c>
      <c r="B128" s="64"/>
      <c r="C128" s="64"/>
      <c r="D128" s="64"/>
      <c r="E128" s="64"/>
      <c r="F128" s="64"/>
      <c r="G128" s="64"/>
      <c r="H128" s="64"/>
      <c r="I128" s="64"/>
      <c r="J128" s="64"/>
      <c r="K128" s="35">
        <v>26495</v>
      </c>
      <c r="L128" s="36"/>
      <c r="M128" s="36"/>
      <c r="N128" s="36"/>
      <c r="O128" s="36"/>
      <c r="P128" s="36"/>
      <c r="Q128" s="36"/>
    </row>
    <row r="129" spans="1:17" x14ac:dyDescent="0.25">
      <c r="A129" s="67" t="s">
        <v>179</v>
      </c>
      <c r="B129" s="64"/>
      <c r="C129" s="64"/>
      <c r="D129" s="64"/>
      <c r="E129" s="64"/>
      <c r="F129" s="64"/>
      <c r="G129" s="64"/>
      <c r="H129" s="64"/>
      <c r="I129" s="64"/>
      <c r="J129" s="64"/>
      <c r="K129" s="35">
        <v>26540</v>
      </c>
      <c r="L129" s="36"/>
      <c r="M129" s="36"/>
      <c r="N129" s="36"/>
      <c r="O129" s="36"/>
      <c r="P129" s="36"/>
      <c r="Q129" s="36"/>
    </row>
    <row r="130" spans="1:17" x14ac:dyDescent="0.25">
      <c r="A130" s="67" t="s">
        <v>180</v>
      </c>
      <c r="B130" s="64"/>
      <c r="C130" s="64"/>
      <c r="D130" s="64"/>
      <c r="E130" s="64"/>
      <c r="F130" s="64"/>
      <c r="G130" s="64"/>
      <c r="H130" s="64"/>
      <c r="I130" s="64"/>
      <c r="J130" s="64"/>
      <c r="K130" s="35">
        <v>18582</v>
      </c>
      <c r="L130" s="36"/>
      <c r="M130" s="36"/>
      <c r="N130" s="36"/>
      <c r="O130" s="36"/>
      <c r="P130" s="36"/>
      <c r="Q130" s="36"/>
    </row>
    <row r="131" spans="1:17" x14ac:dyDescent="0.25">
      <c r="A131" s="63" t="s">
        <v>181</v>
      </c>
      <c r="B131" s="64"/>
      <c r="C131" s="64"/>
      <c r="D131" s="64"/>
      <c r="E131" s="64"/>
      <c r="F131" s="64"/>
      <c r="G131" s="64"/>
      <c r="H131" s="64"/>
      <c r="I131" s="64"/>
      <c r="J131" s="64"/>
      <c r="K131" s="38">
        <f>SUM(K125:K130)</f>
        <v>222537</v>
      </c>
      <c r="L131" s="36"/>
      <c r="M131" s="36"/>
      <c r="N131" s="36"/>
      <c r="O131" s="36"/>
      <c r="P131" s="38">
        <v>2018.3</v>
      </c>
      <c r="Q131" s="36"/>
    </row>
    <row r="132" spans="1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1:17" customFormat="1" ht="12.75" customHeight="1" x14ac:dyDescent="0.25">
      <c r="A133" s="50"/>
      <c r="B133" s="16" t="s">
        <v>213</v>
      </c>
      <c r="C133" s="16"/>
      <c r="D133" s="16"/>
      <c r="E133" s="16"/>
      <c r="F133" s="16"/>
      <c r="G133" s="16"/>
      <c r="H133" s="16"/>
      <c r="I133" s="16" t="s">
        <v>214</v>
      </c>
      <c r="J133" s="16"/>
      <c r="K133" s="16"/>
      <c r="L133" s="16"/>
      <c r="M133" s="16"/>
      <c r="N133" s="51"/>
      <c r="O133" s="51"/>
      <c r="P133" s="51"/>
    </row>
    <row r="134" spans="1:17" customFormat="1" ht="12.75" customHeight="1" x14ac:dyDescent="0.25">
      <c r="A134" s="50"/>
      <c r="B134" s="52"/>
      <c r="C134" s="53"/>
      <c r="D134" s="54"/>
      <c r="E134" s="52"/>
      <c r="F134" s="52"/>
      <c r="G134" s="53"/>
      <c r="H134" s="55"/>
      <c r="I134" s="16" t="s">
        <v>217</v>
      </c>
      <c r="J134" s="16"/>
      <c r="K134" s="16"/>
      <c r="L134" s="16"/>
      <c r="M134" s="16"/>
      <c r="N134" s="51"/>
      <c r="O134" s="51"/>
      <c r="P134" s="51"/>
    </row>
    <row r="135" spans="1:17" customFormat="1" x14ac:dyDescent="0.25">
      <c r="A135" s="50"/>
      <c r="B135" s="56"/>
      <c r="C135" s="57"/>
      <c r="D135" s="58"/>
      <c r="E135" s="59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</row>
    <row r="136" spans="1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1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1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1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1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1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1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1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1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 x14ac:dyDescent="0.25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 x14ac:dyDescent="0.25">
      <c r="Q2050" s="30"/>
    </row>
    <row r="2051" spans="6:17" x14ac:dyDescent="0.25">
      <c r="Q2051" s="30"/>
    </row>
    <row r="2052" spans="6:17" x14ac:dyDescent="0.25">
      <c r="Q2052" s="30"/>
    </row>
    <row r="2053" spans="6:17" x14ac:dyDescent="0.25">
      <c r="Q2053" s="30"/>
    </row>
    <row r="2054" spans="6:17" x14ac:dyDescent="0.25">
      <c r="Q2054" s="30"/>
    </row>
    <row r="2055" spans="6:17" x14ac:dyDescent="0.25">
      <c r="Q2055" s="30"/>
    </row>
    <row r="2056" spans="6:17" x14ac:dyDescent="0.25">
      <c r="Q2056" s="30"/>
    </row>
    <row r="2057" spans="6:17" x14ac:dyDescent="0.25">
      <c r="Q2057" s="30"/>
    </row>
    <row r="2058" spans="6:17" x14ac:dyDescent="0.25">
      <c r="Q2058" s="30"/>
    </row>
    <row r="2059" spans="6:17" x14ac:dyDescent="0.25">
      <c r="Q2059" s="30"/>
    </row>
    <row r="2060" spans="6:17" x14ac:dyDescent="0.25">
      <c r="Q2060" s="30"/>
    </row>
    <row r="2061" spans="6:17" x14ac:dyDescent="0.25">
      <c r="Q2061" s="30"/>
    </row>
    <row r="2062" spans="6:17" x14ac:dyDescent="0.25">
      <c r="Q2062" s="30"/>
    </row>
    <row r="2063" spans="6:17" x14ac:dyDescent="0.25">
      <c r="Q2063" s="30"/>
    </row>
    <row r="2064" spans="6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  <row r="2260" spans="17:17" x14ac:dyDescent="0.25">
      <c r="Q2260" s="30"/>
    </row>
  </sheetData>
  <mergeCells count="55"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23:A25"/>
    <mergeCell ref="C23:C25"/>
    <mergeCell ref="D23:D25"/>
    <mergeCell ref="E23:E25"/>
    <mergeCell ref="B23:B25"/>
    <mergeCell ref="A112:J112"/>
    <mergeCell ref="A27:Q27"/>
    <mergeCell ref="A60:Q60"/>
    <mergeCell ref="A99:Q99"/>
    <mergeCell ref="A100:Q100"/>
    <mergeCell ref="A104:Q104"/>
    <mergeCell ref="A106:J106"/>
    <mergeCell ref="A107:J107"/>
    <mergeCell ref="A108:J108"/>
    <mergeCell ref="A109:J109"/>
    <mergeCell ref="A110:J110"/>
    <mergeCell ref="A111:J111"/>
    <mergeCell ref="A124:J124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E1:I1"/>
    <mergeCell ref="E10:J10"/>
    <mergeCell ref="A131:J131"/>
    <mergeCell ref="J14:K14"/>
    <mergeCell ref="J19:K19"/>
    <mergeCell ref="J20:K20"/>
    <mergeCell ref="J18:K18"/>
    <mergeCell ref="J17:K17"/>
    <mergeCell ref="J16:K16"/>
    <mergeCell ref="J15:K15"/>
    <mergeCell ref="A125:J125"/>
    <mergeCell ref="A126:J126"/>
    <mergeCell ref="A127:J127"/>
    <mergeCell ref="A128:J128"/>
    <mergeCell ref="A129:J129"/>
    <mergeCell ref="A130:J130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2012-07-27T02:14:33Z</cp:lastPrinted>
  <dcterms:created xsi:type="dcterms:W3CDTF">2002-02-11T05:58:42Z</dcterms:created>
  <dcterms:modified xsi:type="dcterms:W3CDTF">2012-07-27T02:18:05Z</dcterms:modified>
</cp:coreProperties>
</file>