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120" yWindow="285" windowWidth="15120" windowHeight="7830" tabRatio="369"/>
  </bookViews>
  <sheets>
    <sheet name="Спец-я на разовую поставку" sheetId="1" r:id="rId1"/>
    <sheet name="Лист2" sheetId="2" r:id="rId2"/>
    <sheet name="Лист3" sheetId="3" r:id="rId3"/>
    <sheet name="Лист1" sheetId="4" r:id="rId4"/>
  </sheets>
  <definedNames>
    <definedName name="_xlnm.Print_Area" localSheetId="0">'Спец-я на разовую поставку'!$A$1:$M$103</definedName>
  </definedNames>
  <calcPr calcId="144525"/>
</workbook>
</file>

<file path=xl/calcChain.xml><?xml version="1.0" encoding="utf-8"?>
<calcChain xmlns="http://schemas.openxmlformats.org/spreadsheetml/2006/main">
  <c r="K11" i="1" l="1"/>
  <c r="K12" i="1"/>
  <c r="K13" i="1" l="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A13" i="1"/>
  <c r="A14" i="1"/>
  <c r="A15" i="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12" i="1"/>
  <c r="K86" i="1" l="1"/>
  <c r="K87" i="1" s="1"/>
  <c r="F2" i="2"/>
  <c r="F3" i="2"/>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1" i="2"/>
  <c r="K88" i="1" l="1"/>
</calcChain>
</file>

<file path=xl/sharedStrings.xml><?xml version="1.0" encoding="utf-8"?>
<sst xmlns="http://schemas.openxmlformats.org/spreadsheetml/2006/main" count="361" uniqueCount="236">
  <si>
    <t>м.п</t>
  </si>
  <si>
    <t>Наименование ТМЦ</t>
  </si>
  <si>
    <t>Всего:</t>
  </si>
  <si>
    <t>Обозначение нормативного документа (ГОСТ, ТУ, ОСТ и т.п.)</t>
  </si>
  <si>
    <t>1.  Поставщик  обязуется  поставить,  а  Покупатель  принять  и  оплатить  следующие  ТМЦ:</t>
  </si>
  <si>
    <t>Поставщик</t>
  </si>
  <si>
    <t>Изготовитель (производитель), страна происхождения</t>
  </si>
  <si>
    <t>№ п/п</t>
  </si>
  <si>
    <t>__________________________</t>
  </si>
  <si>
    <t>________________  /________________/</t>
  </si>
  <si>
    <t>шт.</t>
  </si>
  <si>
    <t>уп.</t>
  </si>
  <si>
    <t>шт</t>
  </si>
  <si>
    <t>Игла стальная для переплетных работ (для прошивки документов), длина 125 мм.  толщина 1,8 мм.  ушко 8 х 0,8 мм.</t>
  </si>
  <si>
    <t>Калькулятор бухгалтерский 14-16 разрядный «Cassio»</t>
  </si>
  <si>
    <t>Карандаш механический Pilot RexGrip H-105-SL-B, 0.5 мм, автокарандаш в прорезиненном корпусе. Убирающийся цанговый механизм. Диаметр грифеля - 0,5/0,7 мм. Сменная резинка.</t>
  </si>
  <si>
    <t>Карандаши цветные 12 цветов Koh-I-Noor 3716 Mondeluz акварельные карнадаши. Набор акварельных цветных карандашей 12 шт. в картонной коробке.</t>
  </si>
  <si>
    <t>Клейкая малярная лента Uniterm 38 мм х 19 м, белая</t>
  </si>
  <si>
    <t xml:space="preserve">Кнопки-гвоздики цветные 30 шт. упак. Attache AL-TS1002-30VH Кнопки силовые с пластиковым цветным держателем. </t>
  </si>
  <si>
    <t xml:space="preserve">Корректирующая жидкость Pilot Fluid, 20мл CF-20. В упаковке 12 шт. </t>
  </si>
  <si>
    <t xml:space="preserve">Нож канцелярский NIVO 2224В  9 мм с резиновой манжеткой. </t>
  </si>
  <si>
    <t>Ножницы Attache 20.5 см с пластиковыми прорезиненными эллиптическими ручками.</t>
  </si>
  <si>
    <t>Ручка гелевая ErichKrause G-Tone 0.5 синяя</t>
  </si>
  <si>
    <t xml:space="preserve">Ручка гелевая ErichKrause G-Tone 0.5 черная </t>
  </si>
  <si>
    <t>Скотч h -100 мм</t>
  </si>
  <si>
    <t xml:space="preserve">Скотч h -25 мм </t>
  </si>
  <si>
    <t>Скотч h -50 мм</t>
  </si>
  <si>
    <t xml:space="preserve">Степлер ErichKrause №10 Elegance цвет ассорти, до 15 листов. </t>
  </si>
  <si>
    <t>Стержни для  механического карандаша  Pilot RexGrip H-105-SL-B, 0.5 мм, Диаметр грифеля - 0,5/0,7 мм. Твердость грифеля: НВ.</t>
  </si>
  <si>
    <t>Стержень роллер Parker S0881210 мм синий F 0.5мм.</t>
  </si>
  <si>
    <t>Точилка TEMPERIMNO 1260 металлическая.  Италия Предназначена для затачивания карандашей. Корпус точилки изготовлен из металла. Острое стальное лезвие обеспечивает качественную и точную заточку.</t>
  </si>
  <si>
    <t xml:space="preserve">Файлы А-4 (100 мкр) в комп.100 шт. Карман с перфорацией файл-вкладыш Bantex 2140/17 для визиток, 10 шт. в упак. Файл двусторонний. Изготовлен из полипропилена толщиной 100 мкм. Имеет универсальную перфорацию для удобства архивирования. </t>
  </si>
  <si>
    <t xml:space="preserve">Бумага д/ ксерокса «Снегурочка» </t>
  </si>
  <si>
    <t>пач.</t>
  </si>
  <si>
    <r>
      <t xml:space="preserve"> Зажимы канцелярские для бумаг  </t>
    </r>
    <r>
      <rPr>
        <b/>
        <sz val="14"/>
        <color theme="1"/>
        <rFont val="Times New Roman"/>
        <family val="1"/>
        <charset val="204"/>
      </rPr>
      <t>41 мм</t>
    </r>
    <r>
      <rPr>
        <sz val="14"/>
        <color theme="1"/>
        <rFont val="Times New Roman"/>
        <family val="1"/>
        <charset val="204"/>
      </rPr>
      <t xml:space="preserve">.  </t>
    </r>
    <r>
      <rPr>
        <b/>
        <sz val="14"/>
        <color theme="1"/>
        <rFont val="Times New Roman"/>
        <family val="1"/>
        <charset val="204"/>
      </rPr>
      <t>Цвет – черный</t>
    </r>
    <r>
      <rPr>
        <sz val="14"/>
        <color theme="1"/>
        <rFont val="Times New Roman"/>
        <family val="1"/>
        <charset val="204"/>
      </rPr>
      <t xml:space="preserve">  (в упаковке 12 штук). </t>
    </r>
  </si>
  <si>
    <r>
      <t xml:space="preserve">Зажимы канцелярские для бумаг  </t>
    </r>
    <r>
      <rPr>
        <b/>
        <sz val="14"/>
        <color theme="1"/>
        <rFont val="Times New Roman"/>
        <family val="1"/>
        <charset val="204"/>
      </rPr>
      <t>51 мм</t>
    </r>
    <r>
      <rPr>
        <sz val="14"/>
        <color theme="1"/>
        <rFont val="Times New Roman"/>
        <family val="1"/>
        <charset val="204"/>
      </rPr>
      <t xml:space="preserve">.  </t>
    </r>
    <r>
      <rPr>
        <b/>
        <sz val="14"/>
        <color theme="1"/>
        <rFont val="Times New Roman"/>
        <family val="1"/>
        <charset val="204"/>
      </rPr>
      <t>Цвет - черный</t>
    </r>
    <r>
      <rPr>
        <sz val="14"/>
        <color theme="1"/>
        <rFont val="Times New Roman"/>
        <family val="1"/>
        <charset val="204"/>
      </rPr>
      <t xml:space="preserve">  (в упаковке 12 штук). </t>
    </r>
  </si>
  <si>
    <t xml:space="preserve">Карандаш чернографитовый KOH-I-NOOR 1372 ORIENTAL НВ с ластиком. </t>
  </si>
  <si>
    <t>Клей-карандаш «ErichKrause» (15 гр)</t>
  </si>
  <si>
    <t xml:space="preserve">Клейкая лента 38х10 ATTACHE двухсторонняя полипропиленовая монтажная лента. 1 шт. </t>
  </si>
  <si>
    <r>
      <t xml:space="preserve">Короб архивный BRAUBERG "Energy", пластик, 10см (на 900л.), разборный, </t>
    </r>
    <r>
      <rPr>
        <b/>
        <sz val="14"/>
        <color theme="1"/>
        <rFont val="Times New Roman"/>
        <family val="1"/>
        <charset val="204"/>
      </rPr>
      <t>цвет – синий</t>
    </r>
    <r>
      <rPr>
        <sz val="14"/>
        <color theme="1"/>
        <rFont val="Times New Roman"/>
        <family val="1"/>
        <charset val="204"/>
      </rPr>
      <t>, на кнопке.</t>
    </r>
  </si>
  <si>
    <r>
      <t xml:space="preserve">Короб архивный BRAUBERG "Energy", пластик, 7 см (на 600л.), разборный, </t>
    </r>
    <r>
      <rPr>
        <b/>
        <sz val="14"/>
        <color theme="1"/>
        <rFont val="Times New Roman"/>
        <family val="1"/>
        <charset val="204"/>
      </rPr>
      <t>цвет – синий</t>
    </r>
    <r>
      <rPr>
        <sz val="14"/>
        <color theme="1"/>
        <rFont val="Times New Roman"/>
        <family val="1"/>
        <charset val="204"/>
      </rPr>
      <t>, на кнопке.</t>
    </r>
  </si>
  <si>
    <t>Корректор-роллер Kores Roll-On 4.2 мм х 14.5м.  Роллер-корректор в блистере обеспечивает быструю, точную и устойчивую правку на любой бумаге.</t>
  </si>
  <si>
    <r>
      <t>Ластик KOH-I-NOOR</t>
    </r>
    <r>
      <rPr>
        <sz val="13"/>
        <color theme="1"/>
        <rFont val="Times New Roman"/>
        <family val="1"/>
        <charset val="204"/>
      </rPr>
      <t xml:space="preserve"> комбинированный 6521/40 BR 40 55х20х7мм Чехия.  Для стирания графитовых и чернильных надписей. </t>
    </r>
  </si>
  <si>
    <r>
      <t xml:space="preserve">Маркер Centropen Permanent Маркер для письма на картоне, резине, пластмассе, металле, стекле, керамике. Перманентные чернила на спиртовой основе, водостойкие. Круглый пишущий наконечник, ширина линии 1,0 мм. Цвет - </t>
    </r>
    <r>
      <rPr>
        <b/>
        <sz val="13"/>
        <color theme="1"/>
        <rFont val="Times New Roman"/>
        <family val="1"/>
        <charset val="204"/>
      </rPr>
      <t>черный.</t>
    </r>
  </si>
  <si>
    <r>
      <t xml:space="preserve">Маркер Centropen Permanent Маркер для письма на картоне, резине, пластмассе, металле, стекле, керамике. Перманентные чернила на спиртовой основе, водостойкие. Круглый пишущий наконечник, ширина линии 1,0 мм. Цвет - </t>
    </r>
    <r>
      <rPr>
        <b/>
        <sz val="13"/>
        <color theme="1"/>
        <rFont val="Times New Roman"/>
        <family val="1"/>
        <charset val="204"/>
      </rPr>
      <t>синий.</t>
    </r>
  </si>
  <si>
    <r>
      <t xml:space="preserve">Маркер Centropen Permanent Маркер для письма на картоне, резине, пластмассе, металле, стекле, керамике. Перманентные чернила на спиртовой основе, водостойкие. Круглый пишущий наконечник, ширина линии 1,0 мм. Цвет - </t>
    </r>
    <r>
      <rPr>
        <b/>
        <sz val="13"/>
        <color theme="1"/>
        <rFont val="Times New Roman"/>
        <family val="1"/>
        <charset val="204"/>
      </rPr>
      <t>красный.</t>
    </r>
  </si>
  <si>
    <r>
      <t xml:space="preserve">Маркер перманентный Цвет - </t>
    </r>
    <r>
      <rPr>
        <b/>
        <sz val="13"/>
        <color theme="1"/>
        <rFont val="Times New Roman"/>
        <family val="1"/>
        <charset val="204"/>
      </rPr>
      <t xml:space="preserve">черный </t>
    </r>
    <r>
      <rPr>
        <sz val="13"/>
        <color theme="1"/>
        <rFont val="Times New Roman"/>
        <family val="1"/>
        <charset val="204"/>
      </rPr>
      <t>(СРМ-800 круглый толщина наконеч-ника 2 мм)</t>
    </r>
  </si>
  <si>
    <r>
      <t xml:space="preserve">Маркер перманентный Цвет - </t>
    </r>
    <r>
      <rPr>
        <b/>
        <sz val="13"/>
        <color theme="1"/>
        <rFont val="Times New Roman"/>
        <family val="1"/>
        <charset val="204"/>
      </rPr>
      <t xml:space="preserve">синий, </t>
    </r>
    <r>
      <rPr>
        <sz val="13"/>
        <color theme="1"/>
        <rFont val="Times New Roman"/>
        <family val="1"/>
        <charset val="204"/>
      </rPr>
      <t>(СРМ-800 круглый толщина наконеч-ника 2 мм)</t>
    </r>
  </si>
  <si>
    <t xml:space="preserve">Нитки для прошивки документов полиэфирные армированные особо прочные 200 лл </t>
  </si>
  <si>
    <t xml:space="preserve">Нож канцелярский NIVO 2244B 18 мм с резиновой манжеткой.  Нож со стальным выдвижным многосекционным лезвием. </t>
  </si>
  <si>
    <r>
      <t xml:space="preserve">Папка пластиковая 2 кольца 17 мм А4 ATTACHE F502/07 цвет. Толщина пластика 0.7мм.  Диаметр кольца - 17 мм. Ширина корешка - 32 мм. </t>
    </r>
    <r>
      <rPr>
        <b/>
        <sz val="13"/>
        <color theme="1"/>
        <rFont val="Times New Roman"/>
        <family val="1"/>
        <charset val="204"/>
      </rPr>
      <t>Цвет - зеленый, синий, черный,  красный.</t>
    </r>
    <r>
      <rPr>
        <sz val="13"/>
        <color theme="1"/>
        <rFont val="Times New Roman"/>
        <family val="1"/>
        <charset val="204"/>
      </rPr>
      <t xml:space="preserve"> На внутренней обложке прозрачный карман для документов.</t>
    </r>
  </si>
  <si>
    <r>
      <t xml:space="preserve">Папка пластиковая 2 кольца 25 мм , А4 ATTACHE F502/07.  </t>
    </r>
    <r>
      <rPr>
        <b/>
        <sz val="13"/>
        <color theme="1"/>
        <rFont val="Times New Roman"/>
        <family val="1"/>
        <charset val="204"/>
      </rPr>
      <t>Цвет - зеленый, синий, черный,  красный.</t>
    </r>
    <r>
      <rPr>
        <sz val="13"/>
        <color theme="1"/>
        <rFont val="Times New Roman"/>
        <family val="1"/>
        <charset val="204"/>
      </rPr>
      <t xml:space="preserve">  Толщина пластика 0.7 мм.  Диаметр кольца 25 мм. Ширина корешка - 32 мм. На внутренней обложке прозрачный карман для документов. </t>
    </r>
  </si>
  <si>
    <r>
      <t xml:space="preserve">Папка пластиковая 2 кольца 35 мм А4 ATTACHE T502/07 </t>
    </r>
    <r>
      <rPr>
        <b/>
        <sz val="13"/>
        <color theme="1"/>
        <rFont val="Times New Roman"/>
        <family val="1"/>
        <charset val="204"/>
      </rPr>
      <t>цвет - красный, зеленый, синий, черный.</t>
    </r>
    <r>
      <rPr>
        <sz val="13"/>
        <color theme="1"/>
        <rFont val="Times New Roman"/>
        <family val="1"/>
        <charset val="204"/>
      </rPr>
      <t xml:space="preserve">  Толщина пластика 0.7 мм.  Диаметр кольца 35 мм. Ширина корешка - 42 мм. На внутренней обложке прозрачный карман для документов.</t>
    </r>
  </si>
  <si>
    <r>
      <t xml:space="preserve">Папка пластиковая А4 на резинках ATTACHE F315/2. Формат А4. Ширина папки - 35 мм. Изготовлена из жесткого пластика толщиной 0,7 мм. Закрывается при помощи двух угловых резинок. </t>
    </r>
    <r>
      <rPr>
        <b/>
        <sz val="14"/>
        <color theme="1"/>
        <rFont val="Times New Roman"/>
        <family val="1"/>
        <charset val="204"/>
      </rPr>
      <t>Цвет - синий.</t>
    </r>
  </si>
  <si>
    <r>
      <t xml:space="preserve">Папка-регистратор Esselte Economy ПВХ картон, А4,  </t>
    </r>
    <r>
      <rPr>
        <b/>
        <sz val="14"/>
        <color theme="1"/>
        <rFont val="Times New Roman"/>
        <family val="1"/>
        <charset val="204"/>
      </rPr>
      <t>50мм</t>
    </r>
    <r>
      <rPr>
        <sz val="14"/>
        <color theme="1"/>
        <rFont val="Times New Roman"/>
        <family val="1"/>
        <charset val="204"/>
      </rPr>
      <t xml:space="preserve">, </t>
    </r>
    <r>
      <rPr>
        <b/>
        <sz val="14"/>
        <color theme="1"/>
        <rFont val="Times New Roman"/>
        <family val="1"/>
        <charset val="204"/>
      </rPr>
      <t>цвет -</t>
    </r>
    <r>
      <rPr>
        <sz val="14"/>
        <color theme="1"/>
        <rFont val="Times New Roman"/>
        <family val="1"/>
        <charset val="204"/>
      </rPr>
      <t xml:space="preserve"> </t>
    </r>
    <r>
      <rPr>
        <b/>
        <sz val="14"/>
        <color theme="1"/>
        <rFont val="Times New Roman"/>
        <family val="1"/>
        <charset val="204"/>
      </rPr>
      <t>зеленый, синий, красный, черный</t>
    </r>
    <r>
      <rPr>
        <sz val="14"/>
        <color theme="1"/>
        <rFont val="Times New Roman"/>
        <family val="1"/>
        <charset val="204"/>
      </rPr>
      <t xml:space="preserve">, пластик.  Папка изготовлена из плотного картона, покрытого цветным пластиком, внутри бумага. Прозрачный карман со сменной этикеткой. </t>
    </r>
  </si>
  <si>
    <t xml:space="preserve">Папка-регистратор Esselte Стандарт+ цветной ПВХ, А4,  80 мм, цвет-зеленый, синий, красный, черный, сиреневый пластик. </t>
  </si>
  <si>
    <t xml:space="preserve">Пружины пластиковые GBC 8 мм цвет белый, 100 шт. упак. </t>
  </si>
  <si>
    <r>
      <t>Рамка для фото (230х320 мм темно-коричневая)</t>
    </r>
    <r>
      <rPr>
        <sz val="9.5"/>
        <color theme="1"/>
        <rFont val="Tahoma"/>
        <family val="2"/>
        <charset val="204"/>
      </rPr>
      <t xml:space="preserve">  </t>
    </r>
    <r>
      <rPr>
        <sz val="14"/>
        <color theme="1"/>
        <rFont val="Times New Roman"/>
        <family val="1"/>
        <charset val="204"/>
      </rPr>
      <t>Формат А-4</t>
    </r>
  </si>
  <si>
    <r>
      <t xml:space="preserve">Ручка шариковая ErichKrause Ultra </t>
    </r>
    <r>
      <rPr>
        <sz val="14"/>
        <rFont val="Times New Roman"/>
        <family val="1"/>
        <charset val="204"/>
      </rPr>
      <t>L-10  0.6 синяя</t>
    </r>
  </si>
  <si>
    <t xml:space="preserve">Салфетки чистящие Defender 30102 для экранов мониторов всех типов. </t>
  </si>
  <si>
    <r>
      <t>Скрепка канцелярская (</t>
    </r>
    <r>
      <rPr>
        <b/>
        <sz val="14"/>
        <color theme="1"/>
        <rFont val="Times New Roman"/>
        <family val="1"/>
        <charset val="204"/>
      </rPr>
      <t>цветная)</t>
    </r>
  </si>
  <si>
    <r>
      <t xml:space="preserve">Стержни гелевые  к ручкам ErichKrause </t>
    </r>
    <r>
      <rPr>
        <sz val="13"/>
        <rFont val="Times New Roman"/>
        <family val="1"/>
        <charset val="204"/>
      </rPr>
      <t xml:space="preserve">G-Tone 0.5 </t>
    </r>
    <r>
      <rPr>
        <sz val="14"/>
        <color theme="1"/>
        <rFont val="Times New Roman"/>
        <family val="1"/>
        <charset val="204"/>
      </rPr>
      <t>(синие)</t>
    </r>
  </si>
  <si>
    <r>
      <t xml:space="preserve">Стержни гелевые  к ручкам ErichKrause </t>
    </r>
    <r>
      <rPr>
        <sz val="13"/>
        <rFont val="Times New Roman"/>
        <family val="1"/>
        <charset val="204"/>
      </rPr>
      <t xml:space="preserve">G-Tone 0.5 </t>
    </r>
    <r>
      <rPr>
        <sz val="14"/>
        <color theme="1"/>
        <rFont val="Times New Roman"/>
        <family val="1"/>
        <charset val="204"/>
      </rPr>
      <t>(черные)</t>
    </r>
  </si>
  <si>
    <r>
      <t xml:space="preserve">Стержни шариковые к ручкам ErichKrause Ultra </t>
    </r>
    <r>
      <rPr>
        <sz val="13"/>
        <rFont val="Times New Roman"/>
        <family val="1"/>
        <charset val="204"/>
      </rPr>
      <t xml:space="preserve">L-10  0.6 </t>
    </r>
    <r>
      <rPr>
        <sz val="14"/>
        <color theme="1"/>
        <rFont val="Times New Roman"/>
        <family val="1"/>
        <charset val="204"/>
      </rPr>
      <t>(синие)</t>
    </r>
  </si>
  <si>
    <t>Стиккер HOPAX 50*12мм,</t>
  </si>
  <si>
    <t>108 250,00</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</si>
  <si>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</si>
  <si>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Итого:</t>
  </si>
  <si>
    <t xml:space="preserve"> Покупатель</t>
  </si>
  <si>
    <t>Приложение № 1</t>
  </si>
  <si>
    <t xml:space="preserve"> 2 .Оплата  стоимости товара  производится в течение 15 календарных дней   после поставки товара при наличии оригиналов счет-фактуры и товарной накладной.</t>
  </si>
  <si>
    <t xml:space="preserve"> 5. Транспортные расходы и прочие расходы включены в цену ТМЦ.</t>
  </si>
  <si>
    <t xml:space="preserve"> 6. Объём ТМЦ, подлежащих поставке, могут меняться в зависимости от минимальной нормы отгрузки ± 10% (для материалов по удельным нормам)</t>
  </si>
  <si>
    <t>НДС 18%:</t>
  </si>
  <si>
    <t>Технические харакеристики</t>
  </si>
  <si>
    <t>Единица измерения</t>
  </si>
  <si>
    <t>Количество  поставляемого товара</t>
  </si>
  <si>
    <t xml:space="preserve"> 4. Срок поставки: в течение 30 календарных дней с момента подписания договора.</t>
  </si>
  <si>
    <t>________________  /Н.А. Попонин/</t>
  </si>
  <si>
    <t xml:space="preserve">Кран шаровой латунный муфтовый  1/2``  </t>
  </si>
  <si>
    <t xml:space="preserve">Кран шаровой латунный муфтовый  3/4``  </t>
  </si>
  <si>
    <t xml:space="preserve">Кран шаровой латунный муфтовый  1 ``  </t>
  </si>
  <si>
    <t>Кран шаровой латунный муфтовый  2``</t>
  </si>
  <si>
    <t>Кран шар.м/м рыч. STC-FARO Ду15, проход условный DN 15, давление условное PN, МПа (кгс/см2) 4,0(40) , размеры (габариты), мм A=51; B=50; C=80; H=25; DN=15. ТУ 3742-001-21738891-98</t>
  </si>
  <si>
    <t xml:space="preserve">Кран шар.м/м рыч. STC-FARO Ду20, проход условный DN 20, давление условное PN, МПа (кгс/см2) 3,0(30)  , размеры (габариты) мм A=57; B=60; C=95; H=31; DN=20. ТУ 3742-001-21738891-98   </t>
  </si>
  <si>
    <t xml:space="preserve"> Кран шар.м/м рыч. STC-FARO Ду25, проход условный DN 25, давление условное PN, МПа (кгс/см2) 2,5(25), размеры (габариты) ммA=70; B=63; C=105; H=38; DN=25. ТУ 3742-001-21738891-98</t>
  </si>
  <si>
    <t xml:space="preserve">Кран шар.м/м рыч. STC-FARO Ду50, проход условный DN 50, давление условное PN, МПа (кгс/см2) 1,6(16) , размеры (габариты) мм A=112; B=100; C=155; H=65; DN=50.ТУ 3742-001-21738891-98 </t>
  </si>
  <si>
    <t xml:space="preserve"> Набор отвёрток</t>
  </si>
  <si>
    <t xml:space="preserve">Ключ трубный рычажный №1 </t>
  </si>
  <si>
    <t xml:space="preserve"> Ключ  трубный рычажный №2</t>
  </si>
  <si>
    <t xml:space="preserve">Круг отрезной 180 х 2,5 х 22 мм </t>
  </si>
  <si>
    <t xml:space="preserve">Замок навесной </t>
  </si>
  <si>
    <t xml:space="preserve">Леска для Б/косы   </t>
  </si>
  <si>
    <t>м.</t>
  </si>
  <si>
    <t xml:space="preserve">Пена монтажная </t>
  </si>
  <si>
    <t xml:space="preserve">Герметик силиконовый </t>
  </si>
  <si>
    <t xml:space="preserve">Труба полипропиленовая Ду20мм </t>
  </si>
  <si>
    <t xml:space="preserve"> Труба полипропиленовая Ду25мм</t>
  </si>
  <si>
    <t xml:space="preserve">Полипропиленовая труба PN25 с внутренним слоем армирования стекловолокном предназначена для горячего водоснабжения и отопления. Выдерживает температуру до 95С и давление до 25 атмосфер. Диаметр 25 мм.                 </t>
  </si>
  <si>
    <t>Труба полипропиленовая Ду 32мм</t>
  </si>
  <si>
    <t xml:space="preserve">Полипропиленовая труба PN25 с внутренним слоем армирования стекловолокном предназначена для горячего водоснабжения и отопления. Выдерживает температуру до 95С и давление до 25 атмосфер. Диаметр 32 мм.   </t>
  </si>
  <si>
    <t>Гибкие шланги для душа Milardo</t>
  </si>
  <si>
    <t>Угол 90П/п Ду20</t>
  </si>
  <si>
    <t>Угол 90П/п Ду25</t>
  </si>
  <si>
    <t>Угол 90П/п Ду32</t>
  </si>
  <si>
    <t>Муфта комб.П/п  20x1/2"(вн.резьба)</t>
  </si>
  <si>
    <t>Муфта комб.П/п  25x1/2"(вн.резьба)</t>
  </si>
  <si>
    <t>Муфта комб.П/п  20x1/2"(нар.резьба)</t>
  </si>
  <si>
    <t>Муфта комб.П/п  25x1/2"(нар.резьба)</t>
  </si>
  <si>
    <t>Сифон гофрированный АНИ (G116) 1-1/2 х 40/50 удлиненный</t>
  </si>
  <si>
    <t>Унитаз Santek Бореаль-люкс</t>
  </si>
  <si>
    <t>Сменный картридж дя фильтра  типа BB 10"</t>
  </si>
  <si>
    <t>Гибкая подводка для унитаза (Ани пласт)</t>
  </si>
  <si>
    <t>Смеситель хирургический локтевой на раковину ДИ/14Х DIANA (Италия)</t>
  </si>
  <si>
    <t xml:space="preserve">Лейка для душа Milardo  </t>
  </si>
  <si>
    <t>Подводка д/воды (н/ст)  АКВАТЕХ.</t>
  </si>
  <si>
    <t>Подводка д/смесителя (н/ст) 1/2" х М10  АКВАТЕХ.</t>
  </si>
  <si>
    <t>Крепёж для унитаза</t>
  </si>
  <si>
    <t>Механизм сливной ACH-03</t>
  </si>
  <si>
    <t>кг.</t>
  </si>
  <si>
    <t>Запорная арматура для унитаза АБ-69.0 универсальная кнопочная пластиковая с нижним подводом.</t>
  </si>
  <si>
    <t xml:space="preserve">Манометр показывающий- ДМ 02-100  </t>
  </si>
  <si>
    <t>Настенный отопительный электрокотел Protherm Cкат 14 К</t>
  </si>
  <si>
    <t xml:space="preserve">                 СПЕЦИФИКАЦИЯ  № 1  от ____________2015 г.    </t>
  </si>
  <si>
    <t xml:space="preserve">Кран шаровой стандартнопроходной фланевый DN50 </t>
  </si>
  <si>
    <t>Кран шаровой стандартнопроходной фланевый DN80</t>
  </si>
  <si>
    <t xml:space="preserve">Корпус - углеродистая сталь Ст.20, Шар - нержавеющая сталь20Х13,  шток - нержавеющая сталь  AISI 304, уплотнение штока - фторсилоксановый эластомер,  уплотнение шара - фторопласт Ф4К20 с дублирующим уплотнением из фторсилоксанового эластомера. Фланцы: присоединительные размеры по ГОСТ 12815 - 80, расстояние между фланцами 180мм, количество отверстий- 4 </t>
  </si>
  <si>
    <t xml:space="preserve">Корпус - углеродистая сталь Ст.20, Шар - нержавеющая сталь20Х13,  шток - нержавеющая сталь  AISI 409 уплотнение штока - фторсилоксановый эластомер,  уплотнение шара - фторопласт Ф4К20 с дублирующим уплотнением из фторсилоксанового эластомера. Фланцы: присоединительные размеры по ГОСТ 12815 - 80, расстояние между фланцами 210мм, количество отверстий- 4 </t>
  </si>
  <si>
    <t>Набор STAYER отвертки PROFI ULTRA 25134-H18  Стержни произведены из прочной высококачественной хромованадиевой стали S2. Отвертки обладают оксидированным намагниченным наконечником. Имеется двухкомпонентная эргономичная ударопрочная рукоятка с противоскользящим покрытием.Комплектация набора STAYER отвертки PROFI ULTRA 25134-H18
Отвертка с магнитным держателем для бит
Гибкий удлинитель 300 мм
Адаптер для торцевых головок
4 отверток:
SL 3 х 75 мм, SL 5 х 100 мм, PH №1 х 75 мм, PH №2 х 100 мм, PH №2 х 125 мм
7 бит из хромованадиевой стали:
SL 3, SL 5,5, SL 7, PH №0, PH №1, PH №2, PH №3
Торцевые головки:
6 мм, 8 мм, 10 мм, 12 мм</t>
  </si>
  <si>
    <t xml:space="preserve">Пассатижи комбинированные160 мм  </t>
  </si>
  <si>
    <t xml:space="preserve"> пассатижи комбинированные PROFI 160мм ЕРМАК</t>
  </si>
  <si>
    <t xml:space="preserve">  Ключ трубный рычажный №1, литой СИБРТЕХ изготовлен из высококачественной инструментальной стали. Позволяет настраивать в довольно широких пределах размер захвата, имеет прочные и острые насечки на губках, захватывающих детали. Твердость губок – 50 HRc.</t>
  </si>
  <si>
    <t xml:space="preserve">  Ключ трубный рычажный №2, литой СИБРТЕХ изготовлен из высококачественной инструментальной стали. Позволяет настраивать в довольно широких пределах размер захвата, имеет прочные и острые насечки на губках, захватывающих детали. Твердость губок – 50 HRc.</t>
  </si>
  <si>
    <t xml:space="preserve"> Полотно ножовочное</t>
  </si>
  <si>
    <t>22 2950 HSS ножовочное полотно по металлу из высоколегированной быстрорежущей стали для 
высокой производительности предназначено для резки всех видов стали односторонние зубья, с волнообразным разводом пригодно для разрезания труднообрабатываемой стали, цветных 
металлов и пластмасс</t>
  </si>
  <si>
    <t>Круг отрезной по металлу, 180 х 2,5 х 22 мм (Луга) Россия</t>
  </si>
  <si>
    <t>ЗАМОК навесной АЛЛЮР HG-350 С полимер d-8мм (72,6)</t>
  </si>
  <si>
    <t>Тисы слесарные</t>
  </si>
  <si>
    <t xml:space="preserve"> ТСЧ160</t>
  </si>
  <si>
    <t>Леска (корд) для косы (триммера) oregon (орегон) roundline 3ммх240м цвет желтый 90227е</t>
  </si>
  <si>
    <t xml:space="preserve">Пена монтажная "Krass" ПРОФ. (1л/0,75л) Нанесение; температура воздуха и поверхностей: от +5°С.
температура баллона: около +20°С. Инструмент профессиональный пистолет для пены 
Термоустойчивость от -55°С до +100°С . Расход 50 литров. Условия хранения12 месяцев при температуре хранения от +10° до +30°С. Допускается кратковременное хранение при температуре до -5°С).
Хранить в вертикальном положении (клапаном вверх). Изготовитель Хенкель Макрофлекс ЛТД, Финляндия
</t>
  </si>
  <si>
    <t xml:space="preserve">  Пистолет для монтажной пены</t>
  </si>
  <si>
    <t xml:space="preserve"> Пистолет для монтажной пены Профи FIT 14270 - инструмент профессионального класса. Он предназначен для работ с тубами, имеющими крепление под пистолет. Корпус изготовлен из металла, рукоятка - из пластика. Имеет большой рабочий ресурс. Скорость подачи пены регулируется по желанию оператора, что весьма удобно.</t>
  </si>
  <si>
    <t xml:space="preserve">Krass герметик силиконовый санитарный белый (0,31л). Назначение: Содержит добавки против плесени, грибка. Устойчив к влаге, моющим средствам. Применение: для внутренних работ. Вес, объем: 300 мл
</t>
  </si>
  <si>
    <t xml:space="preserve"> Полипропиленовая труба PN25 с внутренним слоем армирования стекловолокном предназначена для горячего водоснабжения и отопления. Выдерживает температуру до 95С и давление до 25 атмосфер. Диаметр 20 мм.</t>
  </si>
  <si>
    <t>кран трёхходовой Ду15</t>
  </si>
  <si>
    <t>Кран трёхходовой шаровый муфтовый латунный (с краном Маевского)
11б27п(м) 1 и 2 Ру 16кгс/см2 Ду 15мм</t>
  </si>
  <si>
    <t xml:space="preserve"> Шланг с системой Double lock, обеспечивающей более прочное соединение спиралей оплетки, Внутренняя часть шланга изготовлена из высококачественного ПВХ, оплетка - из нержавеющей стали.
Материал: Нержавеющая сталь. Длина 1,5 метра.</t>
  </si>
  <si>
    <t>Отвод стальной гнутый      Ду 20 мм.</t>
  </si>
  <si>
    <t>Отводы стальные 90*гнутые (вода) отопление труба черн ДУ 25х3,2</t>
  </si>
  <si>
    <t>Отвод стальной гнутый Ду57 мм.</t>
  </si>
  <si>
    <t>Отводы стальные 90*гнутые (вода) отопление труба по ГОСТ 3262-75 черн ДУ57х3,5</t>
  </si>
  <si>
    <t xml:space="preserve">Картридж для смесителя D 40 </t>
  </si>
  <si>
    <t>Артикул: D 40 BL SD (#3)
Максимальная температура:  90 градусов
Максимальное давление:  12 бар
Максимальный угол поворота:  100 градусов. Максимальный угол открытия:  25 градусов. Комплектация:  Картриджи IDDIS поставляются в индивидуальной блистерной упаковке с описанием их технических характеристик
Диаметр картриджа:  40 мм
Пропускная способность воды:  23 л/мин</t>
  </si>
  <si>
    <t>Предназначен для монтажа труб под углом 900 диаметром 20мм. Цвет: белый</t>
  </si>
  <si>
    <t>Предназначен для монтажа труб под углом 900 диаметром 25мм. Цвет: белый</t>
  </si>
  <si>
    <t>Предназначен для монтажа труб под углом 900 диаметром 32мм. Цвет: белый</t>
  </si>
  <si>
    <t>Муфта соединительная     П/п 20</t>
  </si>
  <si>
    <t xml:space="preserve">Предназначена для соединения труб, монтажа
обводных колен и компенсаторов, исправления
ошибок при монтаже. Диаметр: 20мм, цвет: белый
</t>
  </si>
  <si>
    <t>Муфта соединительная      П/п 25</t>
  </si>
  <si>
    <t xml:space="preserve">Предназначена для соединения труб, монтажа
обводных колен и компенсаторов, исправления
ошибок при монтаже. Диаметр: 25мм, цвет: белый
</t>
  </si>
  <si>
    <t>Муфта соединительная     П/п 32</t>
  </si>
  <si>
    <t xml:space="preserve">Предназначена для соединения труб, монтажа
обводных колен и компенсаторов, исправления
ошибок при монтаже. Диаметр: 32мм, цвет: белый
</t>
  </si>
  <si>
    <t>Предназначена для монтажа резьбового соединения пластиковой трубы с металлическим фитингом, вентилем, гибкой подводкой. Цвет: белый</t>
  </si>
  <si>
    <t xml:space="preserve">Душевой комплект WASSER KRAFT 570 мм </t>
  </si>
  <si>
    <t>В комплект  входит:
 -Мыльница пластиковая, прозрачная;
 -Шланг металлический 1,5 м;
 -Лейка 3-функциональная с системой  защиты от известковых отложений;
 -Набор для крепежа.                                                          Страна производства: Германия</t>
  </si>
  <si>
    <t xml:space="preserve">Фланец стальной, плоский, приварной      Ру 16, Дн 50 </t>
  </si>
  <si>
    <t>Фланец плоский стальной Ду-50 Ру-16 ГОСТ 12820-80  применяются на трубопроводах и магистралях с давлением протекающей среды от 0,6 до 2,5 МПа и при температуре от -70С до +300С</t>
  </si>
  <si>
    <t xml:space="preserve">Жидкий ключ WD-40 </t>
  </si>
  <si>
    <t>WD-40 - технический аэрозоль универсального назначения.
Упаковка: баллон, 200 мл.  Производитель: WD-40 Company Ltd.</t>
  </si>
  <si>
    <t xml:space="preserve">Материал: пластик 
 Материал горловины: нержавеющая сталь Размер: 1-1/2" x 40/50 мм 
 Минимальная длина: 840 мм 
 Максимальная длина: 1590 мм 
 Минимальная величина гидрозатвора: 60 мм </t>
  </si>
  <si>
    <t>Размер: длина 670, ширина 354, высота 770мм; выпуск: прямой/косой 30˚; Тип установки: напольный; Описание: поставляется в собранном виде. Унитаз-компакт с косым выпуском в комплекте с арматурой, жестким сиденьем (дюрапласт) и креплением.
 Нижняя подводка.
 Круговой смыв, крышка-сиденье "antibak" из антибактериального материала.
 Гарантия 5 лет</t>
  </si>
  <si>
    <t>Картридж WP - нитяной – картридж изготовлен из полипропи-
ленового шнура, намотанного таким образом, чтобы
плотность намотки возрастала, в направлении его серд-
цевины. Картридж предназначен для удаления механических примесей. 
Степень фильтрации – 5,20,50 мкм. 
Рабочая температура – +2...+ 45 °С. Габаритные размеры картриджей: длина 10” и диаметр до 120мм.</t>
  </si>
  <si>
    <t>Сменный картридж дя фильтра  типа BB 20"</t>
  </si>
  <si>
    <t>Картридж WP - нитяной – картридж изготовлен из полипропи-
ленового шнура, намотанного таким образом, чтобы
плотность намотки возрастала, в направлении его серд-
цевины. Картридж предназначен для удаления механических примесей. 
Степень фильтрации – 5,20,50 мкм. 
Рабочая температура – +2...+ 45 °С.  Габаритные размеры картриджей: длина 20” и диаметр до 120мм.</t>
  </si>
  <si>
    <t>Применение: предназначен для гибкого соединения унитаза с канализацией. 
Размеры: длина от 230мм. до 500мм;
диаметр входа на унитаз от 90мм. до 110мм;диаметр входа в канализацию от 105мм. до 110мм.
Производитель: Ани пласт - Россия.</t>
  </si>
  <si>
    <t xml:space="preserve"> Комплектность: смеситель в сборе-1 шт,  комплект крепежа -1 шт, гибкая подводка – 2 шт.
 Технические характеристики:
Рабочая температура 80 *С
Максимальное давление-1Мпа
Длина излива 24 см.
Длина хирургической ручки 18 см.
Диаметр посадочный 40мм.
Длина гибкой подводки 35см.</t>
  </si>
  <si>
    <t>Артикул: 1401F68M18
Краткое описание: 1 режим (Spray), D=68 мм
Покрытие: Никель-хромовое
Материал: ABS-пластик.                                                                                                                 Производитель:MILARDO, Россия</t>
  </si>
  <si>
    <t>Применение: Предназначен для фиксации унитаза к бетонному, каменному, деревянному полу. 
Комплектация: шуруп стальной, сантехнический 6*80 - 2шт.
дюбель нейлоновый ф8*51 - 2шт.
декоративный колпачёк - 2шт.
шайба пластмассовая - 2шт.
Производитель:  Россия.</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</si>
  <si>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0,60 м, 
Подводка д/смесителя (н/ст) 1/2" х М10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</si>
  <si>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Подводка д/смесителя (н/ст) 1/2" х М10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</si>
  <si>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(г/ш)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</si>
  <si>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(г/г)  
</t>
  </si>
  <si>
    <t xml:space="preserve">
Механизм обеспечивает спуск воды в унитаз. Пригоден для установки в бачках любой высоты.
Технические данные
Расход воды через механизм слива, л/с  1,8±0,2. Время воздействия на кнопку пускового устройства для полного слива
 воды, с, не более 2.Время полного слива воды из бачка, с, не более 5. Сила воздействия на кнопку слива, Н, не более 30. Рабочий ресурс механизма, циклов «наполнения - слива», не менее 150 час.
Безотказная работа до первого отказа, циклов, не менее  60 час. Уровень шума во время работы механизма, ДБ, не более 50. Рабочий диапазон температуры воды, С 1-40. Присоединение наполнительной арматуры к водопроводу - резьба G1/2
Время службы арматуры, лет, не менее 10.</t>
  </si>
  <si>
    <t>Переставные клещи KNIPEX КОБРА KN-8701300SB</t>
  </si>
  <si>
    <t xml:space="preserve">КЛЮЧ "КОБРА" универс. переставной WASSERPUMPENZANGE COBRA (KN-8701300SB)
Универсальные переставные клещи KNIPEX КОБРА KN-8701300SB выполнены из износоустойчивой хромованадиевой электростали, закаленной в масле. Предназначены для выполнения сантехнических работ. Длина инструмента - 300 мм. При оптимальных габаритах инструмент выдерживает высокие нагрузки. Специальный механизм исключает случайное защемление пальцев во время работы.
Малый вес - 0.53 кг снижает энергоемкость работы;
 Осевой винт шарнира надежно зафиксирован, что исключает случайную перестановку губок;
Малое значение люфта за счет коробчатого шарнира с двумя направляющими;
 Возможность самофиксации на гайках и трубах для предотвращения проскальзывания по поверхности деталей и менее утомительной работы;
Данный инструмент имеет на 30% больший диапазон захвата, по сравнению с обычными трубными клещами;
Возможность высоконагруженной работы;
Универсальность - 30 позиционная предустановка размера;
Черненые - дополнительная защита от воздействия коррозии;
Захватные губки клещей имеют специальные зубцы, твердость которых составляет 61 НRC, для более надежного захвата и удержания деталей;
</t>
  </si>
  <si>
    <t xml:space="preserve">Смеситель для кухни (Колпино) </t>
  </si>
  <si>
    <t xml:space="preserve"> Тип смесителя:   для раковины 
Тип управления:   двухвентельный 
Материал корпуса:   латунь хромированная 
Материал ручки:   пластик 
Аэратор (рассеиватель):   нет 
Кран-букса:   резина  
  </t>
  </si>
  <si>
    <t xml:space="preserve">  Манометр с трубчатой пружиной ДМ 02 предназначен для измерений давления газообразных и жидких, не сильно вязких и не кристаллизирующихся сред, не агрессивных по отношению к медным сплавам (вода, пар, газ, масло, керосин, бензин, дизельное топливо). Диаметр корпуса 100 мм. Штуцер радиальный. Присоединительная резьба G1/2. Класс точности 1,5. Диапазоны измерений 0 - 10 кгс/см.
Производитель: ПО Метер (Россия)Прибор внесен в Госреестр СИ РФ  
Гарантия: 24 мес.</t>
  </si>
  <si>
    <t xml:space="preserve">  Манометр с трубчатой пружиной ДМ 02 предназначен для измерений давления газообразных и жидких, не сильно вязких и не кристаллизирующихся сред, не агрессивных по отношению к медным сплавам (вода, пар, газ, масло, керосин, бензин, дизельное топливо). Диаметр корпуса 100 мм. Штуцер радиальный. Присоединительная резьба G1/2. Класс точности 1,5. Диапазоны измерений 0 - 6кгс/см.
Производитель: ПО Метер (Россия)Прибор внесен в Госреестр СИ РФ  
Гарантия: 24 мес.</t>
  </si>
  <si>
    <t xml:space="preserve">Манометр показывающий ДМ02-100-М-0,6 </t>
  </si>
  <si>
    <t>тип прибора (МЕТЕР ДМ02); номинальный диаметр корпуса в мм-100; стандартное исполнение;             вид резьбы -метрическая; размер резьбы - M20x1,5; диапазон измерений и единица измерений давления от 0 до              0,6 кг/см2; класс точности -1,5.         Цвет корпуса - чёрный; Обозначения
на циферблате - газ.  Корпус:
стальной, черного цвета; крепежный фланец с тыльной стороны*
пылевлагозащищенность IP40, IP54* согласно ГОСТ 14254-96; Стекло: приборное Стрелка:
алюминиевая, черного цвета.</t>
  </si>
  <si>
    <t>Смеситель с креплением на стену Rubineta R-3 GLOBO</t>
  </si>
  <si>
    <t xml:space="preserve">Тип: Настенный смеситель для ванной/кухни (короткий излив)
 Форма и длина излива: Форма U, 200 мм. (укороченный) 
Варианты ручек: Globo, Cross 
Сплав: Латунь 
Прочая комплектация: Литой излив, эксцентрики с тарелочками 
Аэратор: Стальной.  Цвет: Хром </t>
  </si>
  <si>
    <t>Смеситель с креплением на стену Rubineta P-12/G STAR</t>
  </si>
  <si>
    <t xml:space="preserve">Rubineta P-12/G STAR C/GАртикул: P2GK31 
Серия: Принц 
Цвет: Хром-золото
 Тип: Однорычажный смеситель для ванной комнаты 
Размер картриджа: 40 мм 
Форма и длина излива: Форма G, 300 мм. (стандарт) 
Варианты ручек: Star, Sher, Gala, Mars 
Сплав: Латунь 
Прочая комплектация: Дивертер, эксцентрики с тарелочками, душевой шланг 150 см Con/Imp двойной, душевая лейка Kobra, держатель для душа Duplex 
Аэратор: Стальной 
</t>
  </si>
  <si>
    <t xml:space="preserve">Раковина LYRA 60 с пьедесталом 
</t>
  </si>
  <si>
    <t xml:space="preserve">Раковина LYRA 60 с пьедесталом Размер:  60 x 49 Описание: Ширина 600, Глубина 490. Страна производитства: Чехия ( Jika )
</t>
  </si>
  <si>
    <t xml:space="preserve">Настенный электрокотел, мощность 14 кВт, напряжение 380 В, 50 Гц, КПД 99, габариты 740х410х310, вес 34 кг.
 Имеет следующие особенности:
Одноконтурный котел с возможностью подключения бойлера для ГВС
Жидкокристаллический дисплей и сенсорное управление котлом
Ступенчатое включение мощности с временной выдержкой для защиты от резких скачков напряжения в сети
Приготовление горячей воды до 15,3 л/мин. (при ∆t=30oC) в дополнительном бойлере. Контроль превышения напряжения
Возможность работы с погодозависимой автоматикой.
Возможность каскадного соединения нескольких котлов.
Встроенный 10-ти литровый расширительный бак. Встроенный циркуляционный насос с автоматическим воздухоотводчиком и антиблокировкой. Работа в сети напряжением 380B. Автоматическая диагностика работы котла. Защита от перегрева и замерзания.
Возможность подключения регулятора комнатной температуры
</t>
  </si>
  <si>
    <t xml:space="preserve">Лента фум </t>
  </si>
  <si>
    <t>Лента ФУМ весовая. Марка 1. Лента ФУМ – неспеченная пленка из фторопласта - 4Д. Внешний вид: лента белого цвета; Прочность при растяжении, МПа: не менее  
6,83; Относительное удлинение при разрыве, %, не менее:95; Толщина с предельным отклонениями, мм: 0,11 ± 0,02; Ширина с предельными отклонениями, мм 15±1,0; Длина цельного куска на катушке, м, не менее  
2,0; Применяется в любых агрессивных средах, кроме сильнодействующих окислителей. Содержит смазку - 17-20% масла вазелинового медицинского. Температура эксплуатации:
от-60 до+200. Страна-производитель: Россия</t>
  </si>
  <si>
    <t>КРАН БУКСА 1/2" рез.</t>
  </si>
  <si>
    <t>Кран-букса с резиновой прокладкой – классическая составляющая любого современного смесителя.  Кран-букса имеет латунный корпус и резиновые прокладки с отверстиями внутри. Размер, в дюймах: 1/2".</t>
  </si>
  <si>
    <t>Страна происхождения:  Россия
Присоединение:  Резьба присоединения к водопроводу G1/2"
Особенности конструкции:  Диапазон раб.давлений-0,005...1,0 МПа; время заполнения бачка в объеме 6,0л - 2,5мин;
Назначение:  Запорная арматура к бачку предназначена для наполнения смывного керамического бачка с нижним подводом водой и для подачи ее на смыв в унитаз
Материал (основной):  Пластмасса.
Комплект поставки:  клапан впуска в комплекте; клапан выпуска в комплекте; паспорт, совмещенный с инструкцией по эксплуатации
Масса, кг:  0,55 . ТУ 4953-530-00284581-00</t>
  </si>
  <si>
    <t>Перфоратор  SDS Plus DWT SBH-750 TS</t>
  </si>
  <si>
    <t xml:space="preserve">Перфоратор SDS Plus DWT SBH-750 TS Мощность, Вт  750,  
Вес, кг  3,20  
Тип патрона  SDS+  
Сила удара, Дж  2,10  
</t>
  </si>
  <si>
    <t>Точило Makita GB 801 (GB 801)</t>
  </si>
  <si>
    <t xml:space="preserve">Потребляемая мощность - 550 Вт, Напряжение сети 220В. 
Скорость вращения круга - 2850 об/мин  
Диаметр круга - 205 мм  
Толщина круга - 19 мм  
Посадочный диаметр круга  -15 мм  
Масса - 20,5 кг  
</t>
  </si>
  <si>
    <t>УДЛИНИТЕЛЬ 220в(20м)</t>
  </si>
  <si>
    <t xml:space="preserve">Удлинитель на металлической катушке Лидер 20 м 3 гн. с/з. УХз16-003 КГ 3х2,5 IP44 АЗ </t>
  </si>
  <si>
    <t xml:space="preserve">Автоматический спускник воздуха 1/2" </t>
  </si>
  <si>
    <t>Автоматический воздухоотводчик из штампованной латуни.
Максимальное рабочее давление: 10 бар.
Максимальное давление выпуска: 2,5 бар.
Максимальная рабочая температура: 115°C.</t>
  </si>
  <si>
    <t>Нержавеющая стальная муфта с цилиндрической резьбой  Ду 15</t>
  </si>
  <si>
    <t xml:space="preserve">Муфта равнопроходная из н/ж стали, Ду15
Нержавеющая сталь AISI316 (08Х17Н13М2).                </t>
  </si>
  <si>
    <t>Частотный преобразователь Данфос 7,5кВт.</t>
  </si>
  <si>
    <t>Модель 132F0030, мощность 7,5 кВт, ток 15,5 А, питание 380 В, 3 Ф.</t>
  </si>
  <si>
    <t>Вантуз</t>
  </si>
  <si>
    <t>Ручной сантехнический инструмент для прочистки труб. Материал: резина.  Материал ручки: дерево</t>
  </si>
  <si>
    <t>Водонагреватель Ariston SHT 30 V (30 литров)</t>
  </si>
  <si>
    <t>Водонагреватель Ariston  SHT 30 V (30 литров) вертикальный плоский  бак из нержавейки: мощность-1,5+1.0 кB., объём бака-30 л., страна-производитель-Италия, габаритные размеры-603*380*270, расположение-вертикальное, управление-механическое, время нагрева-42 мин, температура нагрева воды-75 С, нагревательный элемент-электрический тэн, тип водонагревателя-накопительный. Внешний корпус из сверхлегкого и безопасного пластика.</t>
  </si>
  <si>
    <t>Тумба ДИАНА 45 в комплекте с умывальником "УЮТ 45"</t>
  </si>
  <si>
    <t>Тумба ДИАНА 45 в комплекте с умывальником "УЮТ 45" и регулируемыми ножками. Корпус сделан из влагостойкого ДСП, фасады из МДФ покрытого пленкой (глянец). Код 09615,  производитель ORIO, Россия, габариты (Ш*Г*В) 422*248*700 мм., цвет-белый.</t>
  </si>
  <si>
    <t>Слив-перелив 3½ для мойки.</t>
  </si>
  <si>
    <t>Слив-перелив (113 мм сливная решетка и прямоугольное отверстие перелива, L 235 ммхD 25 мм) с съемной фильтрующей решеткой-пробкой; выход на 1 1/2".</t>
  </si>
  <si>
    <t>Компрессор Кратон HOBBY 175/6</t>
  </si>
  <si>
    <t xml:space="preserve">Компрессор Кратон HOBBY 175/6 особенности модели охлаждение встроенным вентилятором, регулятор давления с градуированной шкалой и предохранительным клапаном, манометр давления в ресивере, манометр давления на выходе. 
Напряжение питания: 220 В 
Номинальная мощность: 1100 Вт 
Частота вращения двигателя: 2850 минˉ¹ 
Максимальное давление: 8 атм 
Производительность: 175 л/мин 
Объем ресивера: 6 л 
Вид передачи: прямая 
Тип двигателя: асинхронный однофазный 
Габариты упаковки: 550х220х520 мм 
Вес: 16,0 кг
</t>
  </si>
  <si>
    <t>"    "______________2015 г</t>
  </si>
  <si>
    <t xml:space="preserve">                                        м.п.        "   "_______________2015 г</t>
  </si>
  <si>
    <t>Итого с учетом НДС : 532 133  (Пятьсот тридцать две тысячи сто тридцать три) руб 78 коп. в том числе НДС ( 18 %)</t>
  </si>
  <si>
    <t>к Договору поставки №099/2015/12-03 /_________  от _____________2015</t>
  </si>
  <si>
    <t xml:space="preserve">          к Договору поставки №     099/2015/12-03/_____  от "____"_____ 2015г.</t>
  </si>
  <si>
    <t>Цена за ед. с НДС (руб)</t>
  </si>
  <si>
    <t>Сумма  с НДС (руб)</t>
  </si>
  <si>
    <t xml:space="preserve">АО "Далур" </t>
  </si>
  <si>
    <t>Номенклатурный номер Товара Покупателя (указывается в заявке АО "Далур")</t>
  </si>
  <si>
    <r>
      <t xml:space="preserve">Код ЕБК </t>
    </r>
    <r>
      <rPr>
        <i/>
        <sz val="11"/>
        <rFont val="Times New Roman"/>
        <family val="1"/>
        <charset val="204"/>
      </rPr>
      <t>(указывается в заявке АО "Далур")</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</si>
</sst>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р_._-;\-* #,##0.00_р_._-;_-* &quot;-&quot;??_р_._-;_-@_-"/>
    <numFmt numFmtId="164" formatCode="#,##0.00_р_."/>
    <numFmt numFmtId="165" formatCode="#,##0.00_ ;\-#,##0.00\ "/>
    <numFmt numFmtId="166" formatCode="_(* #,##0.00_);_(* \(#,##0.00\);_(* &quot;-&quot;??_);_(@_)"/>
  </numFmts>
  <fonts count="23" x14ac:knownFonts="1">
    <font>
      <sz val="11"/>
      <color theme="1"/>
      <name val="Calibri"/>
      <family val="2"/>
      <charset val="204"/>
      <scheme val="minor"/>
    </font>
    <font>
      <sz val="14"/>
      <name val="Times New Roman"/>
      <family val="1"/>
      <charset val="204"/>
    </font>
    <font>
      <sz val="12"/>
      <name val="Times New Roman"/>
      <family val="1"/>
      <charset val="204"/>
    </font>
    <font>
      <sz val="10"/>
      <name val="Times New Roman"/>
      <family val="1"/>
      <charset val="204"/>
    </font>
    <font>
      <sz val="10"/>
      <color theme="1"/>
      <name val="Times New Roman"/>
      <family val="1"/>
      <charset val="204"/>
    </font>
    <font>
      <sz val="11"/>
      <color theme="1"/>
      <name val="Times New Roman"/>
      <family val="1"/>
      <charset val="204"/>
    </font>
    <font>
      <sz val="14"/>
      <color theme="1"/>
      <name val="Times New Roman"/>
      <family val="1"/>
      <charset val="204"/>
    </font>
    <font>
      <u/>
      <sz val="11"/>
      <color theme="10"/>
      <name val="Calibri"/>
      <family val="2"/>
      <charset val="204"/>
      <scheme val="minor"/>
    </font>
    <font>
      <sz val="13"/>
      <color theme="1"/>
      <name val="Times New Roman"/>
      <family val="1"/>
      <charset val="204"/>
    </font>
    <font>
      <b/>
      <sz val="14"/>
      <color theme="1"/>
      <name val="Times New Roman"/>
      <family val="1"/>
      <charset val="204"/>
    </font>
    <font>
      <sz val="9.5"/>
      <color theme="1"/>
      <name val="Tahoma"/>
      <family val="2"/>
      <charset val="204"/>
    </font>
    <font>
      <sz val="14"/>
      <color rgb="FF000000"/>
      <name val="Times New Roman"/>
      <family val="1"/>
      <charset val="204"/>
    </font>
    <font>
      <b/>
      <sz val="13"/>
      <color theme="1"/>
      <name val="Times New Roman"/>
      <family val="1"/>
      <charset val="204"/>
    </font>
    <font>
      <sz val="13"/>
      <name val="Times New Roman"/>
      <family val="1"/>
      <charset val="204"/>
    </font>
    <font>
      <sz val="8"/>
      <name val="Arial"/>
      <family val="2"/>
      <charset val="204"/>
    </font>
    <font>
      <sz val="11"/>
      <color theme="1"/>
      <name val="Calibri"/>
      <family val="2"/>
      <charset val="204"/>
      <scheme val="minor"/>
    </font>
    <font>
      <sz val="10"/>
      <name val="Arial"/>
      <family val="2"/>
      <charset val="204"/>
    </font>
    <font>
      <sz val="11"/>
      <color theme="1"/>
      <name val="Calibri"/>
      <family val="2"/>
      <scheme val="minor"/>
    </font>
    <font>
      <sz val="10"/>
      <name val="Arial Cyr"/>
      <charset val="204"/>
    </font>
    <font>
      <sz val="11"/>
      <name val="Times New Roman"/>
      <family val="1"/>
      <charset val="204"/>
    </font>
    <font>
      <sz val="12"/>
      <color theme="1"/>
      <name val="Times New Roman"/>
      <family val="1"/>
      <charset val="204"/>
    </font>
    <font>
      <b/>
      <sz val="11"/>
      <name val="Times New Roman"/>
      <family val="1"/>
      <charset val="204"/>
    </font>
    <font>
      <i/>
      <sz val="1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7">
    <xf numFmtId="0" fontId="0" fillId="0" borderId="0"/>
    <xf numFmtId="0" fontId="7" fillId="0" borderId="0" applyNumberFormat="0" applyFill="0" applyBorder="0" applyAlignment="0" applyProtection="0"/>
    <xf numFmtId="0" fontId="14" fillId="0" borderId="0">
      <alignment horizontal="left"/>
    </xf>
    <xf numFmtId="43" fontId="15" fillId="0" borderId="0" applyFont="0" applyFill="0" applyBorder="0" applyAlignment="0" applyProtection="0"/>
    <xf numFmtId="0" fontId="17" fillId="0" borderId="0"/>
    <xf numFmtId="43" fontId="17" fillId="0" borderId="0" applyFont="0" applyFill="0" applyBorder="0" applyAlignment="0" applyProtection="0"/>
    <xf numFmtId="0" fontId="15" fillId="0" borderId="0"/>
    <xf numFmtId="0" fontId="18" fillId="0" borderId="0"/>
    <xf numFmtId="0" fontId="15" fillId="0" borderId="0"/>
    <xf numFmtId="0" fontId="16" fillId="0" borderId="0"/>
    <xf numFmtId="0" fontId="15" fillId="0" borderId="0"/>
    <xf numFmtId="0" fontId="15" fillId="0" borderId="0"/>
    <xf numFmtId="43" fontId="15" fillId="0" borderId="0" applyFont="0" applyFill="0" applyBorder="0" applyAlignment="0" applyProtection="0"/>
    <xf numFmtId="166" fontId="1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6" fillId="0" borderId="0"/>
  </cellStyleXfs>
  <cellXfs count="98">
    <xf numFmtId="0" fontId="0" fillId="0" borderId="0" xfId="0"/>
    <xf numFmtId="0" fontId="2" fillId="0" borderId="0" xfId="0" applyFont="1"/>
    <xf numFmtId="0" fontId="3" fillId="0" borderId="0" xfId="0" applyFont="1"/>
    <xf numFmtId="0" fontId="3" fillId="0" borderId="0" xfId="0" applyFont="1" applyAlignment="1"/>
    <xf numFmtId="0" fontId="4" fillId="0" borderId="0" xfId="0" applyFont="1"/>
    <xf numFmtId="0" fontId="4" fillId="0" borderId="0" xfId="0" applyFont="1" applyAlignment="1">
      <alignment horizontal="center" vertical="center"/>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6" fillId="0" borderId="6" xfId="0" applyFont="1" applyBorder="1" applyAlignment="1">
      <alignment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11" fillId="0" borderId="5" xfId="0" applyFont="1" applyBorder="1" applyAlignment="1">
      <alignment vertical="center" wrapText="1"/>
    </xf>
    <xf numFmtId="0" fontId="1" fillId="0" borderId="5" xfId="0" applyFont="1" applyBorder="1" applyAlignment="1">
      <alignment vertical="center" wrapText="1"/>
    </xf>
    <xf numFmtId="0" fontId="7" fillId="0" borderId="5" xfId="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7" fillId="0" borderId="6" xfId="1" applyBorder="1" applyAlignment="1">
      <alignment vertical="center" wrapText="1"/>
    </xf>
    <xf numFmtId="0" fontId="9" fillId="0" borderId="5" xfId="0" applyFont="1" applyBorder="1" applyAlignment="1">
      <alignment vertical="center"/>
    </xf>
    <xf numFmtId="0" fontId="6" fillId="0" borderId="3" xfId="0" applyFont="1" applyBorder="1" applyAlignment="1">
      <alignment vertical="center"/>
    </xf>
    <xf numFmtId="0" fontId="8" fillId="0" borderId="3" xfId="0" applyFont="1" applyBorder="1" applyAlignment="1">
      <alignment vertical="center" wrapText="1"/>
    </xf>
    <xf numFmtId="0" fontId="8" fillId="0" borderId="3" xfId="0" applyFont="1" applyBorder="1" applyAlignment="1">
      <alignment vertical="center"/>
    </xf>
    <xf numFmtId="0" fontId="0" fillId="0" borderId="0" xfId="0"/>
    <xf numFmtId="0" fontId="0" fillId="0" borderId="0" xfId="0"/>
    <xf numFmtId="0" fontId="5" fillId="0" borderId="0" xfId="0" applyFont="1"/>
    <xf numFmtId="0" fontId="5" fillId="0" borderId="0" xfId="0" applyFont="1" applyAlignment="1">
      <alignment horizontal="center"/>
    </xf>
    <xf numFmtId="0" fontId="0" fillId="0" borderId="0" xfId="0" applyFont="1"/>
    <xf numFmtId="0" fontId="19" fillId="0" borderId="0" xfId="0" applyFont="1" applyAlignment="1"/>
    <xf numFmtId="0" fontId="21" fillId="0" borderId="0" xfId="0" applyFont="1" applyAlignment="1"/>
    <xf numFmtId="0" fontId="19" fillId="0" borderId="0" xfId="0" applyFont="1"/>
    <xf numFmtId="4" fontId="0" fillId="0" borderId="0" xfId="0" applyNumberFormat="1" applyFont="1"/>
    <xf numFmtId="0" fontId="5" fillId="0" borderId="0" xfId="0" applyFont="1" applyAlignment="1">
      <alignment vertical="center"/>
    </xf>
    <xf numFmtId="0" fontId="19" fillId="0" borderId="0" xfId="0" applyFont="1" applyAlignment="1">
      <alignment horizontal="left" vertical="center"/>
    </xf>
    <xf numFmtId="0" fontId="19" fillId="0" borderId="0" xfId="0" applyFont="1" applyAlignment="1">
      <alignment horizontal="left"/>
    </xf>
    <xf numFmtId="0" fontId="19" fillId="0" borderId="0" xfId="0" applyFont="1" applyAlignment="1">
      <alignment horizontal="center" vertical="center"/>
    </xf>
    <xf numFmtId="0" fontId="19" fillId="0" borderId="0" xfId="0" applyFont="1" applyAlignment="1">
      <alignment vertical="center"/>
    </xf>
    <xf numFmtId="0" fontId="19" fillId="0" borderId="0" xfId="0" applyFont="1" applyAlignment="1">
      <alignment horizontal="center"/>
    </xf>
    <xf numFmtId="0" fontId="20" fillId="0" borderId="0" xfId="0" applyFont="1"/>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164" fontId="19" fillId="2" borderId="1" xfId="0" applyNumberFormat="1" applyFont="1" applyFill="1" applyBorder="1" applyAlignment="1">
      <alignment horizontal="center" vertical="center"/>
    </xf>
    <xf numFmtId="0" fontId="19" fillId="2" borderId="1" xfId="16" applyFont="1" applyFill="1" applyBorder="1" applyAlignment="1">
      <alignment horizontal="center" vertical="center" wrapText="1"/>
    </xf>
    <xf numFmtId="43" fontId="19" fillId="2" borderId="1" xfId="3" applyFont="1" applyFill="1" applyBorder="1" applyAlignment="1">
      <alignment horizontal="center" vertical="center"/>
    </xf>
    <xf numFmtId="0" fontId="0" fillId="2" borderId="0" xfId="0" applyFont="1" applyFill="1"/>
    <xf numFmtId="165" fontId="19" fillId="0" borderId="1" xfId="0" applyNumberFormat="1" applyFont="1" applyBorder="1" applyAlignment="1">
      <alignment horizontal="right" vertical="center"/>
    </xf>
    <xf numFmtId="0" fontId="0" fillId="2" borderId="0" xfId="0" applyFill="1"/>
    <xf numFmtId="0" fontId="4" fillId="2" borderId="0" xfId="0" applyFont="1" applyFill="1" applyAlignment="1"/>
    <xf numFmtId="0" fontId="4" fillId="2" borderId="0" xfId="0" applyFont="1" applyFill="1" applyAlignment="1">
      <alignment horizontal="center" vertical="center"/>
    </xf>
    <xf numFmtId="0" fontId="3" fillId="2" borderId="0" xfId="0" applyFont="1" applyFill="1" applyAlignment="1"/>
    <xf numFmtId="0" fontId="19" fillId="2" borderId="1" xfId="0" applyFont="1" applyFill="1" applyBorder="1" applyAlignment="1">
      <alignment horizontal="center" vertical="center" wrapText="1"/>
    </xf>
    <xf numFmtId="0" fontId="21" fillId="2" borderId="0" xfId="0" applyFont="1" applyFill="1" applyAlignment="1"/>
    <xf numFmtId="0" fontId="19" fillId="2" borderId="0" xfId="0" applyFont="1" applyFill="1" applyAlignment="1"/>
    <xf numFmtId="0" fontId="5" fillId="2" borderId="0" xfId="0" applyFont="1" applyFill="1"/>
    <xf numFmtId="0" fontId="19" fillId="2" borderId="0" xfId="0" applyFont="1" applyFill="1" applyAlignment="1">
      <alignment horizontal="left"/>
    </xf>
    <xf numFmtId="0" fontId="19" fillId="2" borderId="0" xfId="0" applyFont="1" applyFill="1"/>
    <xf numFmtId="49" fontId="2" fillId="0" borderId="1" xfId="0" applyNumberFormat="1" applyFont="1" applyFill="1" applyBorder="1" applyAlignment="1">
      <alignment horizontal="center" vertical="top" wrapText="1"/>
    </xf>
    <xf numFmtId="0" fontId="19" fillId="2" borderId="1" xfId="0" applyFont="1" applyFill="1" applyBorder="1" applyAlignment="1">
      <alignment horizontal="left" vertical="center" wrapText="1"/>
    </xf>
    <xf numFmtId="49" fontId="2" fillId="2" borderId="1" xfId="0" applyNumberFormat="1" applyFont="1" applyFill="1" applyBorder="1" applyAlignment="1">
      <alignment horizontal="left" vertical="top" wrapText="1"/>
    </xf>
    <xf numFmtId="0" fontId="2" fillId="2" borderId="1" xfId="0" applyFont="1" applyFill="1" applyBorder="1" applyAlignment="1">
      <alignment horizontal="left" vertical="center" wrapText="1"/>
    </xf>
    <xf numFmtId="0" fontId="20" fillId="0" borderId="5" xfId="0" applyFont="1" applyBorder="1" applyAlignment="1">
      <alignment horizontal="justify" vertical="center" wrapText="1"/>
    </xf>
    <xf numFmtId="49" fontId="2" fillId="0"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justify" wrapText="1"/>
    </xf>
    <xf numFmtId="0" fontId="19" fillId="2" borderId="1" xfId="0" applyFont="1" applyFill="1" applyBorder="1" applyAlignment="1">
      <alignment horizontal="left" vertical="justify" wrapText="1"/>
    </xf>
    <xf numFmtId="0" fontId="20" fillId="0" borderId="0" xfId="0" applyFont="1" applyAlignment="1">
      <alignment vertical="justify" wrapText="1"/>
    </xf>
    <xf numFmtId="0" fontId="20" fillId="3" borderId="1" xfId="0" applyFont="1" applyFill="1" applyBorder="1" applyAlignment="1">
      <alignment horizontal="justify" vertical="center" wrapText="1"/>
    </xf>
    <xf numFmtId="0" fontId="20" fillId="2" borderId="1" xfId="0" applyFont="1" applyFill="1" applyBorder="1" applyAlignment="1">
      <alignment horizontal="justify" vertical="center" wrapText="1"/>
    </xf>
    <xf numFmtId="0" fontId="19" fillId="2" borderId="10" xfId="0" applyFont="1" applyFill="1" applyBorder="1" applyAlignment="1">
      <alignment horizontal="center" vertical="center" wrapText="1"/>
    </xf>
    <xf numFmtId="0" fontId="20" fillId="2" borderId="7" xfId="0" applyFont="1" applyFill="1" applyBorder="1" applyAlignment="1">
      <alignment horizontal="justify" vertical="center" wrapText="1"/>
    </xf>
    <xf numFmtId="164" fontId="19" fillId="2" borderId="8" xfId="0" applyNumberFormat="1" applyFont="1" applyFill="1" applyBorder="1" applyAlignment="1">
      <alignment horizontal="center" vertical="center"/>
    </xf>
    <xf numFmtId="0" fontId="20" fillId="2" borderId="11" xfId="0" applyFont="1" applyFill="1" applyBorder="1" applyAlignment="1">
      <alignment horizontal="center" vertical="center" wrapText="1"/>
    </xf>
    <xf numFmtId="0" fontId="20" fillId="2" borderId="0" xfId="0" applyFont="1" applyFill="1" applyAlignment="1">
      <alignment horizontal="left" vertic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wrapText="1"/>
    </xf>
    <xf numFmtId="0" fontId="20" fillId="2" borderId="7" xfId="0" applyFont="1" applyFill="1" applyBorder="1" applyAlignment="1">
      <alignment horizontal="center" vertical="center" wrapText="1"/>
    </xf>
    <xf numFmtId="0" fontId="19" fillId="2" borderId="1" xfId="3" applyNumberFormat="1" applyFont="1" applyFill="1" applyBorder="1" applyAlignment="1">
      <alignment horizontal="center" vertical="center"/>
    </xf>
    <xf numFmtId="2" fontId="19" fillId="0" borderId="2" xfId="0" applyNumberFormat="1" applyFont="1" applyFill="1" applyBorder="1" applyAlignment="1">
      <alignment horizontal="center" vertical="center" wrapText="1"/>
    </xf>
    <xf numFmtId="2" fontId="19" fillId="0" borderId="1" xfId="0" applyNumberFormat="1" applyFont="1" applyFill="1" applyBorder="1" applyAlignment="1">
      <alignment horizontal="center" vertical="center" wrapText="1"/>
    </xf>
    <xf numFmtId="2" fontId="19" fillId="0" borderId="7" xfId="0" applyNumberFormat="1" applyFont="1" applyFill="1" applyBorder="1" applyAlignment="1">
      <alignment horizontal="center" vertical="center" wrapText="1"/>
    </xf>
    <xf numFmtId="2" fontId="0" fillId="0" borderId="1" xfId="0" applyNumberFormat="1" applyFont="1" applyBorder="1" applyAlignment="1">
      <alignment horizontal="center" vertical="center"/>
    </xf>
    <xf numFmtId="2" fontId="0" fillId="0" borderId="1" xfId="0" applyNumberFormat="1" applyFont="1" applyBorder="1" applyAlignment="1">
      <alignment horizontal="center" vertical="center" wrapText="1"/>
    </xf>
    <xf numFmtId="164" fontId="19" fillId="0" borderId="0" xfId="0" applyNumberFormat="1" applyFont="1"/>
    <xf numFmtId="0" fontId="19" fillId="2" borderId="1" xfId="0" applyNumberFormat="1" applyFont="1" applyFill="1" applyBorder="1" applyAlignment="1">
      <alignment horizontal="center" vertical="center"/>
    </xf>
    <xf numFmtId="0" fontId="20" fillId="0" borderId="0" xfId="0" applyFont="1" applyAlignment="1">
      <alignment horizontal="right"/>
    </xf>
    <xf numFmtId="0" fontId="20" fillId="0" borderId="0" xfId="0" applyFont="1" applyAlignment="1">
      <alignment horizontal="center"/>
    </xf>
    <xf numFmtId="43" fontId="19" fillId="0" borderId="0" xfId="3" applyFont="1" applyAlignment="1">
      <alignment horizontal="left" vertical="top" wrapText="1"/>
    </xf>
    <xf numFmtId="0" fontId="20" fillId="0" borderId="0" xfId="0" applyFont="1" applyAlignment="1"/>
    <xf numFmtId="0" fontId="2" fillId="0" borderId="0" xfId="0" applyFont="1" applyAlignment="1">
      <alignment horizontal="center"/>
    </xf>
    <xf numFmtId="0" fontId="3" fillId="0" borderId="0" xfId="0" applyFont="1" applyAlignment="1">
      <alignment horizontal="center"/>
    </xf>
    <xf numFmtId="0" fontId="21" fillId="0" borderId="1" xfId="0" applyFont="1" applyBorder="1" applyAlignment="1">
      <alignment horizontal="right" vertical="center"/>
    </xf>
    <xf numFmtId="0" fontId="21" fillId="0" borderId="7" xfId="0" applyFont="1" applyBorder="1" applyAlignment="1">
      <alignment horizontal="right" vertical="center"/>
    </xf>
    <xf numFmtId="0" fontId="21" fillId="0" borderId="8" xfId="0" applyFont="1" applyBorder="1" applyAlignment="1">
      <alignment horizontal="right" vertical="center"/>
    </xf>
    <xf numFmtId="0" fontId="21" fillId="0" borderId="9" xfId="0" applyFont="1" applyBorder="1" applyAlignment="1">
      <alignment horizontal="right" vertical="center"/>
    </xf>
    <xf numFmtId="0" fontId="21" fillId="0" borderId="10" xfId="0" applyFont="1" applyBorder="1" applyAlignment="1">
      <alignment horizontal="right" vertical="center"/>
    </xf>
  </cellXfs>
  <cellStyles count="17">
    <cellStyle name="Гиперссылка" xfId="1" builtinId="8"/>
    <cellStyle name="Обычный" xfId="0" builtinId="0"/>
    <cellStyle name="Обычный 2" xfId="2"/>
    <cellStyle name="Обычный 2 2" xfId="7"/>
    <cellStyle name="Обычный 2 3" xfId="6"/>
    <cellStyle name="Обычный 3" xfId="8"/>
    <cellStyle name="Обычный 4" xfId="9"/>
    <cellStyle name="Обычный 5" xfId="10"/>
    <cellStyle name="Обычный 6" xfId="11"/>
    <cellStyle name="Обычный 7" xfId="4"/>
    <cellStyle name="Обычный_Лист1_1" xfId="16"/>
    <cellStyle name="Финансовый" xfId="3" builtinId="3"/>
    <cellStyle name="Финансовый 2" xfId="12"/>
    <cellStyle name="Финансовый 3" xfId="13"/>
    <cellStyle name="Финансовый 4" xfId="14"/>
    <cellStyle name="Финансовый 5" xfId="15"/>
    <cellStyle name="Финансовый 6"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shop.kostyor.ru/?view=8471&amp;c=detail" TargetMode="External"/><Relationship Id="rId2" Type="http://schemas.openxmlformats.org/officeDocument/2006/relationships/hyperlink" Target="http://www.shop.kostyor.ru/?view=6581&amp;c=detail" TargetMode="External"/><Relationship Id="rId1" Type="http://schemas.openxmlformats.org/officeDocument/2006/relationships/hyperlink" Target="http://www.shop.kostyor.ru/?view=7489&amp;c=detail" TargetMode="External"/><Relationship Id="rId6" Type="http://schemas.openxmlformats.org/officeDocument/2006/relationships/printerSettings" Target="../printerSettings/printerSettings2.bin"/><Relationship Id="rId5" Type="http://schemas.openxmlformats.org/officeDocument/2006/relationships/hyperlink" Target="http://www.shop.kostyor.ru/?view=6226&amp;c=detail" TargetMode="External"/><Relationship Id="rId4" Type="http://schemas.openxmlformats.org/officeDocument/2006/relationships/hyperlink" Target="http://www.shop.kostyor.ru/?view=4523&amp;c=detai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4"/>
  <sheetViews>
    <sheetView tabSelected="1" zoomScale="61" zoomScaleNormal="61" zoomScaleSheetLayoutView="75" workbookViewId="0">
      <pane xSplit="4" ySplit="10" topLeftCell="E11" activePane="bottomRight" state="frozen"/>
      <selection pane="topRight" activeCell="E1" sqref="E1"/>
      <selection pane="bottomLeft" activeCell="A11" sqref="A11"/>
      <selection pane="bottomRight" activeCell="C93" sqref="C93"/>
    </sheetView>
  </sheetViews>
  <sheetFormatPr defaultRowHeight="15" x14ac:dyDescent="0.25"/>
  <cols>
    <col min="1" max="1" width="8.5703125" customWidth="1"/>
    <col min="2" max="2" width="13.42578125" customWidth="1"/>
    <col min="3" max="3" width="16.7109375" customWidth="1"/>
    <col min="4" max="4" width="55" style="49" customWidth="1"/>
    <col min="5" max="5" width="63.85546875" style="49" customWidth="1"/>
    <col min="6" max="6" width="19.85546875" style="27" customWidth="1"/>
    <col min="7" max="7" width="15.85546875" customWidth="1"/>
    <col min="8" max="8" width="16.5703125" style="27" customWidth="1"/>
    <col min="9" max="9" width="16.85546875" style="26" customWidth="1"/>
    <col min="10" max="10" width="17.28515625" customWidth="1"/>
    <col min="11" max="11" width="19.28515625" customWidth="1"/>
  </cols>
  <sheetData>
    <row r="1" spans="1:11" ht="8.25" customHeight="1" x14ac:dyDescent="0.25">
      <c r="G1" s="41"/>
      <c r="H1" s="41"/>
      <c r="I1" s="41"/>
      <c r="J1" s="87" t="s">
        <v>69</v>
      </c>
      <c r="K1" s="87"/>
    </row>
    <row r="2" spans="1:11" ht="15.75" x14ac:dyDescent="0.25">
      <c r="G2" s="90" t="s">
        <v>230</v>
      </c>
      <c r="H2" s="90"/>
      <c r="I2" s="90"/>
      <c r="J2" s="90"/>
      <c r="K2" s="90"/>
    </row>
    <row r="3" spans="1:11" ht="15.75" x14ac:dyDescent="0.25">
      <c r="G3" s="41"/>
      <c r="H3" s="41"/>
      <c r="I3" s="41"/>
      <c r="J3" s="87"/>
      <c r="K3" s="87"/>
    </row>
    <row r="5" spans="1:11" ht="15.75" x14ac:dyDescent="0.25">
      <c r="A5" s="4"/>
      <c r="B5" s="2"/>
      <c r="C5" s="2"/>
      <c r="D5" s="91" t="s">
        <v>123</v>
      </c>
      <c r="E5" s="91"/>
      <c r="F5" s="91"/>
      <c r="G5" s="91"/>
      <c r="H5" s="91"/>
      <c r="I5" s="91"/>
      <c r="J5" s="91"/>
      <c r="K5" s="4"/>
    </row>
    <row r="6" spans="1:11" ht="15.75" x14ac:dyDescent="0.25">
      <c r="A6" s="4"/>
      <c r="B6" s="3"/>
      <c r="C6" s="3"/>
      <c r="D6" s="88" t="s">
        <v>229</v>
      </c>
      <c r="E6" s="88"/>
      <c r="F6" s="88"/>
      <c r="G6" s="88"/>
      <c r="H6" s="88"/>
      <c r="I6" s="88"/>
      <c r="J6" s="88"/>
      <c r="K6" s="4"/>
    </row>
    <row r="7" spans="1:11" x14ac:dyDescent="0.25">
      <c r="A7" s="4"/>
      <c r="B7" s="92"/>
      <c r="C7" s="92"/>
      <c r="D7" s="92"/>
      <c r="E7" s="92"/>
      <c r="F7" s="92"/>
      <c r="G7" s="92"/>
      <c r="H7" s="92"/>
      <c r="I7" s="92"/>
      <c r="J7" s="92"/>
      <c r="K7" s="4"/>
    </row>
    <row r="8" spans="1:11" x14ac:dyDescent="0.25">
      <c r="A8" s="4"/>
      <c r="B8" s="4"/>
      <c r="C8" s="4"/>
      <c r="D8" s="50"/>
      <c r="E8" s="51"/>
      <c r="F8" s="5"/>
      <c r="G8" s="5"/>
      <c r="H8" s="5"/>
      <c r="I8" s="5"/>
      <c r="J8" s="4"/>
      <c r="K8" s="4"/>
    </row>
    <row r="9" spans="1:11" ht="14.25" customHeight="1" x14ac:dyDescent="0.25">
      <c r="A9" s="2" t="s">
        <v>4</v>
      </c>
      <c r="B9" s="3"/>
      <c r="C9" s="3"/>
      <c r="D9" s="52"/>
      <c r="E9" s="52"/>
      <c r="F9" s="3"/>
      <c r="G9" s="3"/>
      <c r="H9" s="3"/>
      <c r="I9" s="3"/>
      <c r="J9" s="3"/>
      <c r="K9" s="4"/>
    </row>
    <row r="10" spans="1:11" s="30" customFormat="1" ht="102.75" customHeight="1" x14ac:dyDescent="0.25">
      <c r="A10" s="42" t="s">
        <v>7</v>
      </c>
      <c r="B10" s="42" t="s">
        <v>235</v>
      </c>
      <c r="C10" s="42" t="s">
        <v>234</v>
      </c>
      <c r="D10" s="53" t="s">
        <v>1</v>
      </c>
      <c r="E10" s="53" t="s">
        <v>74</v>
      </c>
      <c r="F10" s="42" t="s">
        <v>3</v>
      </c>
      <c r="G10" s="43" t="s">
        <v>75</v>
      </c>
      <c r="H10" s="43" t="s">
        <v>6</v>
      </c>
      <c r="I10" s="43" t="s">
        <v>76</v>
      </c>
      <c r="J10" s="42" t="s">
        <v>231</v>
      </c>
      <c r="K10" s="43" t="s">
        <v>232</v>
      </c>
    </row>
    <row r="11" spans="1:11" s="47" customFormat="1" ht="82.5" customHeight="1" thickBot="1" x14ac:dyDescent="0.3">
      <c r="A11" s="79">
        <v>1</v>
      </c>
      <c r="B11" s="44"/>
      <c r="C11" s="44"/>
      <c r="D11" s="74" t="s">
        <v>79</v>
      </c>
      <c r="E11" s="63" t="s">
        <v>83</v>
      </c>
      <c r="F11" s="53"/>
      <c r="G11" s="64" t="s">
        <v>10</v>
      </c>
      <c r="H11" s="45"/>
      <c r="I11" s="44">
        <v>50</v>
      </c>
      <c r="J11" s="80">
        <v>196.3</v>
      </c>
      <c r="K11" s="46">
        <f>SUM(J11*I11)</f>
        <v>9815</v>
      </c>
    </row>
    <row r="12" spans="1:11" s="47" customFormat="1" ht="86.25" customHeight="1" thickBot="1" x14ac:dyDescent="0.3">
      <c r="A12" s="79">
        <f>SUM(A11+1)</f>
        <v>2</v>
      </c>
      <c r="B12" s="44"/>
      <c r="C12" s="44"/>
      <c r="D12" s="74" t="s">
        <v>80</v>
      </c>
      <c r="E12" s="63" t="s">
        <v>84</v>
      </c>
      <c r="F12" s="53"/>
      <c r="G12" s="64" t="s">
        <v>10</v>
      </c>
      <c r="H12" s="45"/>
      <c r="I12" s="44">
        <v>15</v>
      </c>
      <c r="J12" s="81">
        <v>302.60000000000002</v>
      </c>
      <c r="K12" s="46">
        <f t="shared" ref="K12:K75" si="0">SUM(J12*I12)</f>
        <v>4539</v>
      </c>
    </row>
    <row r="13" spans="1:11" s="47" customFormat="1" ht="78" customHeight="1" thickBot="1" x14ac:dyDescent="0.3">
      <c r="A13" s="79">
        <f t="shared" ref="A13:A76" si="1">SUM(A12+1)</f>
        <v>3</v>
      </c>
      <c r="B13" s="44"/>
      <c r="C13" s="44"/>
      <c r="D13" s="74" t="s">
        <v>81</v>
      </c>
      <c r="E13" s="63" t="s">
        <v>85</v>
      </c>
      <c r="F13" s="53"/>
      <c r="G13" s="64" t="s">
        <v>10</v>
      </c>
      <c r="H13" s="45"/>
      <c r="I13" s="44">
        <v>15</v>
      </c>
      <c r="J13" s="81">
        <v>495</v>
      </c>
      <c r="K13" s="46">
        <f t="shared" si="0"/>
        <v>7425</v>
      </c>
    </row>
    <row r="14" spans="1:11" s="47" customFormat="1" ht="73.5" customHeight="1" x14ac:dyDescent="0.25">
      <c r="A14" s="79">
        <f t="shared" si="1"/>
        <v>4</v>
      </c>
      <c r="B14" s="44"/>
      <c r="C14" s="44"/>
      <c r="D14" s="65" t="s">
        <v>82</v>
      </c>
      <c r="E14" s="62" t="s">
        <v>86</v>
      </c>
      <c r="F14" s="53"/>
      <c r="G14" s="64" t="s">
        <v>10</v>
      </c>
      <c r="H14" s="45"/>
      <c r="I14" s="44">
        <v>5</v>
      </c>
      <c r="J14" s="82">
        <v>2012.3</v>
      </c>
      <c r="K14" s="46">
        <f t="shared" si="0"/>
        <v>10061.5</v>
      </c>
    </row>
    <row r="15" spans="1:11" s="47" customFormat="1" ht="121.5" customHeight="1" x14ac:dyDescent="0.25">
      <c r="A15" s="79">
        <f t="shared" si="1"/>
        <v>5</v>
      </c>
      <c r="B15" s="44"/>
      <c r="C15" s="44"/>
      <c r="D15" s="65" t="s">
        <v>124</v>
      </c>
      <c r="E15" s="66" t="s">
        <v>126</v>
      </c>
      <c r="F15" s="53"/>
      <c r="G15" s="64" t="s">
        <v>10</v>
      </c>
      <c r="H15" s="45"/>
      <c r="I15" s="44">
        <v>4</v>
      </c>
      <c r="J15" s="82">
        <v>3359</v>
      </c>
      <c r="K15" s="46">
        <f t="shared" si="0"/>
        <v>13436</v>
      </c>
    </row>
    <row r="16" spans="1:11" s="47" customFormat="1" ht="103.5" customHeight="1" x14ac:dyDescent="0.25">
      <c r="A16" s="79">
        <f t="shared" si="1"/>
        <v>6</v>
      </c>
      <c r="B16" s="44"/>
      <c r="C16" s="44"/>
      <c r="D16" s="65" t="s">
        <v>125</v>
      </c>
      <c r="E16" s="67" t="s">
        <v>127</v>
      </c>
      <c r="F16" s="53"/>
      <c r="G16" s="64" t="s">
        <v>10</v>
      </c>
      <c r="H16" s="45"/>
      <c r="I16" s="44">
        <v>4</v>
      </c>
      <c r="J16" s="82">
        <v>5300</v>
      </c>
      <c r="K16" s="46">
        <f t="shared" si="0"/>
        <v>21200</v>
      </c>
    </row>
    <row r="17" spans="1:11" s="47" customFormat="1" ht="95.25" customHeight="1" x14ac:dyDescent="0.25">
      <c r="A17" s="79">
        <f t="shared" si="1"/>
        <v>7</v>
      </c>
      <c r="B17" s="44"/>
      <c r="C17" s="44"/>
      <c r="D17" s="65" t="s">
        <v>87</v>
      </c>
      <c r="E17" s="62" t="s">
        <v>128</v>
      </c>
      <c r="F17" s="53"/>
      <c r="G17" s="64" t="s">
        <v>10</v>
      </c>
      <c r="H17" s="45"/>
      <c r="I17" s="44">
        <v>2</v>
      </c>
      <c r="J17" s="82">
        <v>221.4</v>
      </c>
      <c r="K17" s="46">
        <f t="shared" si="0"/>
        <v>442.8</v>
      </c>
    </row>
    <row r="18" spans="1:11" s="47" customFormat="1" ht="28.5" customHeight="1" x14ac:dyDescent="0.25">
      <c r="A18" s="79">
        <f t="shared" si="1"/>
        <v>8</v>
      </c>
      <c r="B18" s="44"/>
      <c r="C18" s="44"/>
      <c r="D18" s="65" t="s">
        <v>129</v>
      </c>
      <c r="E18" s="62" t="s">
        <v>130</v>
      </c>
      <c r="F18" s="53"/>
      <c r="G18" s="64" t="s">
        <v>10</v>
      </c>
      <c r="H18" s="45"/>
      <c r="I18" s="44">
        <v>2</v>
      </c>
      <c r="J18" s="82">
        <v>195.3</v>
      </c>
      <c r="K18" s="46">
        <f t="shared" si="0"/>
        <v>390.6</v>
      </c>
    </row>
    <row r="19" spans="1:11" s="47" customFormat="1" ht="84" customHeight="1" x14ac:dyDescent="0.25">
      <c r="A19" s="79">
        <f t="shared" si="1"/>
        <v>9</v>
      </c>
      <c r="B19" s="44"/>
      <c r="C19" s="44"/>
      <c r="D19" s="65" t="s">
        <v>88</v>
      </c>
      <c r="E19" s="66" t="s">
        <v>131</v>
      </c>
      <c r="F19" s="53"/>
      <c r="G19" s="64" t="s">
        <v>10</v>
      </c>
      <c r="H19" s="45"/>
      <c r="I19" s="44">
        <v>2</v>
      </c>
      <c r="J19" s="82">
        <v>320</v>
      </c>
      <c r="K19" s="46">
        <f t="shared" si="0"/>
        <v>640</v>
      </c>
    </row>
    <row r="20" spans="1:11" s="47" customFormat="1" ht="82.5" customHeight="1" x14ac:dyDescent="0.25">
      <c r="A20" s="79">
        <f t="shared" si="1"/>
        <v>10</v>
      </c>
      <c r="B20" s="44"/>
      <c r="C20" s="44"/>
      <c r="D20" s="65" t="s">
        <v>89</v>
      </c>
      <c r="E20" s="62" t="s">
        <v>132</v>
      </c>
      <c r="F20" s="53"/>
      <c r="G20" s="64" t="s">
        <v>10</v>
      </c>
      <c r="H20" s="45"/>
      <c r="I20" s="44">
        <v>2</v>
      </c>
      <c r="J20" s="82">
        <v>410</v>
      </c>
      <c r="K20" s="46">
        <f t="shared" si="0"/>
        <v>820</v>
      </c>
    </row>
    <row r="21" spans="1:11" s="47" customFormat="1" ht="111.75" customHeight="1" x14ac:dyDescent="0.25">
      <c r="A21" s="79">
        <f t="shared" si="1"/>
        <v>11</v>
      </c>
      <c r="B21" s="44"/>
      <c r="C21" s="44"/>
      <c r="D21" s="65" t="s">
        <v>133</v>
      </c>
      <c r="E21" s="66" t="s">
        <v>134</v>
      </c>
      <c r="F21" s="53"/>
      <c r="G21" s="64" t="s">
        <v>10</v>
      </c>
      <c r="H21" s="45"/>
      <c r="I21" s="44">
        <v>50</v>
      </c>
      <c r="J21" s="82">
        <v>9.5</v>
      </c>
      <c r="K21" s="46">
        <f t="shared" si="0"/>
        <v>475</v>
      </c>
    </row>
    <row r="22" spans="1:11" s="47" customFormat="1" ht="24.95" customHeight="1" x14ac:dyDescent="0.25">
      <c r="A22" s="79">
        <f t="shared" si="1"/>
        <v>12</v>
      </c>
      <c r="B22" s="44"/>
      <c r="C22" s="44"/>
      <c r="D22" s="75" t="s">
        <v>90</v>
      </c>
      <c r="E22" s="62" t="s">
        <v>135</v>
      </c>
      <c r="F22" s="53"/>
      <c r="G22" s="59" t="s">
        <v>10</v>
      </c>
      <c r="H22" s="45"/>
      <c r="I22" s="44">
        <v>25</v>
      </c>
      <c r="J22" s="82">
        <v>49.5</v>
      </c>
      <c r="K22" s="46">
        <f t="shared" si="0"/>
        <v>1237.5</v>
      </c>
    </row>
    <row r="23" spans="1:11" s="47" customFormat="1" ht="24.95" customHeight="1" x14ac:dyDescent="0.25">
      <c r="A23" s="79">
        <f t="shared" si="1"/>
        <v>13</v>
      </c>
      <c r="B23" s="44"/>
      <c r="C23" s="44"/>
      <c r="D23" s="65" t="s">
        <v>91</v>
      </c>
      <c r="E23" s="62" t="s">
        <v>136</v>
      </c>
      <c r="F23" s="53"/>
      <c r="G23" s="59" t="s">
        <v>10</v>
      </c>
      <c r="H23" s="45"/>
      <c r="I23" s="44">
        <v>2</v>
      </c>
      <c r="J23" s="82">
        <v>268</v>
      </c>
      <c r="K23" s="46">
        <f t="shared" si="0"/>
        <v>536</v>
      </c>
    </row>
    <row r="24" spans="1:11" s="47" customFormat="1" ht="23.25" customHeight="1" x14ac:dyDescent="0.25">
      <c r="A24" s="79">
        <f t="shared" si="1"/>
        <v>14</v>
      </c>
      <c r="B24" s="44"/>
      <c r="C24" s="44"/>
      <c r="D24" s="65" t="s">
        <v>137</v>
      </c>
      <c r="E24" s="62" t="s">
        <v>138</v>
      </c>
      <c r="F24" s="53"/>
      <c r="G24" s="59" t="s">
        <v>10</v>
      </c>
      <c r="H24" s="45"/>
      <c r="I24" s="44">
        <v>1</v>
      </c>
      <c r="J24" s="82">
        <v>7250</v>
      </c>
      <c r="K24" s="46">
        <f t="shared" si="0"/>
        <v>7250</v>
      </c>
    </row>
    <row r="25" spans="1:11" s="47" customFormat="1" ht="20.25" customHeight="1" x14ac:dyDescent="0.25">
      <c r="A25" s="79">
        <f t="shared" si="1"/>
        <v>15</v>
      </c>
      <c r="B25" s="44"/>
      <c r="C25" s="44"/>
      <c r="D25" s="65" t="s">
        <v>92</v>
      </c>
      <c r="E25" s="66" t="s">
        <v>139</v>
      </c>
      <c r="F25" s="53"/>
      <c r="G25" s="64" t="s">
        <v>10</v>
      </c>
      <c r="H25" s="45"/>
      <c r="I25" s="44">
        <v>1</v>
      </c>
      <c r="J25" s="81">
        <v>2960</v>
      </c>
      <c r="K25" s="46">
        <f t="shared" si="0"/>
        <v>2960</v>
      </c>
    </row>
    <row r="26" spans="1:11" s="47" customFormat="1" ht="63.75" customHeight="1" x14ac:dyDescent="0.25">
      <c r="A26" s="79">
        <f t="shared" si="1"/>
        <v>16</v>
      </c>
      <c r="B26" s="44"/>
      <c r="C26" s="44"/>
      <c r="D26" s="65" t="s">
        <v>94</v>
      </c>
      <c r="E26" s="66" t="s">
        <v>140</v>
      </c>
      <c r="F26" s="53"/>
      <c r="G26" s="64" t="s">
        <v>10</v>
      </c>
      <c r="H26" s="45"/>
      <c r="I26" s="44">
        <v>10</v>
      </c>
      <c r="J26" s="81">
        <v>380</v>
      </c>
      <c r="K26" s="46">
        <f t="shared" si="0"/>
        <v>3800</v>
      </c>
    </row>
    <row r="27" spans="1:11" s="47" customFormat="1" ht="64.5" customHeight="1" x14ac:dyDescent="0.25">
      <c r="A27" s="79">
        <f t="shared" si="1"/>
        <v>17</v>
      </c>
      <c r="B27" s="44"/>
      <c r="C27" s="44"/>
      <c r="D27" s="65" t="s">
        <v>141</v>
      </c>
      <c r="E27" s="66" t="s">
        <v>142</v>
      </c>
      <c r="F27" s="53"/>
      <c r="G27" s="64" t="s">
        <v>10</v>
      </c>
      <c r="H27" s="45"/>
      <c r="I27" s="44">
        <v>1</v>
      </c>
      <c r="J27" s="81">
        <v>420</v>
      </c>
      <c r="K27" s="46">
        <f t="shared" si="0"/>
        <v>420</v>
      </c>
    </row>
    <row r="28" spans="1:11" s="47" customFormat="1" ht="59.25" customHeight="1" x14ac:dyDescent="0.25">
      <c r="A28" s="79">
        <f t="shared" si="1"/>
        <v>18</v>
      </c>
      <c r="B28" s="44"/>
      <c r="C28" s="44"/>
      <c r="D28" s="65" t="s">
        <v>95</v>
      </c>
      <c r="E28" s="67" t="s">
        <v>143</v>
      </c>
      <c r="F28" s="53"/>
      <c r="G28" s="64" t="s">
        <v>10</v>
      </c>
      <c r="H28" s="45"/>
      <c r="I28" s="44">
        <v>10</v>
      </c>
      <c r="J28" s="81">
        <v>179.3</v>
      </c>
      <c r="K28" s="46">
        <f t="shared" si="0"/>
        <v>1793</v>
      </c>
    </row>
    <row r="29" spans="1:11" s="47" customFormat="1" ht="60" customHeight="1" x14ac:dyDescent="0.25">
      <c r="A29" s="79">
        <f t="shared" si="1"/>
        <v>19</v>
      </c>
      <c r="B29" s="44"/>
      <c r="C29" s="44"/>
      <c r="D29" s="65" t="s">
        <v>96</v>
      </c>
      <c r="E29" s="67" t="s">
        <v>144</v>
      </c>
      <c r="F29" s="53"/>
      <c r="G29" s="64" t="s">
        <v>93</v>
      </c>
      <c r="H29" s="45"/>
      <c r="I29" s="44">
        <v>30</v>
      </c>
      <c r="J29" s="81">
        <v>60</v>
      </c>
      <c r="K29" s="46">
        <f t="shared" si="0"/>
        <v>1800</v>
      </c>
    </row>
    <row r="30" spans="1:11" s="47" customFormat="1" ht="65.25" customHeight="1" x14ac:dyDescent="0.25">
      <c r="A30" s="79">
        <f t="shared" si="1"/>
        <v>20</v>
      </c>
      <c r="B30" s="44"/>
      <c r="C30" s="44"/>
      <c r="D30" s="65" t="s">
        <v>97</v>
      </c>
      <c r="E30" s="68" t="s">
        <v>98</v>
      </c>
      <c r="F30" s="53"/>
      <c r="G30" s="64" t="s">
        <v>93</v>
      </c>
      <c r="H30" s="45"/>
      <c r="I30" s="44">
        <v>50</v>
      </c>
      <c r="J30" s="81">
        <v>72</v>
      </c>
      <c r="K30" s="46">
        <f t="shared" si="0"/>
        <v>3600</v>
      </c>
    </row>
    <row r="31" spans="1:11" s="47" customFormat="1" ht="57.75" customHeight="1" x14ac:dyDescent="0.25">
      <c r="A31" s="79">
        <f t="shared" si="1"/>
        <v>21</v>
      </c>
      <c r="B31" s="44"/>
      <c r="C31" s="44"/>
      <c r="D31" s="65" t="s">
        <v>99</v>
      </c>
      <c r="E31" s="67" t="s">
        <v>100</v>
      </c>
      <c r="F31" s="53"/>
      <c r="G31" s="64" t="s">
        <v>93</v>
      </c>
      <c r="H31" s="45"/>
      <c r="I31" s="44">
        <v>30</v>
      </c>
      <c r="J31" s="81">
        <v>136</v>
      </c>
      <c r="K31" s="46">
        <f t="shared" si="0"/>
        <v>4080</v>
      </c>
    </row>
    <row r="32" spans="1:11" s="47" customFormat="1" ht="27" customHeight="1" x14ac:dyDescent="0.25">
      <c r="A32" s="79">
        <f t="shared" si="1"/>
        <v>22</v>
      </c>
      <c r="B32" s="44"/>
      <c r="C32" s="44"/>
      <c r="D32" s="65" t="s">
        <v>145</v>
      </c>
      <c r="E32" s="60" t="s">
        <v>146</v>
      </c>
      <c r="F32" s="53"/>
      <c r="G32" s="64" t="s">
        <v>10</v>
      </c>
      <c r="H32" s="45"/>
      <c r="I32" s="44">
        <v>15</v>
      </c>
      <c r="J32" s="80">
        <v>960.3</v>
      </c>
      <c r="K32" s="46">
        <f t="shared" si="0"/>
        <v>14404.5</v>
      </c>
    </row>
    <row r="33" spans="1:11" s="47" customFormat="1" ht="32.25" customHeight="1" x14ac:dyDescent="0.25">
      <c r="A33" s="79">
        <f t="shared" si="1"/>
        <v>23</v>
      </c>
      <c r="B33" s="44"/>
      <c r="C33" s="44"/>
      <c r="D33" s="65" t="s">
        <v>101</v>
      </c>
      <c r="E33" s="66" t="s">
        <v>147</v>
      </c>
      <c r="F33" s="53"/>
      <c r="G33" s="64" t="s">
        <v>10</v>
      </c>
      <c r="H33" s="45"/>
      <c r="I33" s="44">
        <v>15</v>
      </c>
      <c r="J33" s="80">
        <v>420.4</v>
      </c>
      <c r="K33" s="46">
        <f t="shared" si="0"/>
        <v>6306</v>
      </c>
    </row>
    <row r="34" spans="1:11" s="47" customFormat="1" ht="32.25" customHeight="1" x14ac:dyDescent="0.25">
      <c r="A34" s="79">
        <f t="shared" si="1"/>
        <v>24</v>
      </c>
      <c r="B34" s="44"/>
      <c r="C34" s="44"/>
      <c r="D34" s="65" t="s">
        <v>148</v>
      </c>
      <c r="E34" s="66" t="s">
        <v>149</v>
      </c>
      <c r="F34" s="53"/>
      <c r="G34" s="64" t="s">
        <v>10</v>
      </c>
      <c r="H34" s="45"/>
      <c r="I34" s="44">
        <v>10</v>
      </c>
      <c r="J34" s="80">
        <v>101</v>
      </c>
      <c r="K34" s="46">
        <f t="shared" si="0"/>
        <v>1010</v>
      </c>
    </row>
    <row r="35" spans="1:11" s="47" customFormat="1" ht="32.25" customHeight="1" x14ac:dyDescent="0.25">
      <c r="A35" s="79">
        <f t="shared" si="1"/>
        <v>25</v>
      </c>
      <c r="B35" s="44"/>
      <c r="C35" s="44"/>
      <c r="D35" s="65" t="s">
        <v>150</v>
      </c>
      <c r="E35" s="66" t="s">
        <v>151</v>
      </c>
      <c r="F35" s="53"/>
      <c r="G35" s="64" t="s">
        <v>10</v>
      </c>
      <c r="H35" s="45"/>
      <c r="I35" s="44">
        <v>10</v>
      </c>
      <c r="J35" s="80">
        <v>120.4</v>
      </c>
      <c r="K35" s="46">
        <f t="shared" si="0"/>
        <v>1204</v>
      </c>
    </row>
    <row r="36" spans="1:11" s="47" customFormat="1" ht="81.75" customHeight="1" x14ac:dyDescent="0.25">
      <c r="A36" s="79">
        <f t="shared" si="1"/>
        <v>26</v>
      </c>
      <c r="B36" s="44"/>
      <c r="C36" s="44"/>
      <c r="D36" s="65" t="s">
        <v>152</v>
      </c>
      <c r="E36" s="61" t="s">
        <v>153</v>
      </c>
      <c r="F36" s="53"/>
      <c r="G36" s="64" t="s">
        <v>10</v>
      </c>
      <c r="H36" s="45"/>
      <c r="I36" s="44">
        <v>15</v>
      </c>
      <c r="J36" s="80">
        <v>160</v>
      </c>
      <c r="K36" s="46">
        <f t="shared" si="0"/>
        <v>2400</v>
      </c>
    </row>
    <row r="37" spans="1:11" s="47" customFormat="1" ht="34.5" customHeight="1" x14ac:dyDescent="0.25">
      <c r="A37" s="79">
        <f t="shared" si="1"/>
        <v>27</v>
      </c>
      <c r="B37" s="44"/>
      <c r="C37" s="44"/>
      <c r="D37" s="65" t="s">
        <v>102</v>
      </c>
      <c r="E37" s="62" t="s">
        <v>154</v>
      </c>
      <c r="F37" s="53"/>
      <c r="G37" s="64" t="s">
        <v>10</v>
      </c>
      <c r="H37" s="45"/>
      <c r="I37" s="44">
        <v>20</v>
      </c>
      <c r="J37" s="80">
        <v>7.2</v>
      </c>
      <c r="K37" s="46">
        <f t="shared" si="0"/>
        <v>144</v>
      </c>
    </row>
    <row r="38" spans="1:11" s="47" customFormat="1" ht="30" customHeight="1" x14ac:dyDescent="0.25">
      <c r="A38" s="79">
        <f t="shared" si="1"/>
        <v>28</v>
      </c>
      <c r="B38" s="44"/>
      <c r="C38" s="44"/>
      <c r="D38" s="65" t="s">
        <v>103</v>
      </c>
      <c r="E38" s="62" t="s">
        <v>155</v>
      </c>
      <c r="F38" s="53"/>
      <c r="G38" s="64" t="s">
        <v>10</v>
      </c>
      <c r="H38" s="45"/>
      <c r="I38" s="44">
        <v>20</v>
      </c>
      <c r="J38" s="80">
        <v>10.199999999999999</v>
      </c>
      <c r="K38" s="46">
        <f t="shared" si="0"/>
        <v>204</v>
      </c>
    </row>
    <row r="39" spans="1:11" s="47" customFormat="1" ht="33.75" customHeight="1" x14ac:dyDescent="0.25">
      <c r="A39" s="79">
        <f t="shared" si="1"/>
        <v>29</v>
      </c>
      <c r="B39" s="44"/>
      <c r="C39" s="44"/>
      <c r="D39" s="65" t="s">
        <v>104</v>
      </c>
      <c r="E39" s="62" t="s">
        <v>156</v>
      </c>
      <c r="F39" s="53"/>
      <c r="G39" s="64" t="s">
        <v>10</v>
      </c>
      <c r="H39" s="45"/>
      <c r="I39" s="44">
        <v>15</v>
      </c>
      <c r="J39" s="80">
        <v>17.2</v>
      </c>
      <c r="K39" s="46">
        <f t="shared" si="0"/>
        <v>258</v>
      </c>
    </row>
    <row r="40" spans="1:11" s="47" customFormat="1" ht="51" customHeight="1" x14ac:dyDescent="0.25">
      <c r="A40" s="79">
        <f t="shared" si="1"/>
        <v>30</v>
      </c>
      <c r="B40" s="44"/>
      <c r="C40" s="44"/>
      <c r="D40" s="65" t="s">
        <v>157</v>
      </c>
      <c r="E40" s="66" t="s">
        <v>158</v>
      </c>
      <c r="F40" s="53"/>
      <c r="G40" s="64" t="s">
        <v>10</v>
      </c>
      <c r="H40" s="45"/>
      <c r="I40" s="44">
        <v>15</v>
      </c>
      <c r="J40" s="80">
        <v>5.2</v>
      </c>
      <c r="K40" s="46">
        <f t="shared" si="0"/>
        <v>78</v>
      </c>
    </row>
    <row r="41" spans="1:11" s="47" customFormat="1" ht="49.5" customHeight="1" x14ac:dyDescent="0.25">
      <c r="A41" s="79">
        <f t="shared" si="1"/>
        <v>31</v>
      </c>
      <c r="B41" s="44"/>
      <c r="C41" s="44"/>
      <c r="D41" s="65" t="s">
        <v>159</v>
      </c>
      <c r="E41" s="68" t="s">
        <v>160</v>
      </c>
      <c r="F41" s="53"/>
      <c r="G41" s="64" t="s">
        <v>10</v>
      </c>
      <c r="H41" s="45"/>
      <c r="I41" s="44">
        <v>15</v>
      </c>
      <c r="J41" s="80">
        <v>8.1999999999999993</v>
      </c>
      <c r="K41" s="46">
        <f t="shared" si="0"/>
        <v>122.99999999999999</v>
      </c>
    </row>
    <row r="42" spans="1:11" s="47" customFormat="1" ht="49.5" customHeight="1" x14ac:dyDescent="0.25">
      <c r="A42" s="79">
        <f t="shared" si="1"/>
        <v>32</v>
      </c>
      <c r="B42" s="44"/>
      <c r="C42" s="44"/>
      <c r="D42" s="76" t="s">
        <v>161</v>
      </c>
      <c r="E42" s="62" t="s">
        <v>162</v>
      </c>
      <c r="F42" s="53"/>
      <c r="G42" s="64" t="s">
        <v>10</v>
      </c>
      <c r="H42" s="45"/>
      <c r="I42" s="44">
        <v>10</v>
      </c>
      <c r="J42" s="80">
        <v>13.2</v>
      </c>
      <c r="K42" s="46">
        <f t="shared" si="0"/>
        <v>132</v>
      </c>
    </row>
    <row r="43" spans="1:11" s="47" customFormat="1" ht="68.25" customHeight="1" x14ac:dyDescent="0.25">
      <c r="A43" s="79">
        <f t="shared" si="1"/>
        <v>33</v>
      </c>
      <c r="B43" s="44"/>
      <c r="C43" s="44"/>
      <c r="D43" s="65" t="s">
        <v>105</v>
      </c>
      <c r="E43" s="62" t="s">
        <v>163</v>
      </c>
      <c r="F43" s="53"/>
      <c r="G43" s="64" t="s">
        <v>10</v>
      </c>
      <c r="H43" s="45"/>
      <c r="I43" s="44">
        <v>10</v>
      </c>
      <c r="J43" s="80">
        <v>78.599999999999994</v>
      </c>
      <c r="K43" s="46">
        <f t="shared" si="0"/>
        <v>786</v>
      </c>
    </row>
    <row r="44" spans="1:11" s="47" customFormat="1" ht="51" customHeight="1" x14ac:dyDescent="0.25">
      <c r="A44" s="79">
        <f t="shared" si="1"/>
        <v>34</v>
      </c>
      <c r="B44" s="44"/>
      <c r="C44" s="44"/>
      <c r="D44" s="65" t="s">
        <v>106</v>
      </c>
      <c r="E44" s="62" t="s">
        <v>163</v>
      </c>
      <c r="F44" s="53"/>
      <c r="G44" s="64" t="s">
        <v>10</v>
      </c>
      <c r="H44" s="45"/>
      <c r="I44" s="44">
        <v>10</v>
      </c>
      <c r="J44" s="80">
        <v>86.6</v>
      </c>
      <c r="K44" s="46">
        <f t="shared" si="0"/>
        <v>866</v>
      </c>
    </row>
    <row r="45" spans="1:11" s="47" customFormat="1" ht="47.25" customHeight="1" x14ac:dyDescent="0.25">
      <c r="A45" s="79">
        <f t="shared" si="1"/>
        <v>35</v>
      </c>
      <c r="B45" s="44"/>
      <c r="C45" s="44"/>
      <c r="D45" s="65" t="s">
        <v>107</v>
      </c>
      <c r="E45" s="62" t="s">
        <v>163</v>
      </c>
      <c r="F45" s="53"/>
      <c r="G45" s="64" t="s">
        <v>10</v>
      </c>
      <c r="H45" s="45"/>
      <c r="I45" s="44">
        <v>10</v>
      </c>
      <c r="J45" s="80">
        <v>78.599999999999994</v>
      </c>
      <c r="K45" s="46">
        <f t="shared" si="0"/>
        <v>786</v>
      </c>
    </row>
    <row r="46" spans="1:11" s="47" customFormat="1" ht="62.25" customHeight="1" x14ac:dyDescent="0.25">
      <c r="A46" s="79">
        <f t="shared" si="1"/>
        <v>36</v>
      </c>
      <c r="B46" s="44"/>
      <c r="C46" s="44"/>
      <c r="D46" s="65" t="s">
        <v>108</v>
      </c>
      <c r="E46" s="62" t="s">
        <v>163</v>
      </c>
      <c r="F46" s="53"/>
      <c r="G46" s="64" t="s">
        <v>10</v>
      </c>
      <c r="H46" s="45"/>
      <c r="I46" s="86">
        <v>10</v>
      </c>
      <c r="J46" s="80">
        <v>86.6</v>
      </c>
      <c r="K46" s="46">
        <f t="shared" si="0"/>
        <v>866</v>
      </c>
    </row>
    <row r="47" spans="1:11" s="47" customFormat="1" ht="115.5" customHeight="1" x14ac:dyDescent="0.25">
      <c r="A47" s="79">
        <f t="shared" si="1"/>
        <v>37</v>
      </c>
      <c r="B47" s="44"/>
      <c r="C47" s="44"/>
      <c r="D47" s="65" t="s">
        <v>164</v>
      </c>
      <c r="E47" s="62" t="s">
        <v>165</v>
      </c>
      <c r="F47" s="53"/>
      <c r="G47" s="64" t="s">
        <v>10</v>
      </c>
      <c r="H47" s="45"/>
      <c r="I47" s="44">
        <v>5</v>
      </c>
      <c r="J47" s="80">
        <v>1360</v>
      </c>
      <c r="K47" s="46">
        <f t="shared" si="0"/>
        <v>6800</v>
      </c>
    </row>
    <row r="48" spans="1:11" s="47" customFormat="1" ht="72" customHeight="1" x14ac:dyDescent="0.25">
      <c r="A48" s="79">
        <f t="shared" si="1"/>
        <v>38</v>
      </c>
      <c r="B48" s="44"/>
      <c r="C48" s="44"/>
      <c r="D48" s="65" t="s">
        <v>166</v>
      </c>
      <c r="E48" s="62" t="s">
        <v>167</v>
      </c>
      <c r="F48" s="53"/>
      <c r="G48" s="64" t="s">
        <v>10</v>
      </c>
      <c r="H48" s="45"/>
      <c r="I48" s="44">
        <v>6</v>
      </c>
      <c r="J48" s="80">
        <v>515</v>
      </c>
      <c r="K48" s="46">
        <f t="shared" si="0"/>
        <v>3090</v>
      </c>
    </row>
    <row r="49" spans="1:11" s="47" customFormat="1" ht="54.75" customHeight="1" x14ac:dyDescent="0.25">
      <c r="A49" s="79">
        <f t="shared" si="1"/>
        <v>39</v>
      </c>
      <c r="B49" s="44"/>
      <c r="C49" s="44"/>
      <c r="D49" s="65" t="s">
        <v>168</v>
      </c>
      <c r="E49" s="62" t="s">
        <v>169</v>
      </c>
      <c r="F49" s="53"/>
      <c r="G49" s="64" t="s">
        <v>10</v>
      </c>
      <c r="H49" s="45"/>
      <c r="I49" s="86">
        <v>4</v>
      </c>
      <c r="J49" s="80">
        <v>320</v>
      </c>
      <c r="K49" s="46">
        <f t="shared" si="0"/>
        <v>1280</v>
      </c>
    </row>
    <row r="50" spans="1:11" s="47" customFormat="1" ht="64.5" customHeight="1" x14ac:dyDescent="0.25">
      <c r="A50" s="79">
        <f t="shared" si="1"/>
        <v>40</v>
      </c>
      <c r="B50" s="44"/>
      <c r="C50" s="44"/>
      <c r="D50" s="65" t="s">
        <v>109</v>
      </c>
      <c r="E50" s="66" t="s">
        <v>170</v>
      </c>
      <c r="F50" s="53"/>
      <c r="G50" s="64" t="s">
        <v>10</v>
      </c>
      <c r="H50" s="45"/>
      <c r="I50" s="86">
        <v>15</v>
      </c>
      <c r="J50" s="81">
        <v>168.3</v>
      </c>
      <c r="K50" s="46">
        <f t="shared" si="0"/>
        <v>2524.5</v>
      </c>
    </row>
    <row r="51" spans="1:11" s="47" customFormat="1" ht="64.5" customHeight="1" x14ac:dyDescent="0.25">
      <c r="A51" s="79">
        <f t="shared" si="1"/>
        <v>41</v>
      </c>
      <c r="B51" s="44"/>
      <c r="C51" s="44"/>
      <c r="D51" s="65" t="s">
        <v>110</v>
      </c>
      <c r="E51" s="66" t="s">
        <v>171</v>
      </c>
      <c r="F51" s="53"/>
      <c r="G51" s="64" t="s">
        <v>10</v>
      </c>
      <c r="H51" s="45"/>
      <c r="I51" s="86">
        <v>1</v>
      </c>
      <c r="J51" s="81">
        <v>5230</v>
      </c>
      <c r="K51" s="46">
        <f t="shared" si="0"/>
        <v>5230</v>
      </c>
    </row>
    <row r="52" spans="1:11" s="47" customFormat="1" ht="48" customHeight="1" x14ac:dyDescent="0.25">
      <c r="A52" s="79">
        <f t="shared" si="1"/>
        <v>42</v>
      </c>
      <c r="B52" s="44"/>
      <c r="C52" s="44"/>
      <c r="D52" s="65" t="s">
        <v>111</v>
      </c>
      <c r="E52" s="62" t="s">
        <v>172</v>
      </c>
      <c r="F52" s="53"/>
      <c r="G52" s="64" t="s">
        <v>10</v>
      </c>
      <c r="H52" s="45"/>
      <c r="I52" s="86">
        <v>4</v>
      </c>
      <c r="J52" s="81">
        <v>410</v>
      </c>
      <c r="K52" s="46">
        <f t="shared" si="0"/>
        <v>1640</v>
      </c>
    </row>
    <row r="53" spans="1:11" s="47" customFormat="1" ht="141" customHeight="1" x14ac:dyDescent="0.25">
      <c r="A53" s="79">
        <f t="shared" si="1"/>
        <v>43</v>
      </c>
      <c r="B53" s="44"/>
      <c r="C53" s="44"/>
      <c r="D53" s="76" t="s">
        <v>173</v>
      </c>
      <c r="E53" s="62" t="s">
        <v>174</v>
      </c>
      <c r="F53" s="53"/>
      <c r="G53" s="64" t="s">
        <v>10</v>
      </c>
      <c r="H53" s="45"/>
      <c r="I53" s="86">
        <v>4</v>
      </c>
      <c r="J53" s="83">
        <v>828</v>
      </c>
      <c r="K53" s="46">
        <f t="shared" si="0"/>
        <v>3312</v>
      </c>
    </row>
    <row r="54" spans="1:11" s="47" customFormat="1" ht="108" customHeight="1" x14ac:dyDescent="0.25">
      <c r="A54" s="79">
        <f t="shared" si="1"/>
        <v>44</v>
      </c>
      <c r="B54" s="44"/>
      <c r="C54" s="44"/>
      <c r="D54" s="65" t="s">
        <v>112</v>
      </c>
      <c r="E54" s="62" t="s">
        <v>175</v>
      </c>
      <c r="F54" s="53"/>
      <c r="G54" s="64" t="s">
        <v>10</v>
      </c>
      <c r="H54" s="45"/>
      <c r="I54" s="86">
        <v>5</v>
      </c>
      <c r="J54" s="83">
        <v>167.7</v>
      </c>
      <c r="K54" s="46">
        <f t="shared" si="0"/>
        <v>838.5</v>
      </c>
    </row>
    <row r="55" spans="1:11" s="47" customFormat="1" ht="153" customHeight="1" x14ac:dyDescent="0.25">
      <c r="A55" s="79">
        <f t="shared" si="1"/>
        <v>45</v>
      </c>
      <c r="B55" s="44"/>
      <c r="C55" s="44"/>
      <c r="D55" s="65" t="s">
        <v>113</v>
      </c>
      <c r="E55" s="62" t="s">
        <v>176</v>
      </c>
      <c r="F55" s="53"/>
      <c r="G55" s="64" t="s">
        <v>10</v>
      </c>
      <c r="H55" s="45"/>
      <c r="I55" s="86">
        <v>3</v>
      </c>
      <c r="J55" s="83">
        <v>1835.6</v>
      </c>
      <c r="K55" s="46">
        <f t="shared" si="0"/>
        <v>5506.7999999999993</v>
      </c>
    </row>
    <row r="56" spans="1:11" s="47" customFormat="1" ht="112.5" customHeight="1" x14ac:dyDescent="0.25">
      <c r="A56" s="79">
        <f t="shared" si="1"/>
        <v>46</v>
      </c>
      <c r="B56" s="44"/>
      <c r="C56" s="44"/>
      <c r="D56" s="65" t="s">
        <v>114</v>
      </c>
      <c r="E56" s="66" t="s">
        <v>177</v>
      </c>
      <c r="F56" s="53"/>
      <c r="G56" s="64" t="s">
        <v>10</v>
      </c>
      <c r="H56" s="45"/>
      <c r="I56" s="86">
        <v>10</v>
      </c>
      <c r="J56" s="83">
        <v>230</v>
      </c>
      <c r="K56" s="46">
        <f t="shared" si="0"/>
        <v>2300</v>
      </c>
    </row>
    <row r="57" spans="1:11" s="47" customFormat="1" ht="111.75" customHeight="1" x14ac:dyDescent="0.25">
      <c r="A57" s="79">
        <f t="shared" si="1"/>
        <v>47</v>
      </c>
      <c r="B57" s="44"/>
      <c r="C57" s="44"/>
      <c r="D57" s="65" t="s">
        <v>117</v>
      </c>
      <c r="E57" s="66" t="s">
        <v>178</v>
      </c>
      <c r="F57" s="53"/>
      <c r="G57" s="64" t="s">
        <v>10</v>
      </c>
      <c r="H57" s="45"/>
      <c r="I57" s="86">
        <v>15</v>
      </c>
      <c r="J57" s="84">
        <v>26.3</v>
      </c>
      <c r="K57" s="46">
        <f t="shared" si="0"/>
        <v>394.5</v>
      </c>
    </row>
    <row r="58" spans="1:11" s="47" customFormat="1" ht="80.25" customHeight="1" x14ac:dyDescent="0.25">
      <c r="A58" s="79">
        <f t="shared" si="1"/>
        <v>48</v>
      </c>
      <c r="B58" s="44"/>
      <c r="C58" s="44"/>
      <c r="D58" s="65" t="s">
        <v>116</v>
      </c>
      <c r="E58" s="62" t="s">
        <v>179</v>
      </c>
      <c r="F58" s="53"/>
      <c r="G58" s="64" t="s">
        <v>10</v>
      </c>
      <c r="H58" s="45"/>
      <c r="I58" s="44">
        <v>20</v>
      </c>
      <c r="J58" s="84">
        <v>102.1</v>
      </c>
      <c r="K58" s="46">
        <f t="shared" si="0"/>
        <v>2042</v>
      </c>
    </row>
    <row r="59" spans="1:11" s="47" customFormat="1" ht="81.75" customHeight="1" x14ac:dyDescent="0.25">
      <c r="A59" s="79">
        <f t="shared" si="1"/>
        <v>49</v>
      </c>
      <c r="B59" s="44"/>
      <c r="C59" s="44"/>
      <c r="D59" s="65" t="s">
        <v>116</v>
      </c>
      <c r="E59" s="66" t="s">
        <v>180</v>
      </c>
      <c r="F59" s="53"/>
      <c r="G59" s="64" t="s">
        <v>10</v>
      </c>
      <c r="H59" s="45"/>
      <c r="I59" s="86">
        <v>20</v>
      </c>
      <c r="J59" s="84">
        <v>100.1</v>
      </c>
      <c r="K59" s="46">
        <f t="shared" si="0"/>
        <v>2002</v>
      </c>
    </row>
    <row r="60" spans="1:11" s="47" customFormat="1" ht="82.5" customHeight="1" x14ac:dyDescent="0.25">
      <c r="A60" s="79">
        <f t="shared" si="1"/>
        <v>50</v>
      </c>
      <c r="B60" s="44"/>
      <c r="C60" s="44"/>
      <c r="D60" s="65" t="s">
        <v>115</v>
      </c>
      <c r="E60" s="66" t="s">
        <v>181</v>
      </c>
      <c r="F60" s="53"/>
      <c r="G60" s="64" t="s">
        <v>10</v>
      </c>
      <c r="H60" s="45"/>
      <c r="I60" s="86">
        <v>20</v>
      </c>
      <c r="J60" s="84">
        <v>146.1</v>
      </c>
      <c r="K60" s="46">
        <f t="shared" si="0"/>
        <v>2922</v>
      </c>
    </row>
    <row r="61" spans="1:11" s="47" customFormat="1" ht="78.75" customHeight="1" x14ac:dyDescent="0.25">
      <c r="A61" s="79">
        <f t="shared" si="1"/>
        <v>51</v>
      </c>
      <c r="B61" s="44"/>
      <c r="C61" s="44"/>
      <c r="D61" s="65" t="s">
        <v>115</v>
      </c>
      <c r="E61" s="66" t="s">
        <v>182</v>
      </c>
      <c r="F61" s="53"/>
      <c r="G61" s="64" t="s">
        <v>10</v>
      </c>
      <c r="H61" s="45"/>
      <c r="I61" s="86">
        <v>20</v>
      </c>
      <c r="J61" s="84">
        <v>148.1</v>
      </c>
      <c r="K61" s="46">
        <f t="shared" si="0"/>
        <v>2962</v>
      </c>
    </row>
    <row r="62" spans="1:11" s="47" customFormat="1" ht="258.75" customHeight="1" x14ac:dyDescent="0.25">
      <c r="A62" s="79">
        <f t="shared" si="1"/>
        <v>52</v>
      </c>
      <c r="B62" s="44"/>
      <c r="C62" s="44"/>
      <c r="D62" s="65" t="s">
        <v>118</v>
      </c>
      <c r="E62" s="66" t="s">
        <v>183</v>
      </c>
      <c r="F62" s="53"/>
      <c r="G62" s="64" t="s">
        <v>10</v>
      </c>
      <c r="H62" s="45"/>
      <c r="I62" s="86">
        <v>10</v>
      </c>
      <c r="J62" s="84">
        <v>460</v>
      </c>
      <c r="K62" s="46">
        <f t="shared" si="0"/>
        <v>4600</v>
      </c>
    </row>
    <row r="63" spans="1:11" s="47" customFormat="1" ht="409.6" customHeight="1" x14ac:dyDescent="0.25">
      <c r="A63" s="79">
        <f t="shared" si="1"/>
        <v>53</v>
      </c>
      <c r="B63" s="44"/>
      <c r="C63" s="44"/>
      <c r="D63" s="65" t="s">
        <v>184</v>
      </c>
      <c r="E63" s="66" t="s">
        <v>185</v>
      </c>
      <c r="F63" s="53"/>
      <c r="G63" s="64" t="s">
        <v>10</v>
      </c>
      <c r="H63" s="45"/>
      <c r="I63" s="86">
        <v>2</v>
      </c>
      <c r="J63" s="84">
        <v>362.4</v>
      </c>
      <c r="K63" s="46">
        <f t="shared" si="0"/>
        <v>724.8</v>
      </c>
    </row>
    <row r="64" spans="1:11" s="47" customFormat="1" ht="107.25" customHeight="1" x14ac:dyDescent="0.25">
      <c r="A64" s="79">
        <f t="shared" si="1"/>
        <v>54</v>
      </c>
      <c r="B64" s="44"/>
      <c r="C64" s="44"/>
      <c r="D64" s="65" t="s">
        <v>186</v>
      </c>
      <c r="E64" s="66" t="s">
        <v>187</v>
      </c>
      <c r="F64" s="53"/>
      <c r="G64" s="64" t="s">
        <v>10</v>
      </c>
      <c r="H64" s="45"/>
      <c r="I64" s="86">
        <v>15</v>
      </c>
      <c r="J64" s="84">
        <v>930</v>
      </c>
      <c r="K64" s="46">
        <f t="shared" si="0"/>
        <v>13950</v>
      </c>
    </row>
    <row r="65" spans="1:11" s="47" customFormat="1" ht="170.25" customHeight="1" x14ac:dyDescent="0.25">
      <c r="A65" s="79">
        <f t="shared" si="1"/>
        <v>55</v>
      </c>
      <c r="B65" s="44"/>
      <c r="C65" s="44"/>
      <c r="D65" s="65" t="s">
        <v>121</v>
      </c>
      <c r="E65" s="66" t="s">
        <v>188</v>
      </c>
      <c r="F65" s="53"/>
      <c r="G65" s="64" t="s">
        <v>10</v>
      </c>
      <c r="H65" s="45"/>
      <c r="I65" s="86">
        <v>6</v>
      </c>
      <c r="J65" s="84">
        <v>847.8</v>
      </c>
      <c r="K65" s="46">
        <f t="shared" si="0"/>
        <v>5086.7999999999993</v>
      </c>
    </row>
    <row r="66" spans="1:11" s="47" customFormat="1" ht="192.75" customHeight="1" x14ac:dyDescent="0.25">
      <c r="A66" s="79">
        <f t="shared" si="1"/>
        <v>56</v>
      </c>
      <c r="B66" s="44"/>
      <c r="C66" s="44"/>
      <c r="D66" s="65" t="s">
        <v>121</v>
      </c>
      <c r="E66" s="66" t="s">
        <v>189</v>
      </c>
      <c r="F66" s="53"/>
      <c r="G66" s="64" t="s">
        <v>10</v>
      </c>
      <c r="H66" s="45"/>
      <c r="I66" s="86">
        <v>15</v>
      </c>
      <c r="J66" s="84">
        <v>847.8</v>
      </c>
      <c r="K66" s="46">
        <f t="shared" si="0"/>
        <v>12717</v>
      </c>
    </row>
    <row r="67" spans="1:11" s="47" customFormat="1" ht="180" customHeight="1" x14ac:dyDescent="0.25">
      <c r="A67" s="79">
        <f t="shared" si="1"/>
        <v>57</v>
      </c>
      <c r="B67" s="44"/>
      <c r="C67" s="44"/>
      <c r="D67" s="65" t="s">
        <v>190</v>
      </c>
      <c r="E67" s="62" t="s">
        <v>191</v>
      </c>
      <c r="F67" s="53"/>
      <c r="G67" s="64" t="s">
        <v>10</v>
      </c>
      <c r="H67" s="45"/>
      <c r="I67" s="86">
        <v>10</v>
      </c>
      <c r="J67" s="84">
        <v>847.8</v>
      </c>
      <c r="K67" s="46">
        <f t="shared" si="0"/>
        <v>8478</v>
      </c>
    </row>
    <row r="68" spans="1:11" s="47" customFormat="1" ht="42" customHeight="1" x14ac:dyDescent="0.25">
      <c r="A68" s="79">
        <f t="shared" si="1"/>
        <v>58</v>
      </c>
      <c r="B68" s="44"/>
      <c r="C68" s="44"/>
      <c r="D68" s="65" t="s">
        <v>192</v>
      </c>
      <c r="E68" s="66" t="s">
        <v>193</v>
      </c>
      <c r="F68" s="53"/>
      <c r="G68" s="64" t="s">
        <v>10</v>
      </c>
      <c r="H68" s="45"/>
      <c r="I68" s="86">
        <v>5</v>
      </c>
      <c r="J68" s="84">
        <v>1890</v>
      </c>
      <c r="K68" s="46">
        <f t="shared" si="0"/>
        <v>9450</v>
      </c>
    </row>
    <row r="69" spans="1:11" s="47" customFormat="1" ht="36.75" customHeight="1" x14ac:dyDescent="0.25">
      <c r="A69" s="79">
        <f t="shared" si="1"/>
        <v>59</v>
      </c>
      <c r="B69" s="44"/>
      <c r="C69" s="44"/>
      <c r="D69" s="65" t="s">
        <v>194</v>
      </c>
      <c r="E69" s="66" t="s">
        <v>195</v>
      </c>
      <c r="F69" s="53"/>
      <c r="G69" s="64" t="s">
        <v>10</v>
      </c>
      <c r="H69" s="45"/>
      <c r="I69" s="86">
        <v>5</v>
      </c>
      <c r="J69" s="84">
        <v>2880</v>
      </c>
      <c r="K69" s="46">
        <f t="shared" si="0"/>
        <v>14400</v>
      </c>
    </row>
    <row r="70" spans="1:11" s="47" customFormat="1" ht="51" customHeight="1" x14ac:dyDescent="0.25">
      <c r="A70" s="79">
        <f t="shared" si="1"/>
        <v>60</v>
      </c>
      <c r="B70" s="44"/>
      <c r="C70" s="44"/>
      <c r="D70" s="65" t="s">
        <v>196</v>
      </c>
      <c r="E70" s="66" t="s">
        <v>197</v>
      </c>
      <c r="F70" s="53"/>
      <c r="G70" s="64" t="s">
        <v>93</v>
      </c>
      <c r="H70" s="45"/>
      <c r="I70" s="86">
        <v>2</v>
      </c>
      <c r="J70" s="84">
        <v>2950</v>
      </c>
      <c r="K70" s="46">
        <f t="shared" si="0"/>
        <v>5900</v>
      </c>
    </row>
    <row r="71" spans="1:11" s="47" customFormat="1" ht="82.5" customHeight="1" x14ac:dyDescent="0.25">
      <c r="A71" s="79">
        <f t="shared" si="1"/>
        <v>61</v>
      </c>
      <c r="B71" s="44"/>
      <c r="C71" s="44"/>
      <c r="D71" s="65" t="s">
        <v>122</v>
      </c>
      <c r="E71" s="66" t="s">
        <v>198</v>
      </c>
      <c r="F71" s="53"/>
      <c r="G71" s="64" t="s">
        <v>10</v>
      </c>
      <c r="H71" s="45"/>
      <c r="I71" s="86">
        <v>1</v>
      </c>
      <c r="J71" s="84">
        <v>41160</v>
      </c>
      <c r="K71" s="46">
        <f t="shared" si="0"/>
        <v>41160</v>
      </c>
    </row>
    <row r="72" spans="1:11" s="47" customFormat="1" ht="186" customHeight="1" x14ac:dyDescent="0.25">
      <c r="A72" s="79">
        <f t="shared" si="1"/>
        <v>62</v>
      </c>
      <c r="B72" s="44"/>
      <c r="C72" s="44"/>
      <c r="D72" s="65" t="s">
        <v>199</v>
      </c>
      <c r="E72" s="66" t="s">
        <v>200</v>
      </c>
      <c r="F72" s="53"/>
      <c r="G72" s="64" t="s">
        <v>10</v>
      </c>
      <c r="H72" s="45"/>
      <c r="I72" s="86">
        <v>3</v>
      </c>
      <c r="J72" s="84">
        <v>36.26</v>
      </c>
      <c r="K72" s="46">
        <f t="shared" si="0"/>
        <v>108.78</v>
      </c>
    </row>
    <row r="73" spans="1:11" s="47" customFormat="1" ht="70.5" customHeight="1" x14ac:dyDescent="0.25">
      <c r="A73" s="79">
        <f t="shared" si="1"/>
        <v>63</v>
      </c>
      <c r="B73" s="44"/>
      <c r="C73" s="44"/>
      <c r="D73" s="65" t="s">
        <v>201</v>
      </c>
      <c r="E73" s="66" t="s">
        <v>202</v>
      </c>
      <c r="F73" s="53"/>
      <c r="G73" s="64" t="s">
        <v>10</v>
      </c>
      <c r="H73" s="45"/>
      <c r="I73" s="86">
        <v>20</v>
      </c>
      <c r="J73" s="84">
        <v>123</v>
      </c>
      <c r="K73" s="46">
        <f t="shared" si="0"/>
        <v>2460</v>
      </c>
    </row>
    <row r="74" spans="1:11" s="47" customFormat="1" ht="234" customHeight="1" x14ac:dyDescent="0.25">
      <c r="A74" s="79">
        <f t="shared" si="1"/>
        <v>64</v>
      </c>
      <c r="B74" s="44"/>
      <c r="C74" s="44"/>
      <c r="D74" s="65" t="s">
        <v>120</v>
      </c>
      <c r="E74" s="66" t="s">
        <v>203</v>
      </c>
      <c r="F74" s="53"/>
      <c r="G74" s="64" t="s">
        <v>10</v>
      </c>
      <c r="H74" s="45"/>
      <c r="I74" s="86">
        <v>15</v>
      </c>
      <c r="J74" s="84">
        <v>320.5</v>
      </c>
      <c r="K74" s="46">
        <f t="shared" si="0"/>
        <v>4807.5</v>
      </c>
    </row>
    <row r="75" spans="1:11" s="47" customFormat="1" ht="75" customHeight="1" x14ac:dyDescent="0.25">
      <c r="A75" s="79">
        <f t="shared" si="1"/>
        <v>65</v>
      </c>
      <c r="B75" s="44"/>
      <c r="C75" s="44"/>
      <c r="D75" s="65" t="s">
        <v>204</v>
      </c>
      <c r="E75" s="66" t="s">
        <v>205</v>
      </c>
      <c r="F75" s="53"/>
      <c r="G75" s="64" t="s">
        <v>10</v>
      </c>
      <c r="H75" s="45"/>
      <c r="I75" s="86">
        <v>1</v>
      </c>
      <c r="J75" s="84">
        <v>8288</v>
      </c>
      <c r="K75" s="46">
        <f t="shared" si="0"/>
        <v>8288</v>
      </c>
    </row>
    <row r="76" spans="1:11" s="47" customFormat="1" ht="97.5" customHeight="1" x14ac:dyDescent="0.25">
      <c r="A76" s="79">
        <f t="shared" si="1"/>
        <v>66</v>
      </c>
      <c r="B76" s="44"/>
      <c r="C76" s="44"/>
      <c r="D76" s="65" t="s">
        <v>206</v>
      </c>
      <c r="E76" s="66" t="s">
        <v>207</v>
      </c>
      <c r="F76" s="53"/>
      <c r="G76" s="64" t="s">
        <v>119</v>
      </c>
      <c r="H76" s="45"/>
      <c r="I76" s="86">
        <v>1</v>
      </c>
      <c r="J76" s="84">
        <v>8080</v>
      </c>
      <c r="K76" s="46">
        <f t="shared" ref="K76:K85" si="2">SUM(J76*I76)</f>
        <v>8080</v>
      </c>
    </row>
    <row r="77" spans="1:11" s="47" customFormat="1" ht="36" customHeight="1" x14ac:dyDescent="0.25">
      <c r="A77" s="79">
        <f t="shared" ref="A77:A85" si="3">SUM(A76+1)</f>
        <v>67</v>
      </c>
      <c r="B77" s="44"/>
      <c r="C77" s="44"/>
      <c r="D77" s="65" t="s">
        <v>208</v>
      </c>
      <c r="E77" s="66" t="s">
        <v>209</v>
      </c>
      <c r="F77" s="53"/>
      <c r="G77" s="64" t="s">
        <v>10</v>
      </c>
      <c r="H77" s="45"/>
      <c r="I77" s="86">
        <v>1</v>
      </c>
      <c r="J77" s="84">
        <v>1399</v>
      </c>
      <c r="K77" s="46">
        <f t="shared" si="2"/>
        <v>1399</v>
      </c>
    </row>
    <row r="78" spans="1:11" s="47" customFormat="1" ht="47.25" customHeight="1" x14ac:dyDescent="0.25">
      <c r="A78" s="79">
        <f t="shared" si="3"/>
        <v>68</v>
      </c>
      <c r="B78" s="44"/>
      <c r="C78" s="44"/>
      <c r="D78" s="65" t="s">
        <v>210</v>
      </c>
      <c r="E78" s="66" t="s">
        <v>211</v>
      </c>
      <c r="F78" s="53"/>
      <c r="G78" s="64" t="s">
        <v>10</v>
      </c>
      <c r="H78" s="45"/>
      <c r="I78" s="86">
        <v>15</v>
      </c>
      <c r="J78" s="84">
        <v>427.6</v>
      </c>
      <c r="K78" s="46">
        <f t="shared" si="2"/>
        <v>6414</v>
      </c>
    </row>
    <row r="79" spans="1:11" s="47" customFormat="1" ht="50.25" customHeight="1" x14ac:dyDescent="0.25">
      <c r="A79" s="79">
        <f t="shared" si="3"/>
        <v>69</v>
      </c>
      <c r="B79" s="44"/>
      <c r="C79" s="44"/>
      <c r="D79" s="65" t="s">
        <v>212</v>
      </c>
      <c r="E79" s="66" t="s">
        <v>213</v>
      </c>
      <c r="F79" s="53"/>
      <c r="G79" s="64" t="s">
        <v>10</v>
      </c>
      <c r="H79" s="45"/>
      <c r="I79" s="44">
        <v>15</v>
      </c>
      <c r="J79" s="84">
        <v>25</v>
      </c>
      <c r="K79" s="46">
        <f t="shared" si="2"/>
        <v>375</v>
      </c>
    </row>
    <row r="80" spans="1:11" s="47" customFormat="1" ht="32.25" customHeight="1" x14ac:dyDescent="0.25">
      <c r="A80" s="79">
        <f t="shared" si="3"/>
        <v>70</v>
      </c>
      <c r="B80" s="44"/>
      <c r="C80" s="44"/>
      <c r="D80" s="65" t="s">
        <v>214</v>
      </c>
      <c r="E80" s="66" t="s">
        <v>215</v>
      </c>
      <c r="F80" s="53"/>
      <c r="G80" s="64" t="s">
        <v>10</v>
      </c>
      <c r="H80" s="45"/>
      <c r="I80" s="86">
        <v>4</v>
      </c>
      <c r="J80" s="84">
        <v>39800</v>
      </c>
      <c r="K80" s="46">
        <f t="shared" si="2"/>
        <v>159200</v>
      </c>
    </row>
    <row r="81" spans="1:23" s="47" customFormat="1" ht="40.5" customHeight="1" x14ac:dyDescent="0.25">
      <c r="A81" s="79">
        <f t="shared" si="3"/>
        <v>71</v>
      </c>
      <c r="B81" s="44"/>
      <c r="C81" s="44"/>
      <c r="D81" s="65" t="s">
        <v>216</v>
      </c>
      <c r="E81" s="66" t="s">
        <v>217</v>
      </c>
      <c r="F81" s="53"/>
      <c r="G81" s="64" t="s">
        <v>10</v>
      </c>
      <c r="H81" s="45"/>
      <c r="I81" s="86">
        <v>1</v>
      </c>
      <c r="J81" s="84">
        <v>36.700000000000003</v>
      </c>
      <c r="K81" s="46">
        <f t="shared" si="2"/>
        <v>36.700000000000003</v>
      </c>
    </row>
    <row r="82" spans="1:23" s="47" customFormat="1" ht="147.75" customHeight="1" x14ac:dyDescent="0.25">
      <c r="A82" s="79">
        <f t="shared" si="3"/>
        <v>72</v>
      </c>
      <c r="B82" s="44"/>
      <c r="C82" s="44"/>
      <c r="D82" s="65" t="s">
        <v>218</v>
      </c>
      <c r="E82" s="66" t="s">
        <v>219</v>
      </c>
      <c r="F82" s="53"/>
      <c r="G82" s="64" t="s">
        <v>10</v>
      </c>
      <c r="H82" s="45"/>
      <c r="I82" s="86">
        <v>3</v>
      </c>
      <c r="J82" s="84">
        <v>8930</v>
      </c>
      <c r="K82" s="46">
        <f t="shared" si="2"/>
        <v>26790</v>
      </c>
    </row>
    <row r="83" spans="1:23" s="47" customFormat="1" ht="97.5" customHeight="1" x14ac:dyDescent="0.25">
      <c r="A83" s="79">
        <f t="shared" si="3"/>
        <v>73</v>
      </c>
      <c r="B83" s="44"/>
      <c r="C83" s="73"/>
      <c r="D83" s="77" t="s">
        <v>220</v>
      </c>
      <c r="E83" s="69" t="s">
        <v>221</v>
      </c>
      <c r="F83" s="71"/>
      <c r="G83" s="64" t="s">
        <v>10</v>
      </c>
      <c r="H83" s="45"/>
      <c r="I83" s="86">
        <v>3</v>
      </c>
      <c r="J83" s="84">
        <v>4600</v>
      </c>
      <c r="K83" s="46">
        <f t="shared" si="2"/>
        <v>13800</v>
      </c>
    </row>
    <row r="84" spans="1:23" s="47" customFormat="1" ht="65.25" customHeight="1" x14ac:dyDescent="0.25">
      <c r="A84" s="79">
        <f t="shared" si="3"/>
        <v>74</v>
      </c>
      <c r="B84" s="44"/>
      <c r="C84" s="44"/>
      <c r="D84" s="78" t="s">
        <v>222</v>
      </c>
      <c r="E84" s="72" t="s">
        <v>223</v>
      </c>
      <c r="F84" s="53"/>
      <c r="G84" s="64" t="s">
        <v>10</v>
      </c>
      <c r="H84" s="45"/>
      <c r="I84" s="86">
        <v>10</v>
      </c>
      <c r="J84" s="84">
        <v>620</v>
      </c>
      <c r="K84" s="46">
        <f t="shared" si="2"/>
        <v>6200</v>
      </c>
    </row>
    <row r="85" spans="1:23" s="47" customFormat="1" ht="233.25" customHeight="1" x14ac:dyDescent="0.25">
      <c r="A85" s="79">
        <f t="shared" si="3"/>
        <v>75</v>
      </c>
      <c r="B85" s="44"/>
      <c r="C85" s="44"/>
      <c r="D85" s="77" t="s">
        <v>224</v>
      </c>
      <c r="E85" s="70" t="s">
        <v>225</v>
      </c>
      <c r="F85" s="53"/>
      <c r="G85" s="64" t="s">
        <v>10</v>
      </c>
      <c r="H85" s="45"/>
      <c r="I85" s="86">
        <v>1</v>
      </c>
      <c r="J85" s="84">
        <v>8575</v>
      </c>
      <c r="K85" s="46">
        <f t="shared" si="2"/>
        <v>8575</v>
      </c>
    </row>
    <row r="86" spans="1:23" s="30" customFormat="1" ht="30" customHeight="1" x14ac:dyDescent="0.25">
      <c r="A86" s="93" t="s">
        <v>67</v>
      </c>
      <c r="B86" s="93"/>
      <c r="C86" s="94"/>
      <c r="D86" s="94"/>
      <c r="E86" s="94"/>
      <c r="F86" s="94"/>
      <c r="G86" s="94"/>
      <c r="H86" s="94"/>
      <c r="I86" s="94"/>
      <c r="J86" s="94"/>
      <c r="K86" s="46">
        <f>SUM(K11:K85)</f>
        <v>532133.78</v>
      </c>
    </row>
    <row r="87" spans="1:23" s="30" customFormat="1" ht="30" customHeight="1" x14ac:dyDescent="0.25">
      <c r="A87" s="95" t="s">
        <v>73</v>
      </c>
      <c r="B87" s="96"/>
      <c r="C87" s="96"/>
      <c r="D87" s="96"/>
      <c r="E87" s="96"/>
      <c r="F87" s="96"/>
      <c r="G87" s="96"/>
      <c r="H87" s="96"/>
      <c r="I87" s="96"/>
      <c r="J87" s="97"/>
      <c r="K87" s="48">
        <f>SUM(K86/118*18)</f>
        <v>81172.949491525418</v>
      </c>
    </row>
    <row r="88" spans="1:23" s="30" customFormat="1" ht="30" customHeight="1" x14ac:dyDescent="0.25">
      <c r="A88" s="95" t="s">
        <v>2</v>
      </c>
      <c r="B88" s="96"/>
      <c r="C88" s="96"/>
      <c r="D88" s="96"/>
      <c r="E88" s="96"/>
      <c r="F88" s="96"/>
      <c r="G88" s="96"/>
      <c r="H88" s="96"/>
      <c r="I88" s="96"/>
      <c r="J88" s="97"/>
      <c r="K88" s="48">
        <f>K86</f>
        <v>532133.78</v>
      </c>
    </row>
    <row r="89" spans="1:23" s="30" customFormat="1" ht="27" customHeight="1" x14ac:dyDescent="0.25">
      <c r="A89" s="31" t="s">
        <v>228</v>
      </c>
      <c r="B89" s="32"/>
      <c r="C89" s="32"/>
      <c r="D89" s="54"/>
      <c r="E89" s="55"/>
      <c r="F89" s="31"/>
      <c r="G89" s="31"/>
      <c r="H89" s="31"/>
      <c r="I89" s="31"/>
      <c r="J89" s="31"/>
      <c r="K89" s="33"/>
    </row>
    <row r="90" spans="1:23" s="30" customFormat="1" ht="21" hidden="1" customHeight="1" x14ac:dyDescent="0.25">
      <c r="D90" s="47"/>
      <c r="E90" s="47"/>
      <c r="K90" s="34"/>
    </row>
    <row r="91" spans="1:23" s="30" customFormat="1" ht="22.5" customHeight="1" x14ac:dyDescent="0.25">
      <c r="A91" s="28" t="s">
        <v>70</v>
      </c>
      <c r="B91" s="28"/>
      <c r="C91" s="28"/>
      <c r="D91" s="56"/>
      <c r="E91" s="56"/>
      <c r="F91" s="28"/>
      <c r="G91" s="28"/>
      <c r="H91" s="28"/>
      <c r="I91" s="28"/>
      <c r="J91" s="28"/>
      <c r="K91" s="28"/>
      <c r="L91" s="28"/>
      <c r="M91" s="28"/>
      <c r="N91" s="35"/>
      <c r="O91" s="28"/>
      <c r="P91" s="28"/>
      <c r="Q91" s="28"/>
      <c r="R91" s="28"/>
      <c r="S91" s="28"/>
      <c r="T91" s="28"/>
      <c r="U91" s="28"/>
      <c r="V91" s="28"/>
    </row>
    <row r="92" spans="1:23" s="30" customFormat="1" ht="49.5" customHeight="1" x14ac:dyDescent="0.25">
      <c r="A92" s="89" t="s">
        <v>66</v>
      </c>
      <c r="B92" s="89"/>
      <c r="C92" s="89"/>
      <c r="D92" s="89"/>
      <c r="E92" s="89"/>
      <c r="F92" s="89"/>
      <c r="G92" s="89"/>
      <c r="H92" s="89"/>
      <c r="I92" s="89"/>
      <c r="J92" s="89"/>
      <c r="K92" s="89"/>
      <c r="L92" s="89"/>
      <c r="M92" s="89"/>
      <c r="N92" s="89"/>
      <c r="O92" s="89"/>
      <c r="P92" s="89"/>
      <c r="Q92" s="89"/>
      <c r="R92" s="89"/>
      <c r="S92" s="89"/>
      <c r="T92" s="89"/>
      <c r="U92" s="89"/>
      <c r="V92" s="89"/>
      <c r="W92" s="33"/>
    </row>
    <row r="93" spans="1:23" s="30" customFormat="1" ht="20.25" customHeight="1" x14ac:dyDescent="0.25">
      <c r="A93" s="36" t="s">
        <v>77</v>
      </c>
      <c r="B93" s="37"/>
      <c r="C93" s="37"/>
      <c r="D93" s="57"/>
      <c r="E93" s="58"/>
      <c r="F93" s="33"/>
      <c r="G93" s="33"/>
      <c r="H93" s="33"/>
      <c r="I93" s="33"/>
      <c r="J93" s="33"/>
      <c r="K93" s="33"/>
      <c r="L93" s="33"/>
      <c r="M93" s="33"/>
      <c r="N93" s="33"/>
      <c r="O93" s="33"/>
      <c r="P93" s="33"/>
      <c r="Q93" s="33"/>
      <c r="R93" s="33"/>
      <c r="S93" s="33"/>
      <c r="T93" s="33"/>
      <c r="U93" s="33"/>
      <c r="V93" s="33"/>
      <c r="W93" s="33"/>
    </row>
    <row r="94" spans="1:23" s="30" customFormat="1" ht="21.75" customHeight="1" x14ac:dyDescent="0.25">
      <c r="A94" s="36" t="s">
        <v>71</v>
      </c>
      <c r="B94" s="37"/>
      <c r="C94" s="37"/>
      <c r="D94" s="57"/>
      <c r="E94" s="58"/>
      <c r="F94" s="33"/>
      <c r="G94" s="33"/>
      <c r="H94" s="33"/>
      <c r="I94" s="85"/>
      <c r="J94" s="33"/>
      <c r="K94" s="33"/>
      <c r="L94" s="33"/>
      <c r="M94" s="33"/>
      <c r="N94" s="33"/>
      <c r="O94" s="33"/>
      <c r="P94" s="33"/>
      <c r="Q94" s="33"/>
      <c r="R94" s="33"/>
      <c r="S94" s="33"/>
      <c r="T94" s="33"/>
      <c r="U94" s="33"/>
      <c r="V94" s="33"/>
      <c r="W94" s="33"/>
    </row>
    <row r="95" spans="1:23" s="30" customFormat="1" ht="22.5" customHeight="1" x14ac:dyDescent="0.25">
      <c r="A95" s="36" t="s">
        <v>72</v>
      </c>
      <c r="B95" s="37"/>
      <c r="C95" s="37"/>
      <c r="D95" s="57"/>
      <c r="E95" s="58"/>
      <c r="F95" s="33"/>
      <c r="G95" s="33"/>
      <c r="H95" s="33"/>
      <c r="I95" s="33"/>
      <c r="J95" s="33"/>
      <c r="K95" s="33"/>
      <c r="L95" s="33"/>
      <c r="M95" s="33"/>
      <c r="N95" s="33"/>
      <c r="O95" s="33"/>
      <c r="P95" s="33"/>
      <c r="Q95" s="33"/>
      <c r="R95" s="33"/>
      <c r="S95" s="33"/>
      <c r="T95" s="33"/>
      <c r="U95" s="33"/>
      <c r="V95" s="33"/>
      <c r="W95" s="33"/>
    </row>
    <row r="96" spans="1:23" s="30" customFormat="1" x14ac:dyDescent="0.25">
      <c r="A96" s="38"/>
      <c r="B96" s="37"/>
      <c r="C96" s="37"/>
      <c r="D96" s="57"/>
      <c r="E96" s="58"/>
      <c r="F96" s="33"/>
      <c r="G96" s="33"/>
      <c r="H96" s="33"/>
      <c r="I96" s="33"/>
      <c r="J96" s="33"/>
      <c r="K96" s="33"/>
    </row>
    <row r="97" spans="1:11" s="30" customFormat="1" x14ac:dyDescent="0.25">
      <c r="A97" s="39" t="s">
        <v>5</v>
      </c>
      <c r="B97" s="33"/>
      <c r="C97" s="33"/>
      <c r="D97" s="58"/>
      <c r="E97" s="58"/>
      <c r="F97" s="33"/>
      <c r="G97" s="40"/>
      <c r="H97" s="40"/>
      <c r="I97" s="36" t="s">
        <v>68</v>
      </c>
      <c r="J97" s="33"/>
      <c r="K97" s="33"/>
    </row>
    <row r="98" spans="1:11" s="30" customFormat="1" x14ac:dyDescent="0.25">
      <c r="A98" s="36" t="s">
        <v>8</v>
      </c>
      <c r="B98" s="36"/>
      <c r="C98" s="36"/>
      <c r="D98" s="58"/>
      <c r="E98" s="58"/>
      <c r="F98" s="33"/>
      <c r="G98" s="40"/>
      <c r="H98" s="40"/>
      <c r="I98" s="36" t="s">
        <v>233</v>
      </c>
      <c r="J98" s="38"/>
      <c r="K98" s="33"/>
    </row>
    <row r="99" spans="1:11" s="30" customFormat="1" x14ac:dyDescent="0.25">
      <c r="A99" s="31"/>
      <c r="B99" s="39"/>
      <c r="C99" s="39"/>
      <c r="D99" s="58"/>
      <c r="E99" s="58"/>
      <c r="F99" s="33"/>
      <c r="G99" s="40"/>
      <c r="H99" s="40"/>
      <c r="I99" s="39"/>
      <c r="J99" s="31"/>
      <c r="K99" s="33"/>
    </row>
    <row r="100" spans="1:11" s="30" customFormat="1" x14ac:dyDescent="0.25">
      <c r="A100" s="33"/>
      <c r="B100" s="33"/>
      <c r="C100" s="33"/>
      <c r="D100" s="58"/>
      <c r="E100" s="58"/>
      <c r="F100" s="33"/>
      <c r="G100" s="40"/>
      <c r="H100" s="40"/>
      <c r="I100" s="33"/>
      <c r="J100" s="33"/>
      <c r="K100" s="33"/>
    </row>
    <row r="101" spans="1:11" s="30" customFormat="1" x14ac:dyDescent="0.25">
      <c r="A101" s="33" t="s">
        <v>9</v>
      </c>
      <c r="B101" s="33"/>
      <c r="C101" s="33"/>
      <c r="D101" s="58"/>
      <c r="E101" s="58"/>
      <c r="F101" s="33"/>
      <c r="G101" s="40"/>
      <c r="H101" s="40"/>
      <c r="I101" s="31" t="s">
        <v>78</v>
      </c>
      <c r="J101" s="31"/>
      <c r="K101" s="33"/>
    </row>
    <row r="102" spans="1:11" s="30" customFormat="1" x14ac:dyDescent="0.25">
      <c r="A102" s="28" t="s">
        <v>0</v>
      </c>
      <c r="B102" s="28" t="s">
        <v>226</v>
      </c>
      <c r="C102" s="28"/>
      <c r="D102" s="56"/>
      <c r="E102" s="56"/>
      <c r="F102" s="28"/>
      <c r="G102" s="29"/>
      <c r="H102" s="29"/>
      <c r="I102" s="29" t="s">
        <v>227</v>
      </c>
      <c r="J102" s="33"/>
      <c r="K102" s="33"/>
    </row>
    <row r="103" spans="1:11" s="30" customFormat="1" x14ac:dyDescent="0.25">
      <c r="D103" s="47"/>
      <c r="E103" s="47"/>
      <c r="F103" s="28"/>
      <c r="G103" s="29"/>
      <c r="H103" s="29"/>
      <c r="I103" s="28"/>
      <c r="J103" s="28"/>
      <c r="K103" s="31"/>
    </row>
    <row r="104" spans="1:11" ht="15.75" x14ac:dyDescent="0.25">
      <c r="K104" s="1"/>
    </row>
  </sheetData>
  <mergeCells count="10">
    <mergeCell ref="J1:K1"/>
    <mergeCell ref="D6:J6"/>
    <mergeCell ref="A92:V92"/>
    <mergeCell ref="G2:K2"/>
    <mergeCell ref="J3:K3"/>
    <mergeCell ref="D5:J5"/>
    <mergeCell ref="B7:J7"/>
    <mergeCell ref="A86:J86"/>
    <mergeCell ref="A87:J87"/>
    <mergeCell ref="A88:J88"/>
  </mergeCells>
  <pageMargins left="0.23622047244094491" right="0.23622047244094491" top="0.74803149606299213" bottom="0.74803149606299213" header="0.31496062992125984" footer="0.31496062992125984"/>
  <pageSetup paperSize="9" scale="50" fitToHeight="0"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43" workbookViewId="0">
      <selection activeCell="C1" sqref="C1:C51"/>
    </sheetView>
  </sheetViews>
  <sheetFormatPr defaultRowHeight="15" x14ac:dyDescent="0.25"/>
  <cols>
    <col min="1" max="1" width="66" customWidth="1"/>
    <col min="2" max="5" width="27.5703125" customWidth="1"/>
  </cols>
  <sheetData>
    <row r="1" spans="1:6" ht="18.75" x14ac:dyDescent="0.25">
      <c r="A1" s="7" t="s">
        <v>32</v>
      </c>
      <c r="B1" s="6" t="s">
        <v>33</v>
      </c>
      <c r="C1" s="6">
        <v>225</v>
      </c>
      <c r="D1" s="23">
        <v>146</v>
      </c>
      <c r="E1" s="23">
        <v>32850</v>
      </c>
      <c r="F1">
        <f>C1*D1</f>
        <v>32850</v>
      </c>
    </row>
    <row r="2" spans="1:6" ht="38.25" thickBot="1" x14ac:dyDescent="0.3">
      <c r="A2" s="8" t="s">
        <v>34</v>
      </c>
      <c r="B2" s="9" t="s">
        <v>11</v>
      </c>
      <c r="C2" s="9">
        <v>10</v>
      </c>
      <c r="D2" s="10">
        <v>42</v>
      </c>
      <c r="E2" s="10">
        <v>420</v>
      </c>
      <c r="F2">
        <f t="shared" ref="F2:F51" si="0">C2*D2</f>
        <v>420</v>
      </c>
    </row>
    <row r="3" spans="1:6" ht="38.25" thickBot="1" x14ac:dyDescent="0.3">
      <c r="A3" s="8" t="s">
        <v>35</v>
      </c>
      <c r="B3" s="9" t="s">
        <v>11</v>
      </c>
      <c r="C3" s="9">
        <v>10</v>
      </c>
      <c r="D3" s="10">
        <v>69</v>
      </c>
      <c r="E3" s="10">
        <v>690</v>
      </c>
      <c r="F3">
        <f t="shared" si="0"/>
        <v>690</v>
      </c>
    </row>
    <row r="4" spans="1:6" ht="57" thickBot="1" x14ac:dyDescent="0.3">
      <c r="A4" s="8" t="s">
        <v>13</v>
      </c>
      <c r="B4" s="9" t="s">
        <v>10</v>
      </c>
      <c r="C4" s="9">
        <v>10</v>
      </c>
      <c r="D4" s="10">
        <v>12</v>
      </c>
      <c r="E4" s="10">
        <v>120</v>
      </c>
      <c r="F4">
        <f t="shared" si="0"/>
        <v>120</v>
      </c>
    </row>
    <row r="5" spans="1:6" ht="38.25" thickBot="1" x14ac:dyDescent="0.3">
      <c r="A5" s="8" t="s">
        <v>14</v>
      </c>
      <c r="B5" s="9" t="s">
        <v>10</v>
      </c>
      <c r="C5" s="9">
        <v>10</v>
      </c>
      <c r="D5" s="10">
        <v>750</v>
      </c>
      <c r="E5" s="10">
        <v>7500</v>
      </c>
      <c r="F5">
        <f t="shared" si="0"/>
        <v>7500</v>
      </c>
    </row>
    <row r="6" spans="1:6" ht="38.25" thickBot="1" x14ac:dyDescent="0.3">
      <c r="A6" s="8" t="s">
        <v>36</v>
      </c>
      <c r="B6" s="9" t="s">
        <v>10</v>
      </c>
      <c r="C6" s="9">
        <v>200</v>
      </c>
      <c r="D6" s="10">
        <v>8</v>
      </c>
      <c r="E6" s="10">
        <v>1600</v>
      </c>
      <c r="F6">
        <f t="shared" si="0"/>
        <v>1600</v>
      </c>
    </row>
    <row r="7" spans="1:6" ht="75.75" thickBot="1" x14ac:dyDescent="0.3">
      <c r="A7" s="8" t="s">
        <v>15</v>
      </c>
      <c r="B7" s="9" t="s">
        <v>12</v>
      </c>
      <c r="C7" s="14">
        <v>10</v>
      </c>
      <c r="D7" s="10">
        <v>60</v>
      </c>
      <c r="E7" s="15">
        <v>600</v>
      </c>
      <c r="F7">
        <f t="shared" si="0"/>
        <v>600</v>
      </c>
    </row>
    <row r="8" spans="1:6" ht="57" thickBot="1" x14ac:dyDescent="0.3">
      <c r="A8" s="16" t="s">
        <v>16</v>
      </c>
      <c r="B8" s="9" t="s">
        <v>11</v>
      </c>
      <c r="C8" s="14">
        <v>2</v>
      </c>
      <c r="D8" s="10">
        <v>138</v>
      </c>
      <c r="E8" s="15">
        <v>276</v>
      </c>
      <c r="F8">
        <f t="shared" si="0"/>
        <v>276</v>
      </c>
    </row>
    <row r="9" spans="1:6" ht="19.5" thickBot="1" x14ac:dyDescent="0.3">
      <c r="A9" s="8" t="s">
        <v>37</v>
      </c>
      <c r="B9" s="9" t="s">
        <v>10</v>
      </c>
      <c r="C9" s="9">
        <v>40</v>
      </c>
      <c r="D9" s="10">
        <v>18</v>
      </c>
      <c r="E9" s="10">
        <v>720</v>
      </c>
      <c r="F9">
        <f t="shared" si="0"/>
        <v>720</v>
      </c>
    </row>
    <row r="10" spans="1:6" ht="37.5" x14ac:dyDescent="0.25">
      <c r="A10" s="11" t="s">
        <v>38</v>
      </c>
      <c r="B10" s="6" t="s">
        <v>10</v>
      </c>
      <c r="C10" s="6">
        <v>10</v>
      </c>
      <c r="D10" s="23">
        <v>40</v>
      </c>
      <c r="E10" s="23">
        <v>400</v>
      </c>
      <c r="F10">
        <f t="shared" si="0"/>
        <v>400</v>
      </c>
    </row>
    <row r="11" spans="1:6" ht="19.5" thickBot="1" x14ac:dyDescent="0.3">
      <c r="A11" s="18" t="s">
        <v>17</v>
      </c>
      <c r="B11" s="9" t="s">
        <v>10</v>
      </c>
      <c r="C11" s="9">
        <v>10</v>
      </c>
      <c r="D11" s="10">
        <v>35</v>
      </c>
      <c r="E11" s="10">
        <v>350</v>
      </c>
      <c r="F11">
        <f t="shared" si="0"/>
        <v>350</v>
      </c>
    </row>
    <row r="12" spans="1:6" ht="57" thickBot="1" x14ac:dyDescent="0.3">
      <c r="A12" s="8" t="s">
        <v>18</v>
      </c>
      <c r="B12" s="9" t="s">
        <v>11</v>
      </c>
      <c r="C12" s="9">
        <v>20</v>
      </c>
      <c r="D12" s="10">
        <v>14</v>
      </c>
      <c r="E12" s="10">
        <v>280</v>
      </c>
      <c r="F12">
        <f t="shared" si="0"/>
        <v>280</v>
      </c>
    </row>
    <row r="13" spans="1:6" ht="38.25" thickBot="1" x14ac:dyDescent="0.3">
      <c r="A13" s="8" t="s">
        <v>39</v>
      </c>
      <c r="B13" s="9" t="s">
        <v>12</v>
      </c>
      <c r="C13" s="9">
        <v>50</v>
      </c>
      <c r="D13" s="10">
        <v>100</v>
      </c>
      <c r="E13" s="10">
        <v>5000</v>
      </c>
      <c r="F13">
        <f t="shared" si="0"/>
        <v>5000</v>
      </c>
    </row>
    <row r="14" spans="1:6" ht="38.25" thickBot="1" x14ac:dyDescent="0.3">
      <c r="A14" s="8" t="s">
        <v>40</v>
      </c>
      <c r="B14" s="9" t="s">
        <v>12</v>
      </c>
      <c r="C14" s="9">
        <v>50</v>
      </c>
      <c r="D14" s="10">
        <v>80</v>
      </c>
      <c r="E14" s="10">
        <v>4000</v>
      </c>
      <c r="F14">
        <f t="shared" si="0"/>
        <v>4000</v>
      </c>
    </row>
    <row r="15" spans="1:6" ht="33.75" thickBot="1" x14ac:dyDescent="0.3">
      <c r="A15" s="19" t="s">
        <v>19</v>
      </c>
      <c r="B15" s="9" t="s">
        <v>10</v>
      </c>
      <c r="C15" s="9">
        <v>24</v>
      </c>
      <c r="D15" s="10">
        <v>35</v>
      </c>
      <c r="E15" s="10">
        <v>840</v>
      </c>
      <c r="F15">
        <f t="shared" si="0"/>
        <v>840</v>
      </c>
    </row>
    <row r="16" spans="1:6" ht="50.25" thickBot="1" x14ac:dyDescent="0.3">
      <c r="A16" s="20" t="s">
        <v>41</v>
      </c>
      <c r="B16" s="6" t="s">
        <v>10</v>
      </c>
      <c r="C16" s="6">
        <v>10</v>
      </c>
      <c r="D16" s="23">
        <v>98</v>
      </c>
      <c r="E16" s="23">
        <v>980</v>
      </c>
      <c r="F16">
        <f t="shared" si="0"/>
        <v>980</v>
      </c>
    </row>
    <row r="17" spans="1:6" ht="51.75" x14ac:dyDescent="0.25">
      <c r="A17" s="11" t="s">
        <v>42</v>
      </c>
      <c r="B17" s="6" t="s">
        <v>10</v>
      </c>
      <c r="C17" s="6">
        <v>20</v>
      </c>
      <c r="D17" s="23">
        <v>10</v>
      </c>
      <c r="E17" s="13">
        <v>200</v>
      </c>
      <c r="F17">
        <f t="shared" si="0"/>
        <v>200</v>
      </c>
    </row>
    <row r="18" spans="1:6" ht="83.25" thickBot="1" x14ac:dyDescent="0.3">
      <c r="A18" s="19" t="s">
        <v>43</v>
      </c>
      <c r="B18" s="9" t="s">
        <v>10</v>
      </c>
      <c r="C18" s="9">
        <v>20</v>
      </c>
      <c r="D18" s="10">
        <v>20</v>
      </c>
      <c r="E18" s="10">
        <v>400</v>
      </c>
      <c r="F18">
        <f t="shared" si="0"/>
        <v>400</v>
      </c>
    </row>
    <row r="19" spans="1:6" ht="83.25" thickBot="1" x14ac:dyDescent="0.3">
      <c r="A19" s="19" t="s">
        <v>44</v>
      </c>
      <c r="B19" s="9" t="s">
        <v>10</v>
      </c>
      <c r="C19" s="9">
        <v>20</v>
      </c>
      <c r="D19" s="10">
        <v>20</v>
      </c>
      <c r="E19" s="10">
        <v>400</v>
      </c>
      <c r="F19">
        <f t="shared" si="0"/>
        <v>400</v>
      </c>
    </row>
    <row r="20" spans="1:6" ht="83.25" thickBot="1" x14ac:dyDescent="0.3">
      <c r="A20" s="19" t="s">
        <v>45</v>
      </c>
      <c r="B20" s="9" t="s">
        <v>10</v>
      </c>
      <c r="C20" s="9">
        <v>10</v>
      </c>
      <c r="D20" s="10">
        <v>20</v>
      </c>
      <c r="E20" s="10">
        <v>200</v>
      </c>
      <c r="F20">
        <f t="shared" si="0"/>
        <v>200</v>
      </c>
    </row>
    <row r="21" spans="1:6" ht="33.75" thickBot="1" x14ac:dyDescent="0.3">
      <c r="A21" s="19" t="s">
        <v>46</v>
      </c>
      <c r="B21" s="9" t="s">
        <v>10</v>
      </c>
      <c r="C21" s="9">
        <v>24</v>
      </c>
      <c r="D21" s="10">
        <v>18</v>
      </c>
      <c r="E21" s="10">
        <v>432</v>
      </c>
      <c r="F21">
        <f t="shared" si="0"/>
        <v>432</v>
      </c>
    </row>
    <row r="22" spans="1:6" ht="33.75" thickBot="1" x14ac:dyDescent="0.3">
      <c r="A22" s="19" t="s">
        <v>47</v>
      </c>
      <c r="B22" s="9" t="s">
        <v>10</v>
      </c>
      <c r="C22" s="9">
        <v>24</v>
      </c>
      <c r="D22" s="10">
        <v>18</v>
      </c>
      <c r="E22" s="10">
        <v>432</v>
      </c>
      <c r="F22">
        <f t="shared" si="0"/>
        <v>432</v>
      </c>
    </row>
    <row r="23" spans="1:6" ht="38.25" thickBot="1" x14ac:dyDescent="0.3">
      <c r="A23" s="11" t="s">
        <v>48</v>
      </c>
      <c r="B23" s="12"/>
      <c r="C23" s="12">
        <v>10</v>
      </c>
      <c r="D23" s="23">
        <v>165</v>
      </c>
      <c r="E23" s="23">
        <v>1650</v>
      </c>
      <c r="F23">
        <f t="shared" si="0"/>
        <v>1650</v>
      </c>
    </row>
    <row r="24" spans="1:6" ht="33.75" thickBot="1" x14ac:dyDescent="0.3">
      <c r="A24" s="20" t="s">
        <v>20</v>
      </c>
      <c r="B24" s="6" t="s">
        <v>10</v>
      </c>
      <c r="C24" s="6">
        <v>10</v>
      </c>
      <c r="D24" s="23">
        <v>54</v>
      </c>
      <c r="E24" s="23">
        <v>540</v>
      </c>
      <c r="F24">
        <f t="shared" si="0"/>
        <v>540</v>
      </c>
    </row>
    <row r="25" spans="1:6" ht="49.5" x14ac:dyDescent="0.25">
      <c r="A25" s="20" t="s">
        <v>49</v>
      </c>
      <c r="B25" s="6" t="s">
        <v>12</v>
      </c>
      <c r="C25" s="6">
        <v>10</v>
      </c>
      <c r="D25" s="23">
        <v>98</v>
      </c>
      <c r="E25" s="23">
        <v>980</v>
      </c>
      <c r="F25">
        <f t="shared" si="0"/>
        <v>980</v>
      </c>
    </row>
    <row r="26" spans="1:6" ht="30.75" thickBot="1" x14ac:dyDescent="0.3">
      <c r="A26" s="18" t="s">
        <v>21</v>
      </c>
      <c r="B26" s="9" t="s">
        <v>10</v>
      </c>
      <c r="C26" s="9">
        <v>10</v>
      </c>
      <c r="D26" s="10">
        <v>52</v>
      </c>
      <c r="E26" s="10">
        <v>520</v>
      </c>
      <c r="F26">
        <f t="shared" si="0"/>
        <v>520</v>
      </c>
    </row>
    <row r="27" spans="1:6" ht="83.25" thickBot="1" x14ac:dyDescent="0.3">
      <c r="A27" s="19" t="s">
        <v>50</v>
      </c>
      <c r="B27" s="9" t="s">
        <v>10</v>
      </c>
      <c r="C27" s="9">
        <v>30</v>
      </c>
      <c r="D27" s="10">
        <v>46</v>
      </c>
      <c r="E27" s="10">
        <v>1380</v>
      </c>
      <c r="F27">
        <f t="shared" si="0"/>
        <v>1380</v>
      </c>
    </row>
    <row r="28" spans="1:6" ht="83.25" thickBot="1" x14ac:dyDescent="0.3">
      <c r="A28" s="19" t="s">
        <v>51</v>
      </c>
      <c r="B28" s="9" t="s">
        <v>12</v>
      </c>
      <c r="C28" s="9">
        <v>50</v>
      </c>
      <c r="D28" s="10">
        <v>48</v>
      </c>
      <c r="E28" s="10">
        <v>2400</v>
      </c>
      <c r="F28">
        <f t="shared" si="0"/>
        <v>2400</v>
      </c>
    </row>
    <row r="29" spans="1:6" ht="83.25" thickBot="1" x14ac:dyDescent="0.3">
      <c r="A29" s="19" t="s">
        <v>52</v>
      </c>
      <c r="B29" s="9" t="s">
        <v>12</v>
      </c>
      <c r="C29" s="14">
        <v>50</v>
      </c>
      <c r="D29" s="15">
        <v>50</v>
      </c>
      <c r="E29" s="15">
        <v>2500</v>
      </c>
      <c r="F29">
        <f t="shared" si="0"/>
        <v>2500</v>
      </c>
    </row>
    <row r="30" spans="1:6" ht="75.75" thickBot="1" x14ac:dyDescent="0.3">
      <c r="A30" s="8" t="s">
        <v>53</v>
      </c>
      <c r="B30" s="9" t="s">
        <v>12</v>
      </c>
      <c r="C30" s="9">
        <v>20</v>
      </c>
      <c r="D30" s="10">
        <v>45</v>
      </c>
      <c r="E30" s="15">
        <v>900</v>
      </c>
      <c r="F30">
        <f t="shared" si="0"/>
        <v>900</v>
      </c>
    </row>
    <row r="31" spans="1:6" ht="94.5" thickBot="1" x14ac:dyDescent="0.3">
      <c r="A31" s="8" t="s">
        <v>54</v>
      </c>
      <c r="B31" s="9" t="s">
        <v>12</v>
      </c>
      <c r="C31" s="9">
        <v>50</v>
      </c>
      <c r="D31" s="10">
        <v>130</v>
      </c>
      <c r="E31" s="10">
        <v>6500</v>
      </c>
      <c r="F31">
        <f t="shared" si="0"/>
        <v>6500</v>
      </c>
    </row>
    <row r="32" spans="1:6" ht="30.75" thickBot="1" x14ac:dyDescent="0.3">
      <c r="A32" s="21" t="s">
        <v>55</v>
      </c>
      <c r="B32" s="6" t="s">
        <v>10</v>
      </c>
      <c r="C32" s="6">
        <v>60</v>
      </c>
      <c r="D32" s="23">
        <v>180</v>
      </c>
      <c r="E32" s="23">
        <v>10800</v>
      </c>
      <c r="F32">
        <f t="shared" si="0"/>
        <v>10800</v>
      </c>
    </row>
    <row r="33" spans="1:6" ht="18.75" x14ac:dyDescent="0.25">
      <c r="A33" s="21" t="s">
        <v>56</v>
      </c>
      <c r="B33" s="6" t="s">
        <v>11</v>
      </c>
      <c r="C33" s="24">
        <v>1</v>
      </c>
      <c r="D33" s="23">
        <v>200</v>
      </c>
      <c r="E33" s="25">
        <v>200</v>
      </c>
      <c r="F33">
        <f t="shared" si="0"/>
        <v>200</v>
      </c>
    </row>
    <row r="34" spans="1:6" ht="38.25" thickBot="1" x14ac:dyDescent="0.3">
      <c r="A34" s="8" t="s">
        <v>57</v>
      </c>
      <c r="B34" s="9" t="s">
        <v>12</v>
      </c>
      <c r="C34" s="9">
        <v>20</v>
      </c>
      <c r="D34" s="10">
        <v>150</v>
      </c>
      <c r="E34" s="10">
        <v>3000</v>
      </c>
      <c r="F34">
        <f t="shared" si="0"/>
        <v>3000</v>
      </c>
    </row>
    <row r="35" spans="1:6" ht="19.5" thickBot="1" x14ac:dyDescent="0.3">
      <c r="A35" s="17" t="s">
        <v>22</v>
      </c>
      <c r="B35" s="9" t="s">
        <v>10</v>
      </c>
      <c r="C35" s="9">
        <v>12</v>
      </c>
      <c r="D35" s="10">
        <v>10</v>
      </c>
      <c r="E35" s="10">
        <v>120</v>
      </c>
      <c r="F35">
        <f t="shared" si="0"/>
        <v>120</v>
      </c>
    </row>
    <row r="36" spans="1:6" ht="19.5" thickBot="1" x14ac:dyDescent="0.3">
      <c r="A36" s="17" t="s">
        <v>23</v>
      </c>
      <c r="B36" s="9" t="s">
        <v>10</v>
      </c>
      <c r="C36" s="9">
        <v>12</v>
      </c>
      <c r="D36" s="10">
        <v>10</v>
      </c>
      <c r="E36" s="10">
        <v>120</v>
      </c>
      <c r="F36">
        <f t="shared" si="0"/>
        <v>120</v>
      </c>
    </row>
    <row r="37" spans="1:6" ht="19.5" thickBot="1" x14ac:dyDescent="0.3">
      <c r="A37" s="8" t="s">
        <v>58</v>
      </c>
      <c r="B37" s="9" t="s">
        <v>12</v>
      </c>
      <c r="C37" s="9">
        <v>200</v>
      </c>
      <c r="D37" s="10">
        <v>12</v>
      </c>
      <c r="E37" s="10">
        <v>2400</v>
      </c>
      <c r="F37">
        <f t="shared" si="0"/>
        <v>2400</v>
      </c>
    </row>
    <row r="38" spans="1:6" ht="30" x14ac:dyDescent="0.25">
      <c r="A38" s="21" t="s">
        <v>59</v>
      </c>
      <c r="B38" s="6" t="s">
        <v>10</v>
      </c>
      <c r="C38" s="6">
        <v>10</v>
      </c>
      <c r="D38" s="23">
        <v>158</v>
      </c>
      <c r="E38" s="23">
        <v>1580</v>
      </c>
      <c r="F38">
        <f t="shared" si="0"/>
        <v>1580</v>
      </c>
    </row>
    <row r="39" spans="1:6" ht="19.5" thickBot="1" x14ac:dyDescent="0.3">
      <c r="A39" s="8" t="s">
        <v>24</v>
      </c>
      <c r="B39" s="9" t="s">
        <v>10</v>
      </c>
      <c r="C39" s="9">
        <v>12</v>
      </c>
      <c r="D39" s="10">
        <v>58</v>
      </c>
      <c r="E39" s="10">
        <v>696</v>
      </c>
      <c r="F39">
        <f t="shared" si="0"/>
        <v>696</v>
      </c>
    </row>
    <row r="40" spans="1:6" ht="19.5" thickBot="1" x14ac:dyDescent="0.3">
      <c r="A40" s="8" t="s">
        <v>25</v>
      </c>
      <c r="B40" s="9" t="s">
        <v>10</v>
      </c>
      <c r="C40" s="9">
        <v>20</v>
      </c>
      <c r="D40" s="10">
        <v>12</v>
      </c>
      <c r="E40" s="10">
        <v>240</v>
      </c>
      <c r="F40">
        <f t="shared" si="0"/>
        <v>240</v>
      </c>
    </row>
    <row r="41" spans="1:6" ht="19.5" thickBot="1" x14ac:dyDescent="0.3">
      <c r="A41" s="8" t="s">
        <v>26</v>
      </c>
      <c r="B41" s="9" t="s">
        <v>10</v>
      </c>
      <c r="C41" s="9">
        <v>24</v>
      </c>
      <c r="D41" s="10">
        <v>39</v>
      </c>
      <c r="E41" s="10">
        <v>936</v>
      </c>
      <c r="F41">
        <f t="shared" si="0"/>
        <v>936</v>
      </c>
    </row>
    <row r="42" spans="1:6" ht="19.5" thickBot="1" x14ac:dyDescent="0.3">
      <c r="A42" s="8" t="s">
        <v>60</v>
      </c>
      <c r="B42" s="9" t="s">
        <v>11</v>
      </c>
      <c r="C42" s="9">
        <v>50</v>
      </c>
      <c r="D42" s="10">
        <v>18</v>
      </c>
      <c r="E42" s="10">
        <v>900</v>
      </c>
      <c r="F42">
        <f t="shared" si="0"/>
        <v>900</v>
      </c>
    </row>
    <row r="43" spans="1:6" ht="38.25" thickBot="1" x14ac:dyDescent="0.3">
      <c r="A43" s="8" t="s">
        <v>27</v>
      </c>
      <c r="B43" s="9" t="s">
        <v>10</v>
      </c>
      <c r="C43" s="9">
        <v>10</v>
      </c>
      <c r="D43" s="10">
        <v>78</v>
      </c>
      <c r="E43" s="10">
        <v>780</v>
      </c>
      <c r="F43">
        <f t="shared" si="0"/>
        <v>780</v>
      </c>
    </row>
    <row r="44" spans="1:6" ht="38.25" thickBot="1" x14ac:dyDescent="0.3">
      <c r="A44" s="8" t="s">
        <v>61</v>
      </c>
      <c r="B44" s="9" t="s">
        <v>10</v>
      </c>
      <c r="C44" s="9">
        <v>70</v>
      </c>
      <c r="D44" s="10">
        <v>10</v>
      </c>
      <c r="E44" s="10">
        <v>700</v>
      </c>
      <c r="F44">
        <f t="shared" si="0"/>
        <v>700</v>
      </c>
    </row>
    <row r="45" spans="1:6" ht="38.25" thickBot="1" x14ac:dyDescent="0.3">
      <c r="A45" s="8" t="s">
        <v>62</v>
      </c>
      <c r="B45" s="9" t="s">
        <v>10</v>
      </c>
      <c r="C45" s="9">
        <v>30</v>
      </c>
      <c r="D45" s="10">
        <v>10</v>
      </c>
      <c r="E45" s="10">
        <v>300</v>
      </c>
      <c r="F45">
        <f t="shared" si="0"/>
        <v>300</v>
      </c>
    </row>
    <row r="46" spans="1:6" ht="57" thickBot="1" x14ac:dyDescent="0.3">
      <c r="A46" s="8" t="s">
        <v>28</v>
      </c>
      <c r="B46" s="9" t="s">
        <v>10</v>
      </c>
      <c r="C46" s="9">
        <v>12</v>
      </c>
      <c r="D46" s="10">
        <v>40</v>
      </c>
      <c r="E46" s="10">
        <v>480</v>
      </c>
      <c r="F46">
        <f t="shared" si="0"/>
        <v>480</v>
      </c>
    </row>
    <row r="47" spans="1:6" ht="19.5" thickBot="1" x14ac:dyDescent="0.3">
      <c r="A47" s="8" t="s">
        <v>29</v>
      </c>
      <c r="B47" s="9" t="s">
        <v>10</v>
      </c>
      <c r="C47" s="9">
        <v>12</v>
      </c>
      <c r="D47" s="10">
        <v>174</v>
      </c>
      <c r="E47" s="10">
        <v>2088</v>
      </c>
      <c r="F47">
        <f t="shared" si="0"/>
        <v>2088</v>
      </c>
    </row>
    <row r="48" spans="1:6" ht="38.25" thickBot="1" x14ac:dyDescent="0.3">
      <c r="A48" s="8" t="s">
        <v>63</v>
      </c>
      <c r="B48" s="9" t="s">
        <v>10</v>
      </c>
      <c r="C48" s="9">
        <v>100</v>
      </c>
      <c r="D48" s="10">
        <v>5</v>
      </c>
      <c r="E48" s="10">
        <v>500</v>
      </c>
      <c r="F48">
        <f t="shared" si="0"/>
        <v>500</v>
      </c>
    </row>
    <row r="49" spans="1:6" ht="18.75" x14ac:dyDescent="0.25">
      <c r="A49" s="11" t="s">
        <v>64</v>
      </c>
      <c r="B49" s="6" t="s">
        <v>10</v>
      </c>
      <c r="C49" s="6">
        <v>50</v>
      </c>
      <c r="D49" s="23">
        <v>39</v>
      </c>
      <c r="E49" s="23">
        <v>1950</v>
      </c>
      <c r="F49">
        <f t="shared" si="0"/>
        <v>1950</v>
      </c>
    </row>
    <row r="50" spans="1:6" ht="75.75" thickBot="1" x14ac:dyDescent="0.3">
      <c r="A50" s="8" t="s">
        <v>30</v>
      </c>
      <c r="B50" s="9" t="s">
        <v>12</v>
      </c>
      <c r="C50" s="9">
        <v>20</v>
      </c>
      <c r="D50" s="10">
        <v>20</v>
      </c>
      <c r="E50" s="10">
        <v>400</v>
      </c>
      <c r="F50">
        <f t="shared" si="0"/>
        <v>400</v>
      </c>
    </row>
    <row r="51" spans="1:6" ht="113.25" thickBot="1" x14ac:dyDescent="0.3">
      <c r="A51" s="8" t="s">
        <v>31</v>
      </c>
      <c r="B51" s="9" t="s">
        <v>10</v>
      </c>
      <c r="C51" s="9">
        <v>5000</v>
      </c>
      <c r="D51" s="10">
        <v>0.8</v>
      </c>
      <c r="E51" s="10">
        <v>4000</v>
      </c>
      <c r="F51">
        <f t="shared" si="0"/>
        <v>4000</v>
      </c>
    </row>
    <row r="52" spans="1:6" ht="19.5" thickBot="1" x14ac:dyDescent="0.3">
      <c r="A52" s="8"/>
      <c r="B52" s="9"/>
      <c r="C52" s="9"/>
      <c r="D52" s="10"/>
      <c r="E52" s="22" t="s">
        <v>65</v>
      </c>
    </row>
  </sheetData>
  <hyperlinks>
    <hyperlink ref="A11" r:id="rId1" display="http://www.shop.kostyor.ru/?view=7489&amp;c=detail"/>
    <hyperlink ref="A26" r:id="rId2" display="http://www.shop.kostyor.ru/?view=6581&amp;c=detail"/>
    <hyperlink ref="A32" r:id="rId3" display="http://www.shop.kostyor.ru/?view=8471&amp;c=detail"/>
    <hyperlink ref="A33" r:id="rId4" display="http://www.shop.kostyor.ru/?view=4523&amp;c=detail"/>
    <hyperlink ref="A38" r:id="rId5" display="http://www.shop.kostyor.ru/?view=6226&amp;c=detail"/>
  </hyperlinks>
  <pageMargins left="0.7" right="0.7" top="0.75" bottom="0.75" header="0.3" footer="0.3"/>
  <pageSetup paperSize="9" orientation="portrait" horizontalDpi="180" verticalDpi="18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Спец-я на разовую поставку</vt:lpstr>
      <vt:lpstr>Лист2</vt:lpstr>
      <vt:lpstr>Лист3</vt:lpstr>
      <vt:lpstr>Лист1</vt:lpstr>
      <vt:lpstr>'Спец-я на разовую поставку'!Область_печати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2015-04-30T06:48:33Z</dcterms:modified>
</cp:coreProperties>
</file>