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кап ремонт" sheetId="29" r:id="rId1"/>
  </sheets>
  <definedNames>
    <definedName name="_xlnm.Print_Area" localSheetId="0">'кап ремонт'!$A$1:$V$49</definedName>
  </definedNames>
  <calcPr calcId="144525"/>
</workbook>
</file>

<file path=xl/calcChain.xml><?xml version="1.0" encoding="utf-8"?>
<calcChain xmlns="http://schemas.openxmlformats.org/spreadsheetml/2006/main">
  <c r="U32" i="29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 s="1"/>
  <c r="V13"/>
  <c r="V34" l="1"/>
  <c r="V35"/>
  <c r="A14"/>
  <c r="A15" s="1"/>
  <c r="A16" l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</calcChain>
</file>

<file path=xl/sharedStrings.xml><?xml version="1.0" encoding="utf-8"?>
<sst xmlns="http://schemas.openxmlformats.org/spreadsheetml/2006/main" count="111" uniqueCount="91">
  <si>
    <t>Итого:</t>
  </si>
  <si>
    <t>м.п</t>
  </si>
  <si>
    <t>Наименование ТМЦ</t>
  </si>
  <si>
    <t>Ед.изм.</t>
  </si>
  <si>
    <t>Количество</t>
  </si>
  <si>
    <t>Всего: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</si>
  <si>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</si>
  <si>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</si>
  <si>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</si>
  <si>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</si>
  <si>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</si>
  <si>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</si>
  <si>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</si>
  <si>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</si>
  <si>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</si>
  <si>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</si>
  <si>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</si>
  <si>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</si>
  <si>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</si>
  <si>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</si>
  <si>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</si>
  <si>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</si>
  <si>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</si>
  <si>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</si>
  <si>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</si>
  <si>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</si>
  <si>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</si>
  <si>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</si>
  <si>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</si>
  <si>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</si>
  <si>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</si>
  <si>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</si>
  <si>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</si>
  <si>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</si>
  <si>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</si>
  <si>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</si>
  <si>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</si>
  <si>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</si>
  <si>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</si>
  <si>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</si>
  <si>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</si>
  <si>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</si>
  <si>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</si>
  <si>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шт.</t>
  </si>
  <si>
    <t>Наконечник тяги поперечный 5301 левый</t>
  </si>
  <si>
    <t>Наконечник тяги поперечный 5301 правый</t>
  </si>
  <si>
    <t>Блок двигателя ЗИЛ-131</t>
  </si>
  <si>
    <t>Вал карданный короткий ГАЗ-66</t>
  </si>
  <si>
    <t>Насос водянной ЗИЛ-130</t>
  </si>
  <si>
    <t>Крестовина ЗИЛ-131, 4331</t>
  </si>
  <si>
    <t>(ICL 25 TVF10) Опорное устройство</t>
  </si>
  <si>
    <t xml:space="preserve">Крестовина </t>
  </si>
  <si>
    <t>Устройство седельное в сборе</t>
  </si>
  <si>
    <t>Поперечина</t>
  </si>
  <si>
    <t>Кронштейн правый</t>
  </si>
  <si>
    <t>Опора</t>
  </si>
  <si>
    <t>Кронштейн левый</t>
  </si>
  <si>
    <t>Нож правый</t>
  </si>
  <si>
    <t>Нож левый</t>
  </si>
  <si>
    <t>Нож средний</t>
  </si>
  <si>
    <t>Ось балансирной подвески с кронштейнами  в сборе</t>
  </si>
  <si>
    <t>Механизм рулевого управления с гидроусилителем</t>
  </si>
  <si>
    <t>8-4331-341059-10</t>
  </si>
  <si>
    <t>8-4331-341058-10</t>
  </si>
  <si>
    <t>131-1002006-А</t>
  </si>
  <si>
    <t>66-2202010-03</t>
  </si>
  <si>
    <t>130-1307010-Б4</t>
  </si>
  <si>
    <t>4331-2201025</t>
  </si>
  <si>
    <t>CLT-25</t>
  </si>
  <si>
    <t>210-2201025А</t>
  </si>
  <si>
    <t>5410.2702010-01</t>
  </si>
  <si>
    <t>5410-2702101</t>
  </si>
  <si>
    <t>5420-2702182</t>
  </si>
  <si>
    <t>5410-2702159</t>
  </si>
  <si>
    <t>5410-2702183</t>
  </si>
  <si>
    <t>А120.34.14.001</t>
  </si>
  <si>
    <t>А120.34.14.001-01</t>
  </si>
  <si>
    <t>067.55.11.004-01</t>
  </si>
  <si>
    <t>067.55.11.004-02</t>
  </si>
  <si>
    <t>5511-2918050</t>
  </si>
  <si>
    <t>4331-3400020</t>
  </si>
  <si>
    <t>4. Срок поставки: июнь-декабрь 2012г. (в соответствии с графиком поставки)</t>
  </si>
  <si>
    <t>Сиденье водительское на пневмоподвеске КАМАЗ</t>
  </si>
  <si>
    <t>ВП 53205-6860010-01</t>
  </si>
  <si>
    <t>к Договору поставки №099/12-03/____ от ___.___.2012</t>
  </si>
  <si>
    <t xml:space="preserve">                 СПЕЦИФИКАЦИЯ  № 1 от ________2012 г.    </t>
  </si>
  <si>
    <t>к Договору поставки № 099/12-03/________от "      "______2012 г.</t>
  </si>
  <si>
    <t>"    "______________2012 г</t>
  </si>
  <si>
    <t xml:space="preserve">                                        м.п.        "   "_______________2012 г</t>
  </si>
  <si>
    <t>Цена за единицу с НДС, руб.</t>
  </si>
  <si>
    <t>Сумма с НДС, руб.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</si>
</sst>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3" fontId="3" fillId="0" borderId="1" xfId="0" applyNumberFormat="1" applyFont="1" applyBorder="1" applyAlignment="1">
      <alignment vertical="center"/>
    </xf>
    <xf numFmtId="43" fontId="3" fillId="0" borderId="1" xfId="0" applyNumberFormat="1" applyFont="1" applyBorder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50"/>
  <sheetViews>
    <sheetView tabSelected="1" topLeftCell="A2" workbookViewId="0">
      <selection activeCell="A33" sqref="A33:U33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24.28515625" bestFit="1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1" width="9.7109375" hidden="1" customWidth="1"/>
    <col min="12" max="20" width="9.7109375" customWidth="1"/>
    <col min="21" max="21" width="17.5703125" customWidth="1"/>
    <col min="22" max="22" width="17.42578125" customWidth="1"/>
  </cols>
  <sheetData>
    <row r="1" spans="1:23">
      <c r="V1" s="19" t="s">
        <v>20</v>
      </c>
    </row>
    <row r="2" spans="1:23" s="17" customFormat="1">
      <c r="H2" s="20"/>
      <c r="I2" s="20"/>
      <c r="M2" s="20"/>
      <c r="N2" s="20"/>
      <c r="O2" s="20"/>
      <c r="P2" s="20"/>
      <c r="Q2" s="20"/>
      <c r="S2" s="17" t="s">
        <v>84</v>
      </c>
    </row>
    <row r="3" spans="1:23">
      <c r="R3" s="20"/>
      <c r="S3" s="20"/>
      <c r="T3" s="20"/>
    </row>
    <row r="4" spans="1:23">
      <c r="R4" s="20"/>
      <c r="S4" s="20"/>
      <c r="T4" s="20"/>
    </row>
    <row r="5" spans="1:23">
      <c r="A5" s="45" t="s">
        <v>85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3">
      <c r="A6" s="46" t="s">
        <v>86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>
      <c r="A7" s="13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13"/>
    </row>
    <row r="8" spans="1:23">
      <c r="A8" s="13"/>
      <c r="B8" s="13"/>
      <c r="C8" s="13"/>
      <c r="D8" s="11" t="s">
        <v>19</v>
      </c>
      <c r="E8" s="14"/>
      <c r="F8" s="14"/>
      <c r="G8" s="14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3"/>
      <c r="V8" s="13"/>
    </row>
    <row r="9" spans="1:23">
      <c r="A9" s="3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13"/>
    </row>
    <row r="10" spans="1:23" ht="36.75" customHeight="1">
      <c r="A10" s="39" t="s">
        <v>10</v>
      </c>
      <c r="B10" s="39" t="s">
        <v>13</v>
      </c>
      <c r="C10" s="39" t="s">
        <v>14</v>
      </c>
      <c r="D10" s="39" t="s">
        <v>2</v>
      </c>
      <c r="E10" s="39" t="s">
        <v>21</v>
      </c>
      <c r="F10" s="39" t="s">
        <v>28</v>
      </c>
      <c r="G10" s="39" t="s">
        <v>9</v>
      </c>
      <c r="H10" s="33" t="s">
        <v>3</v>
      </c>
      <c r="I10" s="36" t="s">
        <v>4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/>
      <c r="U10" s="39" t="s">
        <v>89</v>
      </c>
      <c r="V10" s="39" t="s">
        <v>90</v>
      </c>
      <c r="W10" s="3"/>
    </row>
    <row r="11" spans="1:23">
      <c r="A11" s="40"/>
      <c r="B11" s="40"/>
      <c r="C11" s="40"/>
      <c r="D11" s="40"/>
      <c r="E11" s="40"/>
      <c r="F11" s="40"/>
      <c r="G11" s="40"/>
      <c r="H11" s="34"/>
      <c r="I11" s="42" t="s">
        <v>29</v>
      </c>
      <c r="J11" s="43"/>
      <c r="K11" s="44"/>
      <c r="L11" s="42" t="s">
        <v>30</v>
      </c>
      <c r="M11" s="43"/>
      <c r="N11" s="44"/>
      <c r="O11" s="42" t="s">
        <v>31</v>
      </c>
      <c r="P11" s="43"/>
      <c r="Q11" s="44"/>
      <c r="R11" s="42" t="s">
        <v>32</v>
      </c>
      <c r="S11" s="43"/>
      <c r="T11" s="44"/>
      <c r="U11" s="40"/>
      <c r="V11" s="40"/>
      <c r="W11" s="3"/>
    </row>
    <row r="12" spans="1:23" ht="45" customHeight="1">
      <c r="A12" s="41"/>
      <c r="B12" s="41"/>
      <c r="C12" s="41"/>
      <c r="D12" s="41"/>
      <c r="E12" s="41"/>
      <c r="F12" s="41"/>
      <c r="G12" s="41"/>
      <c r="H12" s="35"/>
      <c r="I12" s="26" t="s">
        <v>33</v>
      </c>
      <c r="J12" s="26" t="s">
        <v>34</v>
      </c>
      <c r="K12" s="26" t="s">
        <v>35</v>
      </c>
      <c r="L12" s="26" t="s">
        <v>36</v>
      </c>
      <c r="M12" s="26" t="s">
        <v>37</v>
      </c>
      <c r="N12" s="26" t="s">
        <v>38</v>
      </c>
      <c r="O12" s="26" t="s">
        <v>39</v>
      </c>
      <c r="P12" s="26" t="s">
        <v>40</v>
      </c>
      <c r="Q12" s="26" t="s">
        <v>41</v>
      </c>
      <c r="R12" s="26" t="s">
        <v>25</v>
      </c>
      <c r="S12" s="26" t="s">
        <v>26</v>
      </c>
      <c r="T12" s="26" t="s">
        <v>27</v>
      </c>
      <c r="U12" s="41"/>
      <c r="V12" s="41"/>
      <c r="W12" s="3"/>
    </row>
    <row r="13" spans="1:23" ht="22.5">
      <c r="A13" s="10">
        <v>1</v>
      </c>
      <c r="B13" s="4"/>
      <c r="C13" s="4" t="s">
        <v>62</v>
      </c>
      <c r="D13" s="21" t="s">
        <v>44</v>
      </c>
      <c r="E13" s="22"/>
      <c r="F13" s="23"/>
      <c r="G13" s="4"/>
      <c r="H13" s="4" t="s">
        <v>43</v>
      </c>
      <c r="I13" s="24"/>
      <c r="J13" s="24"/>
      <c r="K13" s="24"/>
      <c r="L13" s="25"/>
      <c r="M13" s="24"/>
      <c r="N13" s="24">
        <v>10</v>
      </c>
      <c r="O13" s="24"/>
      <c r="P13" s="24"/>
      <c r="Q13" s="24"/>
      <c r="R13" s="24"/>
      <c r="S13" s="24"/>
      <c r="T13" s="24"/>
      <c r="U13" s="4">
        <v>1050</v>
      </c>
      <c r="V13" s="27">
        <f>N13*U13</f>
        <v>10500</v>
      </c>
      <c r="W13" s="3"/>
    </row>
    <row r="14" spans="1:23" ht="22.5">
      <c r="A14" s="10">
        <f t="shared" ref="A14:A32" si="0">A13+1</f>
        <v>2</v>
      </c>
      <c r="B14" s="4"/>
      <c r="C14" s="4" t="s">
        <v>63</v>
      </c>
      <c r="D14" s="21" t="s">
        <v>45</v>
      </c>
      <c r="E14" s="22"/>
      <c r="F14" s="23"/>
      <c r="G14" s="4"/>
      <c r="H14" s="4" t="s">
        <v>43</v>
      </c>
      <c r="I14" s="24"/>
      <c r="J14" s="24"/>
      <c r="K14" s="24"/>
      <c r="L14" s="25"/>
      <c r="M14" s="24"/>
      <c r="N14" s="24">
        <v>10</v>
      </c>
      <c r="O14" s="24"/>
      <c r="P14" s="24"/>
      <c r="Q14" s="24"/>
      <c r="R14" s="24"/>
      <c r="S14" s="24"/>
      <c r="T14" s="24"/>
      <c r="U14" s="4">
        <v>1050</v>
      </c>
      <c r="V14" s="27">
        <f t="shared" ref="V14:V32" si="1">N14*U14</f>
        <v>10500</v>
      </c>
      <c r="W14" s="3"/>
    </row>
    <row r="15" spans="1:23">
      <c r="A15" s="10">
        <f t="shared" si="0"/>
        <v>3</v>
      </c>
      <c r="B15" s="4"/>
      <c r="C15" s="4" t="s">
        <v>64</v>
      </c>
      <c r="D15" s="21" t="s">
        <v>46</v>
      </c>
      <c r="E15" s="22"/>
      <c r="F15" s="23"/>
      <c r="G15" s="4"/>
      <c r="H15" s="4" t="s">
        <v>43</v>
      </c>
      <c r="I15" s="24"/>
      <c r="J15" s="24"/>
      <c r="K15" s="24"/>
      <c r="L15" s="25"/>
      <c r="M15" s="24"/>
      <c r="N15" s="24">
        <v>1</v>
      </c>
      <c r="O15" s="24"/>
      <c r="P15" s="24"/>
      <c r="Q15" s="24"/>
      <c r="R15" s="24"/>
      <c r="S15" s="24"/>
      <c r="T15" s="24"/>
      <c r="U15" s="4">
        <v>85000</v>
      </c>
      <c r="V15" s="27">
        <f t="shared" si="1"/>
        <v>85000</v>
      </c>
      <c r="W15" s="3"/>
    </row>
    <row r="16" spans="1:23">
      <c r="A16" s="10">
        <f t="shared" si="0"/>
        <v>4</v>
      </c>
      <c r="B16" s="4"/>
      <c r="C16" s="4" t="s">
        <v>65</v>
      </c>
      <c r="D16" s="21" t="s">
        <v>47</v>
      </c>
      <c r="E16" s="22"/>
      <c r="F16" s="23"/>
      <c r="G16" s="4"/>
      <c r="H16" s="4" t="s">
        <v>43</v>
      </c>
      <c r="I16" s="24"/>
      <c r="J16" s="24"/>
      <c r="K16" s="24"/>
      <c r="L16" s="25"/>
      <c r="M16" s="24"/>
      <c r="N16" s="24">
        <v>2</v>
      </c>
      <c r="O16" s="24"/>
      <c r="P16" s="24"/>
      <c r="Q16" s="24"/>
      <c r="R16" s="24"/>
      <c r="S16" s="24"/>
      <c r="T16" s="24"/>
      <c r="U16" s="4">
        <v>6000</v>
      </c>
      <c r="V16" s="27">
        <f t="shared" si="1"/>
        <v>12000</v>
      </c>
      <c r="W16" s="3"/>
    </row>
    <row r="17" spans="1:23">
      <c r="A17" s="10">
        <f t="shared" si="0"/>
        <v>5</v>
      </c>
      <c r="B17" s="4"/>
      <c r="C17" s="4" t="s">
        <v>66</v>
      </c>
      <c r="D17" s="21" t="s">
        <v>48</v>
      </c>
      <c r="E17" s="22"/>
      <c r="F17" s="23"/>
      <c r="G17" s="4"/>
      <c r="H17" s="4" t="s">
        <v>43</v>
      </c>
      <c r="I17" s="24"/>
      <c r="J17" s="24"/>
      <c r="K17" s="24"/>
      <c r="L17" s="25"/>
      <c r="M17" s="24"/>
      <c r="N17" s="24">
        <v>1</v>
      </c>
      <c r="O17" s="24"/>
      <c r="P17" s="24"/>
      <c r="Q17" s="24"/>
      <c r="R17" s="24"/>
      <c r="S17" s="24"/>
      <c r="T17" s="24"/>
      <c r="U17" s="4">
        <v>4500</v>
      </c>
      <c r="V17" s="27">
        <f t="shared" si="1"/>
        <v>4500</v>
      </c>
      <c r="W17" s="3"/>
    </row>
    <row r="18" spans="1:23">
      <c r="A18" s="10">
        <f t="shared" si="0"/>
        <v>6</v>
      </c>
      <c r="B18" s="4"/>
      <c r="C18" s="4" t="s">
        <v>67</v>
      </c>
      <c r="D18" s="21" t="s">
        <v>49</v>
      </c>
      <c r="E18" s="22"/>
      <c r="F18" s="23"/>
      <c r="G18" s="4"/>
      <c r="H18" s="4" t="s">
        <v>43</v>
      </c>
      <c r="I18" s="24"/>
      <c r="J18" s="24"/>
      <c r="K18" s="24"/>
      <c r="L18" s="25"/>
      <c r="M18" s="24"/>
      <c r="N18" s="24">
        <v>10</v>
      </c>
      <c r="O18" s="24"/>
      <c r="P18" s="24"/>
      <c r="Q18" s="24"/>
      <c r="R18" s="24"/>
      <c r="S18" s="24"/>
      <c r="T18" s="24"/>
      <c r="U18" s="4">
        <v>500</v>
      </c>
      <c r="V18" s="27">
        <f t="shared" si="1"/>
        <v>5000</v>
      </c>
      <c r="W18" s="3"/>
    </row>
    <row r="19" spans="1:23">
      <c r="A19" s="10">
        <f t="shared" si="0"/>
        <v>7</v>
      </c>
      <c r="B19" s="4"/>
      <c r="C19" s="4" t="s">
        <v>68</v>
      </c>
      <c r="D19" s="21" t="s">
        <v>50</v>
      </c>
      <c r="E19" s="22"/>
      <c r="F19" s="23"/>
      <c r="G19" s="4"/>
      <c r="H19" s="4" t="s">
        <v>43</v>
      </c>
      <c r="I19" s="24"/>
      <c r="J19" s="24"/>
      <c r="K19" s="24"/>
      <c r="L19" s="25"/>
      <c r="M19" s="24"/>
      <c r="N19" s="24">
        <v>2</v>
      </c>
      <c r="O19" s="24"/>
      <c r="P19" s="24"/>
      <c r="Q19" s="24"/>
      <c r="R19" s="24"/>
      <c r="S19" s="24"/>
      <c r="T19" s="24"/>
      <c r="U19" s="4">
        <v>30000</v>
      </c>
      <c r="V19" s="27">
        <f t="shared" si="1"/>
        <v>60000</v>
      </c>
      <c r="W19" s="3"/>
    </row>
    <row r="20" spans="1:23">
      <c r="A20" s="10">
        <f t="shared" si="0"/>
        <v>8</v>
      </c>
      <c r="B20" s="4"/>
      <c r="C20" s="4" t="s">
        <v>69</v>
      </c>
      <c r="D20" s="21" t="s">
        <v>51</v>
      </c>
      <c r="E20" s="22"/>
      <c r="F20" s="23"/>
      <c r="G20" s="4"/>
      <c r="H20" s="4" t="s">
        <v>43</v>
      </c>
      <c r="I20" s="24"/>
      <c r="J20" s="24"/>
      <c r="K20" s="24"/>
      <c r="L20" s="25"/>
      <c r="M20" s="24"/>
      <c r="N20" s="24">
        <v>4</v>
      </c>
      <c r="O20" s="24"/>
      <c r="P20" s="24"/>
      <c r="Q20" s="24"/>
      <c r="R20" s="24"/>
      <c r="S20" s="24"/>
      <c r="T20" s="24"/>
      <c r="U20" s="4">
        <v>550</v>
      </c>
      <c r="V20" s="27">
        <f t="shared" si="1"/>
        <v>2200</v>
      </c>
      <c r="W20" s="3"/>
    </row>
    <row r="21" spans="1:23">
      <c r="A21" s="10">
        <f t="shared" si="0"/>
        <v>9</v>
      </c>
      <c r="B21" s="4"/>
      <c r="C21" s="4" t="s">
        <v>70</v>
      </c>
      <c r="D21" s="21" t="s">
        <v>52</v>
      </c>
      <c r="E21" s="22"/>
      <c r="F21" s="23"/>
      <c r="G21" s="4"/>
      <c r="H21" s="4" t="s">
        <v>43</v>
      </c>
      <c r="I21" s="24"/>
      <c r="J21" s="24"/>
      <c r="K21" s="24"/>
      <c r="L21" s="25"/>
      <c r="M21" s="24"/>
      <c r="N21" s="24">
        <v>2</v>
      </c>
      <c r="O21" s="24"/>
      <c r="P21" s="24"/>
      <c r="Q21" s="24"/>
      <c r="R21" s="24"/>
      <c r="S21" s="24"/>
      <c r="T21" s="24"/>
      <c r="U21" s="4">
        <v>43000</v>
      </c>
      <c r="V21" s="27">
        <f t="shared" si="1"/>
        <v>86000</v>
      </c>
      <c r="W21" s="3"/>
    </row>
    <row r="22" spans="1:23">
      <c r="A22" s="10">
        <f t="shared" si="0"/>
        <v>10</v>
      </c>
      <c r="B22" s="4"/>
      <c r="C22" s="4" t="s">
        <v>71</v>
      </c>
      <c r="D22" s="21" t="s">
        <v>53</v>
      </c>
      <c r="E22" s="22"/>
      <c r="F22" s="23"/>
      <c r="G22" s="4"/>
      <c r="H22" s="4" t="s">
        <v>43</v>
      </c>
      <c r="I22" s="24"/>
      <c r="J22" s="24"/>
      <c r="K22" s="24"/>
      <c r="L22" s="25"/>
      <c r="M22" s="24"/>
      <c r="N22" s="24">
        <v>4</v>
      </c>
      <c r="O22" s="24"/>
      <c r="P22" s="24"/>
      <c r="Q22" s="24"/>
      <c r="R22" s="24"/>
      <c r="S22" s="24"/>
      <c r="T22" s="24"/>
      <c r="U22" s="4">
        <v>1120</v>
      </c>
      <c r="V22" s="27">
        <f t="shared" si="1"/>
        <v>4480</v>
      </c>
      <c r="W22" s="3"/>
    </row>
    <row r="23" spans="1:23">
      <c r="A23" s="10">
        <f t="shared" si="0"/>
        <v>11</v>
      </c>
      <c r="B23" s="4"/>
      <c r="C23" s="4" t="s">
        <v>72</v>
      </c>
      <c r="D23" s="21" t="s">
        <v>54</v>
      </c>
      <c r="E23" s="22"/>
      <c r="F23" s="23"/>
      <c r="G23" s="4"/>
      <c r="H23" s="4" t="s">
        <v>43</v>
      </c>
      <c r="I23" s="24"/>
      <c r="J23" s="24"/>
      <c r="K23" s="24"/>
      <c r="L23" s="25"/>
      <c r="M23" s="24"/>
      <c r="N23" s="24">
        <v>2</v>
      </c>
      <c r="O23" s="24"/>
      <c r="P23" s="24"/>
      <c r="Q23" s="24"/>
      <c r="R23" s="24"/>
      <c r="S23" s="24"/>
      <c r="T23" s="24"/>
      <c r="U23" s="4">
        <v>4300</v>
      </c>
      <c r="V23" s="27">
        <f t="shared" si="1"/>
        <v>8600</v>
      </c>
      <c r="W23" s="3"/>
    </row>
    <row r="24" spans="1:23">
      <c r="A24" s="10">
        <f t="shared" si="0"/>
        <v>12</v>
      </c>
      <c r="B24" s="4"/>
      <c r="C24" s="4" t="s">
        <v>73</v>
      </c>
      <c r="D24" s="21" t="s">
        <v>55</v>
      </c>
      <c r="E24" s="22"/>
      <c r="F24" s="23"/>
      <c r="G24" s="4"/>
      <c r="H24" s="4" t="s">
        <v>43</v>
      </c>
      <c r="I24" s="24"/>
      <c r="J24" s="24"/>
      <c r="K24" s="24"/>
      <c r="L24" s="25"/>
      <c r="M24" s="24"/>
      <c r="N24" s="24">
        <v>4</v>
      </c>
      <c r="O24" s="24"/>
      <c r="P24" s="24"/>
      <c r="Q24" s="24"/>
      <c r="R24" s="24"/>
      <c r="S24" s="24"/>
      <c r="T24" s="24"/>
      <c r="U24" s="4">
        <v>280</v>
      </c>
      <c r="V24" s="27">
        <f t="shared" si="1"/>
        <v>1120</v>
      </c>
      <c r="W24" s="3"/>
    </row>
    <row r="25" spans="1:23">
      <c r="A25" s="10">
        <f t="shared" si="0"/>
        <v>13</v>
      </c>
      <c r="B25" s="4"/>
      <c r="C25" s="4" t="s">
        <v>74</v>
      </c>
      <c r="D25" s="21" t="s">
        <v>56</v>
      </c>
      <c r="E25" s="22"/>
      <c r="F25" s="23"/>
      <c r="G25" s="4"/>
      <c r="H25" s="4" t="s">
        <v>43</v>
      </c>
      <c r="I25" s="24"/>
      <c r="J25" s="24"/>
      <c r="K25" s="24"/>
      <c r="L25" s="25"/>
      <c r="M25" s="24"/>
      <c r="N25" s="24">
        <v>2</v>
      </c>
      <c r="O25" s="24"/>
      <c r="P25" s="24"/>
      <c r="Q25" s="24"/>
      <c r="R25" s="24"/>
      <c r="S25" s="24"/>
      <c r="T25" s="24"/>
      <c r="U25" s="4">
        <v>4300</v>
      </c>
      <c r="V25" s="27">
        <f t="shared" si="1"/>
        <v>8600</v>
      </c>
      <c r="W25" s="3"/>
    </row>
    <row r="26" spans="1:23">
      <c r="A26" s="10">
        <f t="shared" si="0"/>
        <v>14</v>
      </c>
      <c r="B26" s="4"/>
      <c r="C26" s="4" t="s">
        <v>75</v>
      </c>
      <c r="D26" s="21" t="s">
        <v>57</v>
      </c>
      <c r="E26" s="22"/>
      <c r="F26" s="23"/>
      <c r="G26" s="4"/>
      <c r="H26" s="4" t="s">
        <v>43</v>
      </c>
      <c r="I26" s="24"/>
      <c r="J26" s="24"/>
      <c r="K26" s="24"/>
      <c r="L26" s="25"/>
      <c r="M26" s="24"/>
      <c r="N26" s="24">
        <v>2</v>
      </c>
      <c r="O26" s="24"/>
      <c r="P26" s="24"/>
      <c r="Q26" s="24"/>
      <c r="R26" s="24"/>
      <c r="S26" s="24"/>
      <c r="T26" s="24"/>
      <c r="U26" s="4">
        <v>1900</v>
      </c>
      <c r="V26" s="27">
        <f t="shared" si="1"/>
        <v>3800</v>
      </c>
      <c r="W26" s="3"/>
    </row>
    <row r="27" spans="1:23">
      <c r="A27" s="10">
        <f t="shared" si="0"/>
        <v>15</v>
      </c>
      <c r="B27" s="4"/>
      <c r="C27" s="4" t="s">
        <v>76</v>
      </c>
      <c r="D27" s="21" t="s">
        <v>58</v>
      </c>
      <c r="E27" s="22"/>
      <c r="F27" s="23"/>
      <c r="G27" s="4"/>
      <c r="H27" s="4" t="s">
        <v>43</v>
      </c>
      <c r="I27" s="24"/>
      <c r="J27" s="24"/>
      <c r="K27" s="24"/>
      <c r="L27" s="25"/>
      <c r="M27" s="24"/>
      <c r="N27" s="24">
        <v>2</v>
      </c>
      <c r="O27" s="24"/>
      <c r="P27" s="24"/>
      <c r="Q27" s="24"/>
      <c r="R27" s="24"/>
      <c r="S27" s="24"/>
      <c r="T27" s="24"/>
      <c r="U27" s="4">
        <v>1900</v>
      </c>
      <c r="V27" s="27">
        <f t="shared" si="1"/>
        <v>3800</v>
      </c>
      <c r="W27" s="3"/>
    </row>
    <row r="28" spans="1:23">
      <c r="A28" s="10">
        <f t="shared" si="0"/>
        <v>16</v>
      </c>
      <c r="B28" s="4"/>
      <c r="C28" s="4" t="s">
        <v>77</v>
      </c>
      <c r="D28" s="21" t="s">
        <v>59</v>
      </c>
      <c r="E28" s="22"/>
      <c r="F28" s="23"/>
      <c r="G28" s="4"/>
      <c r="H28" s="4" t="s">
        <v>43</v>
      </c>
      <c r="I28" s="24"/>
      <c r="J28" s="24"/>
      <c r="K28" s="24"/>
      <c r="L28" s="25"/>
      <c r="M28" s="24"/>
      <c r="N28" s="24">
        <v>4</v>
      </c>
      <c r="O28" s="24"/>
      <c r="P28" s="24"/>
      <c r="Q28" s="24"/>
      <c r="R28" s="24"/>
      <c r="S28" s="24"/>
      <c r="T28" s="24"/>
      <c r="U28" s="4">
        <v>3300</v>
      </c>
      <c r="V28" s="27">
        <f t="shared" si="1"/>
        <v>13200</v>
      </c>
      <c r="W28" s="3"/>
    </row>
    <row r="29" spans="1:23">
      <c r="A29" s="10">
        <f t="shared" si="0"/>
        <v>17</v>
      </c>
      <c r="B29" s="4"/>
      <c r="C29" s="4" t="s">
        <v>78</v>
      </c>
      <c r="D29" s="21" t="s">
        <v>59</v>
      </c>
      <c r="E29" s="22"/>
      <c r="F29" s="23"/>
      <c r="G29" s="4"/>
      <c r="H29" s="4" t="s">
        <v>43</v>
      </c>
      <c r="I29" s="24"/>
      <c r="J29" s="24"/>
      <c r="K29" s="24"/>
      <c r="L29" s="25"/>
      <c r="M29" s="24"/>
      <c r="N29" s="24">
        <v>4</v>
      </c>
      <c r="O29" s="24"/>
      <c r="P29" s="24"/>
      <c r="Q29" s="24"/>
      <c r="R29" s="24"/>
      <c r="S29" s="24"/>
      <c r="T29" s="24"/>
      <c r="U29" s="4">
        <v>3300</v>
      </c>
      <c r="V29" s="27">
        <f t="shared" si="1"/>
        <v>13200</v>
      </c>
      <c r="W29" s="3"/>
    </row>
    <row r="30" spans="1:23" ht="22.5">
      <c r="A30" s="10">
        <f t="shared" si="0"/>
        <v>18</v>
      </c>
      <c r="B30" s="4"/>
      <c r="C30" s="4" t="s">
        <v>83</v>
      </c>
      <c r="D30" s="21" t="s">
        <v>82</v>
      </c>
      <c r="E30" s="22"/>
      <c r="F30" s="23"/>
      <c r="G30" s="4"/>
      <c r="H30" s="4" t="s">
        <v>43</v>
      </c>
      <c r="I30" s="24"/>
      <c r="J30" s="24"/>
      <c r="K30" s="24"/>
      <c r="L30" s="25"/>
      <c r="M30" s="24"/>
      <c r="N30" s="24">
        <v>1</v>
      </c>
      <c r="O30" s="24"/>
      <c r="P30" s="24"/>
      <c r="Q30" s="24"/>
      <c r="R30" s="24"/>
      <c r="S30" s="24"/>
      <c r="T30" s="24"/>
      <c r="U30" s="4">
        <v>20000</v>
      </c>
      <c r="V30" s="27">
        <f t="shared" si="1"/>
        <v>20000</v>
      </c>
      <c r="W30" s="3"/>
    </row>
    <row r="31" spans="1:23" ht="22.5">
      <c r="A31" s="10">
        <f t="shared" si="0"/>
        <v>19</v>
      </c>
      <c r="B31" s="4"/>
      <c r="C31" s="4" t="s">
        <v>79</v>
      </c>
      <c r="D31" s="21" t="s">
        <v>60</v>
      </c>
      <c r="E31" s="22"/>
      <c r="F31" s="23"/>
      <c r="G31" s="4"/>
      <c r="H31" s="4" t="s">
        <v>43</v>
      </c>
      <c r="I31" s="24"/>
      <c r="J31" s="24"/>
      <c r="K31" s="24"/>
      <c r="L31" s="25"/>
      <c r="M31" s="24"/>
      <c r="N31" s="24">
        <v>1</v>
      </c>
      <c r="O31" s="24"/>
      <c r="P31" s="24"/>
      <c r="Q31" s="24"/>
      <c r="R31" s="24"/>
      <c r="S31" s="24"/>
      <c r="T31" s="24"/>
      <c r="U31" s="4">
        <v>16000</v>
      </c>
      <c r="V31" s="27">
        <f t="shared" si="1"/>
        <v>16000</v>
      </c>
      <c r="W31" s="3"/>
    </row>
    <row r="32" spans="1:23" ht="22.5">
      <c r="A32" s="10">
        <f t="shared" si="0"/>
        <v>20</v>
      </c>
      <c r="B32" s="4"/>
      <c r="C32" s="4" t="s">
        <v>80</v>
      </c>
      <c r="D32" s="21" t="s">
        <v>61</v>
      </c>
      <c r="E32" s="22"/>
      <c r="F32" s="23"/>
      <c r="G32" s="4"/>
      <c r="H32" s="4" t="s">
        <v>43</v>
      </c>
      <c r="I32" s="24"/>
      <c r="J32" s="24"/>
      <c r="K32" s="24"/>
      <c r="L32" s="25"/>
      <c r="M32" s="24"/>
      <c r="N32" s="24">
        <v>1</v>
      </c>
      <c r="O32" s="24"/>
      <c r="P32" s="24"/>
      <c r="Q32" s="24"/>
      <c r="R32" s="24"/>
      <c r="S32" s="24"/>
      <c r="T32" s="24"/>
      <c r="U32" s="4">
        <f>29250+2250</f>
        <v>31500</v>
      </c>
      <c r="V32" s="27">
        <f t="shared" si="1"/>
        <v>31500</v>
      </c>
      <c r="W32" s="3"/>
    </row>
    <row r="33" spans="1:23">
      <c r="A33" s="29" t="s">
        <v>0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1"/>
      <c r="V33" s="28">
        <f>SUM(V13:V32)</f>
        <v>400000</v>
      </c>
      <c r="W33" s="3"/>
    </row>
    <row r="34" spans="1:23">
      <c r="A34" s="29" t="s">
        <v>17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1"/>
      <c r="V34" s="28">
        <f>V33*18/118</f>
        <v>61016.949152542373</v>
      </c>
      <c r="W34" s="3"/>
    </row>
    <row r="35" spans="1:23">
      <c r="A35" s="29" t="s">
        <v>5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1"/>
      <c r="V35" s="28">
        <f>V33</f>
        <v>400000</v>
      </c>
      <c r="W35" s="3"/>
    </row>
    <row r="36" spans="1:23">
      <c r="A36" s="9" t="s">
        <v>18</v>
      </c>
      <c r="B36" s="9"/>
      <c r="C36" s="9"/>
      <c r="D36" s="9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3"/>
      <c r="W36" s="3"/>
    </row>
    <row r="37" spans="1:23">
      <c r="A37" s="13" t="s">
        <v>24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</row>
    <row r="38" spans="1:23" ht="41.25" customHeight="1">
      <c r="A38" s="32" t="s">
        <v>42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"/>
    </row>
    <row r="39" spans="1:23">
      <c r="A39" s="15" t="s">
        <v>81</v>
      </c>
      <c r="B39" s="12"/>
      <c r="C39" s="12"/>
      <c r="D39" s="12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>
      <c r="A40" s="15" t="s">
        <v>22</v>
      </c>
      <c r="B40" s="12"/>
      <c r="C40" s="12"/>
      <c r="D40" s="1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>
      <c r="A41" s="15" t="s">
        <v>23</v>
      </c>
      <c r="B41" s="12"/>
      <c r="C41" s="12"/>
      <c r="D41" s="12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15.75">
      <c r="A42" s="5"/>
      <c r="B42" s="6"/>
      <c r="C42" s="6"/>
      <c r="D42" s="6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3"/>
      <c r="W42" s="3"/>
    </row>
    <row r="43" spans="1:23" ht="18.75">
      <c r="A43" s="16" t="s">
        <v>7</v>
      </c>
      <c r="B43" s="3"/>
      <c r="C43" s="3"/>
      <c r="D43" s="1"/>
      <c r="E43" s="1"/>
      <c r="F43" s="1"/>
      <c r="G43" s="1"/>
      <c r="H43" s="1"/>
      <c r="I43" s="15"/>
      <c r="J43" s="1"/>
      <c r="K43" s="1"/>
      <c r="L43" s="1"/>
      <c r="M43" s="1"/>
      <c r="N43" s="1"/>
      <c r="O43" s="1"/>
      <c r="P43" s="1"/>
      <c r="Q43" s="1"/>
      <c r="R43" s="15" t="s">
        <v>8</v>
      </c>
      <c r="S43" s="15"/>
      <c r="T43" s="15"/>
      <c r="U43" s="3"/>
      <c r="V43" s="3"/>
    </row>
    <row r="44" spans="1:23" ht="18.75">
      <c r="A44" s="15" t="s">
        <v>12</v>
      </c>
      <c r="B44" s="15"/>
      <c r="C44" s="15"/>
      <c r="D44" s="1"/>
      <c r="E44" s="1"/>
      <c r="F44" s="1"/>
      <c r="G44" s="1"/>
      <c r="H44" s="1"/>
      <c r="I44" s="15"/>
      <c r="J44" s="1"/>
      <c r="K44" s="1"/>
      <c r="L44" s="1"/>
      <c r="M44" s="1"/>
      <c r="N44" s="1"/>
      <c r="O44" s="1"/>
      <c r="P44" s="1"/>
      <c r="Q44" s="1"/>
      <c r="R44" s="15" t="s">
        <v>15</v>
      </c>
      <c r="S44" s="15"/>
      <c r="T44" s="15"/>
      <c r="U44" s="8"/>
      <c r="V44" s="3"/>
    </row>
    <row r="45" spans="1:23" ht="18.75">
      <c r="A45" s="7"/>
      <c r="B45" s="16"/>
      <c r="C45" s="16"/>
      <c r="D45" s="1"/>
      <c r="E45" s="1"/>
      <c r="F45" s="1"/>
      <c r="G45" s="1"/>
      <c r="H45" s="1"/>
      <c r="I45" s="16"/>
      <c r="J45" s="1"/>
      <c r="K45" s="1"/>
      <c r="L45" s="1"/>
      <c r="M45" s="1"/>
      <c r="N45" s="1"/>
      <c r="O45" s="1"/>
      <c r="P45" s="1"/>
      <c r="Q45" s="1"/>
      <c r="R45" s="16"/>
      <c r="S45" s="16"/>
      <c r="T45" s="16"/>
      <c r="U45" s="7"/>
      <c r="V45" s="3"/>
    </row>
    <row r="46" spans="1:23" ht="18.75">
      <c r="A46" s="3"/>
      <c r="B46" s="3"/>
      <c r="C46" s="3"/>
      <c r="D46" s="1"/>
      <c r="E46" s="1"/>
      <c r="F46" s="1"/>
      <c r="G46" s="1"/>
      <c r="H46" s="1"/>
      <c r="I46" s="3"/>
      <c r="J46" s="1"/>
      <c r="K46" s="1"/>
      <c r="L46" s="1"/>
      <c r="M46" s="1"/>
      <c r="N46" s="1"/>
      <c r="O46" s="1"/>
      <c r="P46" s="1"/>
      <c r="Q46" s="1"/>
      <c r="R46" s="3"/>
      <c r="S46" s="3"/>
      <c r="T46" s="3"/>
      <c r="U46" s="3"/>
      <c r="V46" s="3"/>
    </row>
    <row r="47" spans="1:23" ht="18.75">
      <c r="A47" s="3" t="s">
        <v>11</v>
      </c>
      <c r="B47" s="3"/>
      <c r="C47" s="3"/>
      <c r="D47" s="1"/>
      <c r="E47" s="1"/>
      <c r="F47" s="1"/>
      <c r="G47" s="1"/>
      <c r="H47" s="1"/>
      <c r="I47" s="7"/>
      <c r="J47" s="1"/>
      <c r="K47" s="1"/>
      <c r="L47" s="1"/>
      <c r="M47" s="1"/>
      <c r="N47" s="1"/>
      <c r="O47" s="1"/>
      <c r="P47" s="1"/>
      <c r="Q47" s="1"/>
      <c r="R47" s="7" t="s">
        <v>16</v>
      </c>
      <c r="S47" s="7"/>
      <c r="T47" s="7"/>
      <c r="U47" s="7"/>
      <c r="V47" s="3"/>
    </row>
    <row r="48" spans="1:23">
      <c r="A48" s="13" t="s">
        <v>1</v>
      </c>
      <c r="B48" s="13" t="s">
        <v>87</v>
      </c>
      <c r="C48" s="13"/>
      <c r="D48" s="17"/>
      <c r="E48" s="17"/>
      <c r="F48" s="17"/>
      <c r="G48" s="17"/>
      <c r="H48" s="17"/>
      <c r="I48" s="18"/>
      <c r="J48" s="17"/>
      <c r="K48" s="17"/>
      <c r="L48" s="17"/>
      <c r="M48" s="17"/>
      <c r="N48" s="17"/>
      <c r="O48" s="17"/>
      <c r="P48" s="17"/>
      <c r="Q48" s="17"/>
      <c r="R48" s="18" t="s">
        <v>88</v>
      </c>
      <c r="S48" s="18"/>
      <c r="T48" s="18"/>
      <c r="U48" s="3"/>
      <c r="V48" s="3"/>
    </row>
    <row r="49" spans="22:23">
      <c r="V49" s="7"/>
      <c r="W49" s="7"/>
    </row>
    <row r="50" spans="22:23" ht="15.75">
      <c r="V50" s="2"/>
      <c r="W50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33:U33"/>
    <mergeCell ref="A34:U34"/>
    <mergeCell ref="A35:U35"/>
    <mergeCell ref="A38:V38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31496062992125984" right="0.31496062992125984" top="0.35433070866141736" bottom="0.35433070866141736" header="0.31496062992125984" footer="0.31496062992125984"/>
  <pageSetup paperSize="9" scale="5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кап ремонт</vt:lpstr>
      <vt:lpstr>'кап ремонт'!Область_печати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2012-05-02T05:14:47Z</dcterms:modified>
</cp:coreProperties>
</file>