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7" i="1" l="1"/>
  <c r="D7" i="1"/>
  <c r="D6" i="1" l="1"/>
  <c r="F6" i="1" l="1"/>
  <c r="F8" i="1" s="1"/>
  <c r="F9" i="1" s="1"/>
  <c r="F10" i="1" s="1"/>
  <c r="F11" i="1" s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<sst xmlns="http://schemas.openxmlformats.org/spreadsheetml/2006/main" count="15" uniqueCount="15">
  <si>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</si>
  <si>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</si>
  <si>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</si>
  <si>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</si>
  <si>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</si>
  <si>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 xml:space="preserve">ИТОГО </t>
  </si>
  <si>
    <t>НДС - 18%</t>
  </si>
  <si>
    <t>Итого с НДС 18%</t>
  </si>
  <si>
    <t>Сметная стоимость строительства в текущем уровне цен на 2015г., руб.</t>
  </si>
  <si>
    <t>Цех № 4(18) здание 301  Капитальный ремонт кровли (№ ЛС-Ц4(18)-301-2015-СМ7)</t>
  </si>
  <si>
    <t>Цех № 44 корпус 46  Замена остекления корпуса № 46 с заменой рам на пластиковые (№ ТС-046-01-АС.ЛС)</t>
  </si>
  <si>
    <t>С индексом-дефлятором Минэкономразвития России № 23689-АВ/ДОЗи от 30.09.2014 года  в размере 1,038</t>
  </si>
  <si>
    <t>Всего с договорным коэффициентом к=0,9967247</t>
  </si>
  <si>
    <t xml:space="preserve">Обоснование начальной (максимальной) цены договора  по объекту  "Замена остекления корпуса 46 цеха № 44; ремонт кровли здания 301 цеха № 4 " </t>
  </si>
  <si>
    <t xml:space="preserve">Приложение к п.8 Извещения Закупочной документации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</si>
</sst>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tabSelected="1" workbookViewId="0">
      <selection activeCell="J30" sqref="J30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16" t="s">
        <v>14</v>
      </c>
      <c r="D1" s="16"/>
      <c r="E1" s="16"/>
      <c r="F1" s="16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14" t="s">
        <v>13</v>
      </c>
      <c r="B3" s="15"/>
      <c r="C3" s="15"/>
      <c r="D3" s="15"/>
      <c r="E3" s="15"/>
      <c r="F3" s="15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5" t="s">
        <v>0</v>
      </c>
      <c r="B5" s="6" t="s">
        <v>1</v>
      </c>
      <c r="C5" s="5" t="s">
        <v>2</v>
      </c>
      <c r="D5" s="5" t="s">
        <v>8</v>
      </c>
      <c r="E5" s="5" t="s">
        <v>3</v>
      </c>
      <c r="F5" s="5" t="s">
        <v>4</v>
      </c>
    </row>
    <row r="6" spans="1:6" ht="78" customHeight="1" x14ac:dyDescent="0.25">
      <c r="A6" s="7">
        <v>1</v>
      </c>
      <c r="B6" s="7" t="s">
        <v>9</v>
      </c>
      <c r="C6" s="8">
        <v>114931</v>
      </c>
      <c r="D6" s="8">
        <f>E6</f>
        <v>631371</v>
      </c>
      <c r="E6" s="8">
        <v>631371</v>
      </c>
      <c r="F6" s="8">
        <f t="shared" ref="F6:F7" si="0">E6</f>
        <v>631371</v>
      </c>
    </row>
    <row r="7" spans="1:6" s="1" customFormat="1" ht="78" customHeight="1" x14ac:dyDescent="0.25">
      <c r="A7" s="7">
        <v>2</v>
      </c>
      <c r="B7" s="7" t="s">
        <v>10</v>
      </c>
      <c r="C7" s="8">
        <v>1175854</v>
      </c>
      <c r="D7" s="8">
        <f>E7</f>
        <v>3338783</v>
      </c>
      <c r="E7" s="8">
        <v>3338783</v>
      </c>
      <c r="F7" s="8">
        <f t="shared" si="0"/>
        <v>3338783</v>
      </c>
    </row>
    <row r="8" spans="1:6" s="1" customFormat="1" ht="19.5" customHeight="1" x14ac:dyDescent="0.25">
      <c r="A8" s="7"/>
      <c r="B8" s="13" t="s">
        <v>5</v>
      </c>
      <c r="C8" s="8"/>
      <c r="D8" s="8"/>
      <c r="E8" s="8"/>
      <c r="F8" s="9">
        <f>SUM(F6:F7)</f>
        <v>3970154</v>
      </c>
    </row>
    <row r="9" spans="1:6" s="1" customFormat="1" ht="60.75" customHeight="1" x14ac:dyDescent="0.25">
      <c r="A9" s="7"/>
      <c r="B9" s="13" t="s">
        <v>11</v>
      </c>
      <c r="C9" s="8"/>
      <c r="D9" s="8"/>
      <c r="E9" s="8"/>
      <c r="F9" s="9">
        <f>ROUND(F8*1.038,2)</f>
        <v>4121019.85</v>
      </c>
    </row>
    <row r="10" spans="1:6" s="1" customFormat="1" ht="45" customHeight="1" x14ac:dyDescent="0.25">
      <c r="A10" s="7"/>
      <c r="B10" s="13" t="s">
        <v>12</v>
      </c>
      <c r="C10" s="8"/>
      <c r="D10" s="8"/>
      <c r="E10" s="8"/>
      <c r="F10" s="9">
        <f>ROUND(F9*0.9967247,2)</f>
        <v>4107522.27</v>
      </c>
    </row>
    <row r="11" spans="1:6" ht="20.25" customHeight="1" x14ac:dyDescent="0.25">
      <c r="A11" s="10"/>
      <c r="B11" s="13" t="s">
        <v>6</v>
      </c>
      <c r="C11" s="9"/>
      <c r="D11" s="9"/>
      <c r="E11" s="11"/>
      <c r="F11" s="9">
        <f>F10*0.18</f>
        <v>739354.00859999994</v>
      </c>
    </row>
    <row r="12" spans="1:6" ht="18" customHeight="1" x14ac:dyDescent="0.25">
      <c r="A12" s="10"/>
      <c r="B12" s="13" t="s">
        <v>7</v>
      </c>
      <c r="C12" s="9"/>
      <c r="D12" s="9"/>
      <c r="E12" s="12"/>
      <c r="F12" s="9">
        <f>F10+F11</f>
        <v>4846876.2785999998</v>
      </c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2015-01-12T09:33:58Z</cp:lastPrinted>
  <dcterms:created xsi:type="dcterms:W3CDTF">2014-03-18T07:35:04Z</dcterms:created>
  <dcterms:modified xsi:type="dcterms:W3CDTF">2015-08-04T13:23:52Z</dcterms:modified>
</cp:coreProperties>
</file>