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5" windowWidth="11340" windowHeight="9225" tabRatio="866" activeTab="12"/>
  </bookViews>
  <sheets>
    <sheet name="7087" sheetId="96" r:id="rId1"/>
    <sheet name="7088" sheetId="97" r:id="rId2"/>
    <sheet name="7089" sheetId="98" r:id="rId3"/>
    <sheet name="7091" sheetId="99" r:id="rId4"/>
    <sheet name="7092" sheetId="100" r:id="rId5"/>
    <sheet name="7094" sheetId="101" r:id="rId6"/>
    <sheet name="7095" sheetId="102" r:id="rId7"/>
    <sheet name="7096" sheetId="104" r:id="rId8"/>
    <sheet name="7098" sheetId="103" r:id="rId9"/>
    <sheet name="7099" sheetId="105" r:id="rId10"/>
    <sheet name="7106" sheetId="106" r:id="rId11"/>
    <sheet name="7107" sheetId="107" r:id="rId12"/>
    <sheet name="СМР" sheetId="79" r:id="rId13"/>
    <sheet name="НМЦ договора" sheetId="80" r:id="rId14"/>
  </sheets>
  <externalReferences>
    <externalReference r:id="rId15"/>
  </externalReferences>
  <definedNames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12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12">СМР!$A$1:$R$32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E18" i="79" l="1"/>
  <c r="E17" i="79"/>
  <c r="I17" i="79" s="1"/>
  <c r="I18" i="79"/>
  <c r="F18" i="79" s="1"/>
  <c r="B17" i="79"/>
  <c r="B18" i="79"/>
  <c r="E16" i="79"/>
  <c r="E15" i="79"/>
  <c r="E14" i="79"/>
  <c r="E13" i="79"/>
  <c r="E12" i="79"/>
  <c r="E11" i="79"/>
  <c r="E10" i="79"/>
  <c r="E9" i="79"/>
  <c r="E8" i="79"/>
  <c r="E7" i="79"/>
  <c r="E19" i="79" s="1"/>
  <c r="R17" i="79" l="1"/>
  <c r="F17" i="79"/>
  <c r="R18" i="79"/>
  <c r="M17" i="79"/>
  <c r="J17" i="79" s="1"/>
  <c r="N17" i="79"/>
  <c r="B8" i="79"/>
  <c r="M18" i="79" l="1"/>
  <c r="J18" i="79" s="1"/>
  <c r="N18" i="79"/>
  <c r="D19" i="79"/>
  <c r="C19" i="79" l="1"/>
  <c r="G15" i="79"/>
  <c r="H15" i="79"/>
  <c r="Q15" i="79" s="1"/>
  <c r="L15" i="79" s="1"/>
  <c r="I15" i="79"/>
  <c r="I10" i="79"/>
  <c r="R10" i="79" s="1"/>
  <c r="M10" i="79" s="1"/>
  <c r="H10" i="79"/>
  <c r="B10" i="79"/>
  <c r="F15" i="79" l="1"/>
  <c r="R15" i="79"/>
  <c r="M15" i="79" s="1"/>
  <c r="Q10" i="79"/>
  <c r="B15" i="79"/>
  <c r="P15" i="79"/>
  <c r="N15" i="79" s="1"/>
  <c r="G10" i="79"/>
  <c r="F10" i="79" s="1"/>
  <c r="I7" i="79"/>
  <c r="H8" i="79"/>
  <c r="Q8" i="79" s="1"/>
  <c r="L8" i="79" s="1"/>
  <c r="I8" i="79"/>
  <c r="I9" i="79"/>
  <c r="H11" i="79"/>
  <c r="Q11" i="79" s="1"/>
  <c r="L11" i="79" s="1"/>
  <c r="I11" i="79"/>
  <c r="H12" i="79"/>
  <c r="Q12" i="79" s="1"/>
  <c r="L12" i="79" s="1"/>
  <c r="I12" i="79"/>
  <c r="H13" i="79"/>
  <c r="Q13" i="79" s="1"/>
  <c r="L13" i="79" s="1"/>
  <c r="I13" i="79"/>
  <c r="I14" i="79"/>
  <c r="H16" i="79"/>
  <c r="I16" i="79"/>
  <c r="H14" i="79"/>
  <c r="Q14" i="79" s="1"/>
  <c r="L14" i="79" s="1"/>
  <c r="G13" i="79"/>
  <c r="G12" i="79"/>
  <c r="H9" i="79"/>
  <c r="G9" i="79"/>
  <c r="G8" i="79"/>
  <c r="G7" i="79"/>
  <c r="H7" i="79"/>
  <c r="Q7" i="79" s="1"/>
  <c r="L7" i="79" s="1"/>
  <c r="I19" i="79" l="1"/>
  <c r="H19" i="79"/>
  <c r="R16" i="79"/>
  <c r="M16" i="79" s="1"/>
  <c r="R14" i="79"/>
  <c r="M14" i="79" s="1"/>
  <c r="R8" i="79"/>
  <c r="M8" i="79" s="1"/>
  <c r="R7" i="79"/>
  <c r="R13" i="79"/>
  <c r="M13" i="79" s="1"/>
  <c r="R12" i="79"/>
  <c r="M12" i="79" s="1"/>
  <c r="R11" i="79"/>
  <c r="M11" i="79" s="1"/>
  <c r="R9" i="79"/>
  <c r="M9" i="79" s="1"/>
  <c r="L10" i="79"/>
  <c r="K15" i="79"/>
  <c r="J15" i="79" s="1"/>
  <c r="Q16" i="79"/>
  <c r="G11" i="79"/>
  <c r="P10" i="79"/>
  <c r="Q9" i="79"/>
  <c r="L9" i="79" s="1"/>
  <c r="G16" i="79"/>
  <c r="P16" i="79" s="1"/>
  <c r="K16" i="79" s="1"/>
  <c r="G14" i="79"/>
  <c r="F14" i="79" s="1"/>
  <c r="F8" i="79"/>
  <c r="P12" i="79"/>
  <c r="K12" i="79" s="1"/>
  <c r="J12" i="79" s="1"/>
  <c r="P13" i="79"/>
  <c r="K13" i="79" s="1"/>
  <c r="P8" i="79"/>
  <c r="K8" i="79" s="1"/>
  <c r="F12" i="79"/>
  <c r="B12" i="79"/>
  <c r="B11" i="79"/>
  <c r="B16" i="79"/>
  <c r="B13" i="79"/>
  <c r="F13" i="79"/>
  <c r="B14" i="79"/>
  <c r="P9" i="79"/>
  <c r="K9" i="79" s="1"/>
  <c r="B9" i="79"/>
  <c r="M7" i="79" l="1"/>
  <c r="M19" i="79" s="1"/>
  <c r="N19" i="79"/>
  <c r="R19" i="79"/>
  <c r="R20" i="79" s="1"/>
  <c r="J8" i="79"/>
  <c r="Q19" i="79"/>
  <c r="G19" i="79"/>
  <c r="P14" i="79"/>
  <c r="L16" i="79"/>
  <c r="Q20" i="79"/>
  <c r="F11" i="79"/>
  <c r="P11" i="79"/>
  <c r="N11" i="79" s="1"/>
  <c r="N10" i="79"/>
  <c r="K10" i="79"/>
  <c r="J10" i="79" s="1"/>
  <c r="F16" i="79"/>
  <c r="N8" i="79"/>
  <c r="C24" i="80"/>
  <c r="N9" i="79"/>
  <c r="J9" i="79"/>
  <c r="N12" i="79"/>
  <c r="P7" i="79"/>
  <c r="K7" i="79" s="1"/>
  <c r="B7" i="79"/>
  <c r="B19" i="79" s="1"/>
  <c r="F9" i="79"/>
  <c r="N16" i="79"/>
  <c r="J16" i="79"/>
  <c r="N13" i="79"/>
  <c r="L19" i="79" l="1"/>
  <c r="C23" i="80" s="1"/>
  <c r="P19" i="79"/>
  <c r="K14" i="79"/>
  <c r="J14" i="79" s="1"/>
  <c r="N14" i="79"/>
  <c r="K11" i="79"/>
  <c r="J11" i="79" s="1"/>
  <c r="Q21" i="79"/>
  <c r="Q22" i="79" s="1"/>
  <c r="G23" i="80"/>
  <c r="F23" i="80" s="1"/>
  <c r="D23" i="80" s="1"/>
  <c r="G24" i="80"/>
  <c r="F24" i="80" s="1"/>
  <c r="D24" i="80" s="1"/>
  <c r="R21" i="79"/>
  <c r="R22" i="79" s="1"/>
  <c r="P20" i="79"/>
  <c r="K19" i="79"/>
  <c r="J13" i="79"/>
  <c r="F7" i="79"/>
  <c r="F19" i="79" s="1"/>
  <c r="C22" i="80" l="1"/>
  <c r="P21" i="79"/>
  <c r="G22" i="80"/>
  <c r="N7" i="79"/>
  <c r="G26" i="80" l="1"/>
  <c r="F26" i="80" s="1"/>
  <c r="P22" i="79"/>
  <c r="G25" i="80"/>
  <c r="F25" i="80" s="1"/>
  <c r="F22" i="80"/>
  <c r="J7" i="79"/>
  <c r="J19" i="79" s="1"/>
  <c r="N22" i="79" l="1"/>
  <c r="G27" i="80"/>
  <c r="F27" i="80"/>
  <c r="C25" i="80" l="1"/>
  <c r="N20" i="79" l="1"/>
  <c r="D25" i="80" l="1"/>
  <c r="D22" i="80"/>
  <c r="Q24" i="79"/>
  <c r="D26" i="80"/>
  <c r="N21" i="79" l="1"/>
  <c r="D27" i="80"/>
</calcChain>
</file>

<file path=xl/sharedStrings.xml><?xml version="1.0" encoding="utf-8"?>
<sst xmlns="http://schemas.openxmlformats.org/spreadsheetml/2006/main" count="1422" uniqueCount="407">
  <si>
    <t>(наименование стройки)</t>
  </si>
  <si>
    <t xml:space="preserve">на </t>
  </si>
  <si>
    <t>№ пп</t>
  </si>
  <si>
    <t>Всего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</si>
  <si>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</si>
  <si>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</si>
  <si>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</si>
  <si>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</si>
  <si>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</si>
  <si>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</si>
  <si>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</si>
  <si>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</si>
  <si>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</si>
  <si>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</si>
  <si>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</si>
  <si>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</si>
  <si>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</si>
  <si>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</si>
  <si>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</si>
  <si>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</si>
  <si>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</si>
  <si>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 xml:space="preserve">  В том числе, справочно:</t>
  </si>
  <si>
    <t>Общая стоимость, руб.</t>
  </si>
  <si>
    <t>Стоимость единицы, руб.</t>
  </si>
  <si>
    <t>тыс. руб.</t>
  </si>
  <si>
    <t>(наименование работ и затрат, наименование объекта)</t>
  </si>
  <si>
    <t>(локальная смета)</t>
  </si>
  <si>
    <t>В.В. Моляков</t>
  </si>
  <si>
    <t xml:space="preserve"> </t>
  </si>
  <si>
    <t>* В расчете использованы индексы:</t>
  </si>
  <si>
    <t>Всего:</t>
  </si>
  <si>
    <t>Итого в текущих ценах*:</t>
  </si>
  <si>
    <t>Итого в ценах 2000 года:</t>
  </si>
  <si>
    <t>Прочие</t>
  </si>
  <si>
    <t>Оборудование</t>
  </si>
  <si>
    <t>СМР</t>
  </si>
  <si>
    <t>2014 год</t>
  </si>
  <si>
    <t>Сметная стоимость строительства в базисном уровне цен на 01.01.2000г., выставленная на конкурс</t>
  </si>
  <si>
    <t>Остаток сметной стоимости в базисном уровне цен на 01.01.2014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</si>
  <si>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</si>
  <si>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</si>
  <si>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</si>
  <si>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</si>
  <si>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</si>
  <si>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</si>
  <si>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2014 г.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</si>
  <si>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</si>
  <si>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</si>
  <si>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</si>
  <si>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</si>
  <si>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</si>
  <si>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</si>
  <si>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</si>
  <si>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по строительству объекта</t>
  </si>
  <si>
    <t>на выполнение комплекса работ</t>
  </si>
  <si>
    <t>Приложение №1</t>
  </si>
  <si>
    <t>Расчет начальной (максимальной) цены на</t>
  </si>
  <si>
    <t>на 2014 год</t>
  </si>
  <si>
    <t>Начальник отдела капитального строительства</t>
  </si>
  <si>
    <t>к извещению на размещение заказа</t>
  </si>
  <si>
    <t>(должность, подпись, расшифровка)</t>
  </si>
  <si>
    <t>1 шт.</t>
  </si>
  <si>
    <t>З/пМех</t>
  </si>
  <si>
    <t>Осн.З/п</t>
  </si>
  <si>
    <t>В том числе</t>
  </si>
  <si>
    <t>Кол.</t>
  </si>
  <si>
    <t>Ед. изм.</t>
  </si>
  <si>
    <t>Наименование</t>
  </si>
  <si>
    <t>Средства  на оплату труда _______________________________________________________________________________________________</t>
  </si>
  <si>
    <t>Согласовано</t>
  </si>
  <si>
    <t>отд. 028</t>
  </si>
  <si>
    <t>Итого прямые затраты по смете с учетом коэффициентов к итогам</t>
  </si>
  <si>
    <t>Н.А. Басова</t>
  </si>
  <si>
    <t>УТВЕРЖДАЮ:</t>
  </si>
  <si>
    <t>"______ " _______________2014 г.</t>
  </si>
  <si>
    <t>выполнение пусконаладочных работ на объектах ФГУП "Комбинат "Электрохимприбор"</t>
  </si>
  <si>
    <t>на выполнение пусконаладочных работ на объектах ФГУП "Комбинат "Электрохимприбор"</t>
  </si>
  <si>
    <t>________________</t>
  </si>
  <si>
    <r>
      <t xml:space="preserve">ЛОКАЛЬНЫЙ СМЕТНЫЙ РАСЧЕТ № </t>
    </r>
    <r>
      <rPr>
        <b/>
        <sz val="14"/>
        <rFont val="Arial"/>
        <family val="2"/>
        <charset val="204"/>
      </rPr>
      <t>7087</t>
    </r>
  </si>
  <si>
    <t xml:space="preserve">пусконаладочняе работы стадия "вхолостую" на электрооборудование. Конференцзал. Здание 420. (инв. </t>
  </si>
  <si>
    <t>Основание: р.д. инв.№ 24633-13-ЭМО; 24602-13-ЭО</t>
  </si>
  <si>
    <t>Сметная стоимость прочих _______________________________________________________________________________________________</t>
  </si>
  <si>
    <t>___________________________25,938</t>
  </si>
  <si>
    <t>___________________________1,207</t>
  </si>
  <si>
    <t>_______________________________________________________________________________________________76,16</t>
  </si>
  <si>
    <t>Составлена в ценах 2001г. с переводом в текущие цены 2014г.</t>
  </si>
  <si>
    <t>Обоснование</t>
  </si>
  <si>
    <t>Эк.Маш.</t>
  </si>
  <si>
    <t xml:space="preserve">                           Раздел 1. Новый Раздел</t>
  </si>
  <si>
    <t>ТЕРп01-11-028-01</t>
  </si>
  <si>
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</si>
  <si>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1 линия</t>
  </si>
  <si>
    <t>ТЕРп01-11-024-01</t>
  </si>
  <si>
    <t>Фазировка электрической линии или трансформатора с сетью напряжением до 1 кВ</t>
  </si>
  <si>
    <t>1 фазировка</t>
  </si>
  <si>
    <t>ТЕРп01-11-013-01</t>
  </si>
  <si>
    <t>Замер полного сопротивления цепи «фаза-нуль»</t>
  </si>
  <si>
    <t>1 токоприемник</t>
  </si>
  <si>
    <t>ТЕРп01-11-011-01</t>
  </si>
  <si>
    <t>Проверка наличия цепи между заземлителями и заземленными элементами</t>
  </si>
  <si>
    <t>100 точек</t>
  </si>
  <si>
    <t>ТЕРп01-03-002-04</t>
  </si>
  <si>
    <t>Выключатель трехполюсный напряжением до 1 кВ с электромагнитным, тепловым или комбинированным расцепителем, номинальный ток до 50 А</t>
  </si>
  <si>
    <t>ТЕРп01-06-021-02</t>
  </si>
  <si>
    <t>Схема разводки трехпроводной системы с количеством панелей (шкафов, ячеек) за каждую последующую панель (шкаф, ячейку) свыше 2</t>
  </si>
  <si>
    <t>1 схема</t>
  </si>
  <si>
    <t xml:space="preserve">   Районный к-т 4,3%  (Поз. 1-6)</t>
  </si>
  <si>
    <t xml:space="preserve">   Условия работ ПЗ=1,15 (ОЗП=1,15; ЭМ=1,15; ЗПМ=1,15; МАТ=1,15)  (Поз. 1-6)</t>
  </si>
  <si>
    <t xml:space="preserve">   Стадия "вхолостую" ПЗ=0,8 (ОЗП=0,8; ЭМ=0,8; ЗПМ=0,8; МАТ=0,8)  (Поз. 1-6)</t>
  </si>
  <si>
    <t xml:space="preserve">   65% ФОТ (от 1207)  (Поз. 1-6)</t>
  </si>
  <si>
    <t xml:space="preserve">   40% ФОТ (от 1207)  (Поз. 1-6)</t>
  </si>
  <si>
    <t xml:space="preserve">  Перевод в текущие  2 475 * 10,48</t>
  </si>
  <si>
    <t>Составил: ___________________________________________Гром В.В.</t>
  </si>
  <si>
    <t>Проверил: ___________________________________________/____________/</t>
  </si>
  <si>
    <r>
      <t xml:space="preserve">ЛОКАЛЬНЫЙ СМЕТНЫЙ РАСЧЕТ № </t>
    </r>
    <r>
      <rPr>
        <b/>
        <sz val="14"/>
        <rFont val="Arial"/>
        <family val="2"/>
        <charset val="204"/>
      </rPr>
      <t>7088</t>
    </r>
  </si>
  <si>
    <t>пусконаладочные работы стадия "вхолостую" на электрооборудование. Пл.1 Зд.155 (инв.7311197)</t>
  </si>
  <si>
    <t>Основание: р.д. инв.№50902/ДСП</t>
  </si>
  <si>
    <t>___________________________191,836</t>
  </si>
  <si>
    <t>___________________________8,929</t>
  </si>
  <si>
    <t>_______________________________________________________________________________________________549,16</t>
  </si>
  <si>
    <t>ТЕРп01-11-010-02</t>
  </si>
  <si>
    <t>Измерение сопротивления растеканию тока контура с диагональю до 20 м</t>
  </si>
  <si>
    <t>1 измерение</t>
  </si>
  <si>
    <t>ТЕРп01-06-021-01</t>
  </si>
  <si>
    <t>Схема разводки трехпроводной системы с количеством панелей (шкафов, ячеек) до 2</t>
  </si>
  <si>
    <t>ТЕРп01-05-015-01</t>
  </si>
  <si>
    <t>Устройство АВР со схемой восстановления напряжения</t>
  </si>
  <si>
    <t>1 устройство</t>
  </si>
  <si>
    <t>ТЕРп01-05-015-02</t>
  </si>
  <si>
    <t>Устройство АВР линии напряжением ниже 1 кВ без схемы восстановления напряжения</t>
  </si>
  <si>
    <t>ТЕРп01-06-010-03</t>
  </si>
  <si>
    <t>Выпрямительный блок питания (токовый или напряжения) для питания цепей защиты, управления и сигнализации мощностью до 1 кВА со стабилизацией выходного напряжения</t>
  </si>
  <si>
    <t>ТЕРп01-03-002-05</t>
  </si>
  <si>
    <t>Выключатель трехполюсный напряжением до 1 кВ с электромагнитным, тепловым или комбинированным расцепителем, номинальный ток до 200 А</t>
  </si>
  <si>
    <t>ТЕРп01-03-001-01</t>
  </si>
  <si>
    <t>Выключатель однополюсный напряжением до 1 кВ с электромагнитным, тепловым или комбинированным расцепителем</t>
  </si>
  <si>
    <t>ТЕРп01-11-028-02</t>
  </si>
  <si>
    <t>Измерение сопротивления изоляции мегаомметром обмоток машин и аппаратов</t>
  </si>
  <si>
    <t>ТЕРп01-04-002-01</t>
  </si>
  <si>
    <t>Максимальная токовая тепловая защита с одним реле</t>
  </si>
  <si>
    <t>1 компл.</t>
  </si>
  <si>
    <t>ТЕРп01-07-004-01</t>
  </si>
  <si>
    <t>Электродвигатель переменного тока напряжением до 1 кВ однофазный</t>
  </si>
  <si>
    <t>ТЕРп01-09-010-03</t>
  </si>
  <si>
    <t>Функциональная группа управления релейно-контакторная с общим числом внешних блокировочных связей до 10</t>
  </si>
  <si>
    <t>ТЕРп01-10-002-01</t>
  </si>
  <si>
    <t>Схема образования участка сигнализации (центральной, технологической, местной, аварийной, предупредительной и др.) (ППА)</t>
  </si>
  <si>
    <t>1 участок</t>
  </si>
  <si>
    <t xml:space="preserve">   Районный к-т 4,3%  (Поз. 1-17)</t>
  </si>
  <si>
    <t xml:space="preserve">   Условия работ ПЗ=1,15 (ОЗП=1,15; ЭМ=1,15; ЗПМ=1,15; МАТ=1,15)  (Поз. 1-17)</t>
  </si>
  <si>
    <t xml:space="preserve">   Стадия "вхолостую" ПЗ=0,8 (ОЗП=0,8; ЭМ=0,8; ЗПМ=0,8; МАТ=0,8)  (Поз. 1-17)</t>
  </si>
  <si>
    <t xml:space="preserve">   65% ФОТ (от 8929)  (Поз. 1-17)</t>
  </si>
  <si>
    <t xml:space="preserve">   40% ФОТ (от 8929)  (Поз. 1-17)</t>
  </si>
  <si>
    <t xml:space="preserve">  Перевод в текущие 18 305 * 10,48</t>
  </si>
  <si>
    <t>Составил: __________________________________________Гром В.В.</t>
  </si>
  <si>
    <t>Проверил: __________________________________________/_____________/</t>
  </si>
  <si>
    <r>
      <t xml:space="preserve">ЛОКАЛЬНЫЙ СМЕТНЫЙ РАСЧЕТ № </t>
    </r>
    <r>
      <rPr>
        <b/>
        <sz val="14"/>
        <rFont val="Arial"/>
        <family val="2"/>
        <charset val="204"/>
      </rPr>
      <t>7089</t>
    </r>
  </si>
  <si>
    <t>пусконаладочные работы стадия "вхолостую" на электрооборудование. Пл.1 Зд.403/1</t>
  </si>
  <si>
    <t>Основание: р.д.инв.№ 08-02367; 08-00486; 08-00485; 07-05444</t>
  </si>
  <si>
    <t>___________________________311,790</t>
  </si>
  <si>
    <t>___________________________14,513</t>
  </si>
  <si>
    <t>_______________________________________________________________________________________________860</t>
  </si>
  <si>
    <t>Составлена в ценах 2001г. с переводом в текущие цены 2014 г.</t>
  </si>
  <si>
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 и электропотребителям</t>
  </si>
  <si>
    <t>ТЕРп01-11-010-03</t>
  </si>
  <si>
    <t>Измерение сопротивления растеканию тока контура с диагональю до 200 м</t>
  </si>
  <si>
    <t>ТЕРп01-05-017-02</t>
  </si>
  <si>
    <t>Устройство АВР электродвигателей 2 шт.</t>
  </si>
  <si>
    <t>ТЕРп01-09-010-06</t>
  </si>
  <si>
    <t>Функциональная группа управления релейно-контакторная с общим числом внешних блокировочных связей до 50. ППА</t>
  </si>
  <si>
    <t>Схема образования участка сигнализации (центральной, технологической, местной, аварийной, предупредительной и др.)</t>
  </si>
  <si>
    <t xml:space="preserve">                           Вентиляция.</t>
  </si>
  <si>
    <t>ТЕРп01-09-001-01</t>
  </si>
  <si>
    <t>Датчик контактный механический с числом цепей управления до 2</t>
  </si>
  <si>
    <t>ТЕРп01-09-002-01</t>
  </si>
  <si>
    <t>Датчик бесконтактный с числом «вход-выход» до 3</t>
  </si>
  <si>
    <t>ТЕРп01-12-029-01</t>
  </si>
  <si>
    <t>Испытание цепи вторичной коммутации</t>
  </si>
  <si>
    <t>1 испытание</t>
  </si>
  <si>
    <t>ТЕРп01-09-010-04</t>
  </si>
  <si>
    <t>Функциональная группа управления релейно-контакторная с общим числом внешних блокировочных связей до 20</t>
  </si>
  <si>
    <t xml:space="preserve">                           ИТП</t>
  </si>
  <si>
    <t>ТЕРп01-09-002-03</t>
  </si>
  <si>
    <t>Элемент «усиление-преобразование» с числом «вход-выход» до 5 без органов настройки</t>
  </si>
  <si>
    <t>ТЕРп01-09-011-03</t>
  </si>
  <si>
    <t>Функциональная группа управления аналоговая бесконтактная с общим числом элементов и органов настройки до 10</t>
  </si>
  <si>
    <t>ТЕРп02-01-001-03</t>
  </si>
  <si>
    <t>Автоматизированная система управления I категории технической сложности с количеством каналов (Кобщ) 10</t>
  </si>
  <si>
    <t>1 система</t>
  </si>
  <si>
    <t xml:space="preserve">   Районный к-т 4,3%  (Поз. 1-29)</t>
  </si>
  <si>
    <t xml:space="preserve">   Условия работ ПЗ=1,15 (ОЗП=1,15; ЭМ=1,15; ЗПМ=1,15; МАТ=1,15)  (Поз. 1-29)</t>
  </si>
  <si>
    <t xml:space="preserve">   Стадия "вхолостую" ПЗ=0,8 (ОЗП=0,8; ЭМ=0,8; ЗПМ=0,8; МАТ=0,8)  (Поз. 1-29)</t>
  </si>
  <si>
    <t xml:space="preserve">   65% ФОТ (от 14513)  (Поз. 1-29)</t>
  </si>
  <si>
    <t xml:space="preserve">   40% ФОТ (от 14513)  (Поз. 1-29)</t>
  </si>
  <si>
    <t xml:space="preserve">  Пересчет в текущие 29 751 * 10,48</t>
  </si>
  <si>
    <t>Проверил: __________________________________________/____________/</t>
  </si>
  <si>
    <t xml:space="preserve">ЛОКАЛЬНЫЙ СМЕТНЫЙ РАСЧЕТ № 7091 </t>
  </si>
  <si>
    <t>пусконаладочные работы стадия "вхолостую" по вентиляции.  Пл.1 Зд.403/1</t>
  </si>
  <si>
    <t>Основание: р.д. инв.№ 08-00545; 08-00546</t>
  </si>
  <si>
    <t>___________________________99,476</t>
  </si>
  <si>
    <t>___________________________4,630</t>
  </si>
  <si>
    <t>_______________________________________________________________________________________________272,7</t>
  </si>
  <si>
    <t>ТЕРп03-01-008-01</t>
  </si>
  <si>
    <t>Камера оросительная, работающая по адиабатическому процессу</t>
  </si>
  <si>
    <t>ТЕРп03-01-009-01</t>
  </si>
  <si>
    <t>Отсос местный или укрытие при отсасывании воздуха в одном месте</t>
  </si>
  <si>
    <t>ТЕРп03-01-009-02</t>
  </si>
  <si>
    <t>Отсос местный или укрытие при отсасывании воздуха в нескольких местах</t>
  </si>
  <si>
    <t>ТЕРп03-01-001-01</t>
  </si>
  <si>
    <t>Шахта вытяжная (дефлектор)</t>
  </si>
  <si>
    <t>ТЕРп03-01-011-05</t>
  </si>
  <si>
    <t>Регулировочно-запорное устройство клапан обратный</t>
  </si>
  <si>
    <t>ТЕРп03-01-011-06</t>
  </si>
  <si>
    <t>Регулировочно-запорное устройство клапан огнезадерживающий</t>
  </si>
  <si>
    <t>ТЕРп03-01-002-13</t>
  </si>
  <si>
    <t>Вентилятор радиальный (центробежный), диаметральный или крышный до № 5</t>
  </si>
  <si>
    <t>ТЕРп03-01-060-01</t>
  </si>
  <si>
    <t>Система кондиционирования воздуха</t>
  </si>
  <si>
    <t>1 установка</t>
  </si>
  <si>
    <t>ТЕРп03-01-022-01</t>
  </si>
  <si>
    <t>Сеть систем вентиляции и кондиционирования воздуха при количестве сечений до 5</t>
  </si>
  <si>
    <t>1 вентиляционная сеть</t>
  </si>
  <si>
    <t>ТЕРп03-01-028-04</t>
  </si>
  <si>
    <t>Фильтр рамный и ячейковый (матерчатый, бумажный, сетчатый) масляный, фильтр-поглотитель и др. при количестве ячеек до 24</t>
  </si>
  <si>
    <t xml:space="preserve">   Районный к-т 4,3%  (Поз. 1-10)</t>
  </si>
  <si>
    <t xml:space="preserve">   Условия работ ПЗ=1,15 (ОЗП=1,15; ЭМ=1,15; ЗПМ=1,15; МАТ=1,15)  (Поз. 1-10)</t>
  </si>
  <si>
    <t xml:space="preserve">   Стадия "вхолостую" ПЗ=0,75 (ОЗП=0,75; ЭМ=0,75; ЗПМ=0,75; МАТ=0,75)  (Поз. 1-10)</t>
  </si>
  <si>
    <t xml:space="preserve">   65% ФОТ (от 4630)  (Поз. 1-10)</t>
  </si>
  <si>
    <t xml:space="preserve">   40% ФОТ (от 4630)  (Поз. 1-10)</t>
  </si>
  <si>
    <t xml:space="preserve">  Пересчет в текущие 9 492 * 10,48</t>
  </si>
  <si>
    <t>Составил: __________________________________________/_____________/</t>
  </si>
  <si>
    <t>Проверил: __________________________________________/______________/</t>
  </si>
  <si>
    <t>"______ " _______________2014г.</t>
  </si>
  <si>
    <r>
      <t xml:space="preserve">ЛОКАЛЬНЫЙ СМЕТНЫЙ РАСЧЕТ № </t>
    </r>
    <r>
      <rPr>
        <b/>
        <sz val="14"/>
        <rFont val="Arial"/>
        <family val="2"/>
        <charset val="204"/>
      </rPr>
      <t>7092</t>
    </r>
  </si>
  <si>
    <t>пусконаладочные работы стадия "вхолостую" на электрооборудование контейнерной  двух агрегатной дизельной электростанции (ДЭС), Пл.1 Зд.403/1</t>
  </si>
  <si>
    <t>Основание: рд.инв.№ 08-02367; 50902/ДСП; БКС-6 №0304</t>
  </si>
  <si>
    <t>___________________________416,947</t>
  </si>
  <si>
    <t>___________________________19,407</t>
  </si>
  <si>
    <t>_______________________________________________________________________________________________1027,08</t>
  </si>
  <si>
    <t>ТЕРп01-01-001-01</t>
  </si>
  <si>
    <t>Генератор синхронный (компенсатор) напряжением до 1 кВ, мощностью до 100 кВт</t>
  </si>
  <si>
    <t>ТЕРп01-01-013-03</t>
  </si>
  <si>
    <t>Система тиристорная параллельного самовозбуждения синхронного генератора напряжением до 1 кВ, мощность генератора до 100 кВт</t>
  </si>
  <si>
    <t>ТЕРп01-05-028-05</t>
  </si>
  <si>
    <t>Программируемый микропроцессорный комплекс</t>
  </si>
  <si>
    <t>ТЕРп01-13-021-04</t>
  </si>
  <si>
    <t>Технологический комплекс, включающий агрегаты, связанные между собой непрерывным регулированием технологических параметров и взаимоконтролем режимов работы, в количестве до 30 шт.</t>
  </si>
  <si>
    <t>1 комплекс</t>
  </si>
  <si>
    <t>ТЕРп02-01-001-01</t>
  </si>
  <si>
    <t>Автоматизированная система управления I категории технической сложности с количеством каналов (Кобщ) 2</t>
  </si>
  <si>
    <t>ТЕРп02-01-001-02</t>
  </si>
  <si>
    <t>Автоматизированная система управления I категории технической сложности с количеством каналов (Кобщ) за каждый канал свыше 2 до 9 добавлять к расценке 02-01-001-01</t>
  </si>
  <si>
    <t>1 канал</t>
  </si>
  <si>
    <t xml:space="preserve">   Районный к-т 4,3%  (Поз. 1-13)</t>
  </si>
  <si>
    <t xml:space="preserve">   Условия работ ПЗ=1,15 (ОЗП=1,15; ЭМ=1,15; ЗПМ=1,15; МАТ=1,15)  (Поз. 1-13)</t>
  </si>
  <si>
    <t xml:space="preserve">   Стадия "вхолостую" ПЗ=0,8 (ОЗП=0,8; ЭМ=0,8; ЗПМ=0,8; МАТ=0,8)  (Поз. 1-13)</t>
  </si>
  <si>
    <t xml:space="preserve">   65% ФОТ (от 19407)  (Поз. 1-13)</t>
  </si>
  <si>
    <t xml:space="preserve">   40% ФОТ (от 19407)  (Поз. 1-13)</t>
  </si>
  <si>
    <t xml:space="preserve">  Пересчет в текущие 39 785 * 10,48</t>
  </si>
  <si>
    <t>Проверил: __________________________________________/________________/</t>
  </si>
  <si>
    <t>ЛОКАЛЬНЫЙ СМЕТНЫЙ РАСЧЕТ № 7094</t>
  </si>
  <si>
    <t>пусконаладочные работы стадия "вхолостую" на электрооборудование. Пл.2 Зд.234"Г" (инв.№7401055)</t>
  </si>
  <si>
    <t>Основание: р.д инв.№ 24317-12-ЭС; 24236-12-ЭМ; 24673-13-ЭМ; 24688-13-ЭМ</t>
  </si>
  <si>
    <t>___________________________296,605</t>
  </si>
  <si>
    <t>___________________________13,806</t>
  </si>
  <si>
    <t>_______________________________________________________________________________________________943,58</t>
  </si>
  <si>
    <t>Составлена в ценах 2001 г. с переводом в текущие 2014г.</t>
  </si>
  <si>
    <t>ТЕРп01-12-024-01</t>
  </si>
  <si>
    <t>Испытание изолятора опорного отдельного одноэлементного</t>
  </si>
  <si>
    <t>ТЕРп01-02-017-01</t>
  </si>
  <si>
    <t>Трансформатор тока измерительный выносной напряжением до 1 кВ</t>
  </si>
  <si>
    <t>ТЕРп01-03-001-02</t>
  </si>
  <si>
    <t>Выключатель однополюсный напряжением до 1 кВ с устройством защитного отключения</t>
  </si>
  <si>
    <t>ТЕРп01-10-001-01</t>
  </si>
  <si>
    <t>Сбор и реализация сигналов информации устройств защиты, автоматики электрических и технологических режимов (учет)</t>
  </si>
  <si>
    <t>1 сигнал</t>
  </si>
  <si>
    <t>ТЕРп01-09-010-02</t>
  </si>
  <si>
    <t>Функциональная группа управления релейно-контакторная с общим числом внешних блокировочных связей до 5</t>
  </si>
  <si>
    <t>ТЕРп01-08-010-01</t>
  </si>
  <si>
    <t>Тиристорное устройство напряжением до 1 кВ однофазное</t>
  </si>
  <si>
    <t>ТЕРп01-06-022-01</t>
  </si>
  <si>
    <t>Схема резервирования питания трехпроводной системы от другого источника питания с устройством ручного переключателя</t>
  </si>
  <si>
    <t>ТЕРп01-09-010-05</t>
  </si>
  <si>
    <t>Функциональная группа управления релейно-контакторная с общим числом внешних блокировочных связей до 30 (ППА)</t>
  </si>
  <si>
    <t>Функциональная группа управления релейно-контакторная с общим числом внешних блокировочных связей до 10 (ШУК, Тепловычислитель)</t>
  </si>
  <si>
    <t xml:space="preserve">   Районный к-т 4,3%  (Поз. 1-26)</t>
  </si>
  <si>
    <t xml:space="preserve">   Стадия "вхолостую" ОЗП=0,8  (Поз. 1-26)</t>
  </si>
  <si>
    <t xml:space="preserve">   Условия производства работ ОЗП=1,15; ТЗ=1,15  (Поз. 1-26)</t>
  </si>
  <si>
    <t xml:space="preserve">   65% ФОТ (от 13806)  (Поз. 1-26)</t>
  </si>
  <si>
    <t xml:space="preserve">   40% ФОТ (от 13806)  (Поз. 1-26)</t>
  </si>
  <si>
    <t xml:space="preserve">  Пересчет в текущие  28 302 * 10,48</t>
  </si>
  <si>
    <t>Составил: ___________________________Гром В.В.</t>
  </si>
  <si>
    <t>Проверил: ______________________________________________/______________/</t>
  </si>
  <si>
    <r>
      <t xml:space="preserve">ЛОКАЛЬНЫЙ СМЕТНЫЙ РАСЧЕТ № </t>
    </r>
    <r>
      <rPr>
        <b/>
        <sz val="14"/>
        <rFont val="Arial"/>
        <family val="2"/>
        <charset val="204"/>
      </rPr>
      <t>7095</t>
    </r>
    <r>
      <rPr>
        <b/>
        <sz val="12"/>
        <rFont val="Arial"/>
        <family val="2"/>
        <charset val="204"/>
      </rPr>
      <t xml:space="preserve"> </t>
    </r>
  </si>
  <si>
    <t>пусконаладочные работы стадия "вхолостую" по вентиляции. Пл.2 Зд.234 "Г" (инв.№ 7401055)</t>
  </si>
  <si>
    <t>Основание: р.д. инв.№ 24241-12-ОВ</t>
  </si>
  <si>
    <t>___________________________94,006</t>
  </si>
  <si>
    <t>___________________________4,376</t>
  </si>
  <si>
    <t>_______________________________________________________________________________________________296,36</t>
  </si>
  <si>
    <t>Камера оросительная.</t>
  </si>
  <si>
    <t>ТЕРп03-01-011-01</t>
  </si>
  <si>
    <t>Регулировочно-запорное устройство клапан воздушный проходной с электрическим, пневматическим приводом</t>
  </si>
  <si>
    <t>Система кондиционирования воздуха центральная с номинальной подачей по воздуху до 10 тыс. м3/ч, при количестве однотипных установок в машинном зале 1</t>
  </si>
  <si>
    <t xml:space="preserve">   Районный к-т 4,3%  (Поз. 1-11)</t>
  </si>
  <si>
    <t xml:space="preserve">   Стадия "вхолостую" ПЗ=0,75 (ОЗП=0,75; ЭМ=0,75; ЗПМ=0,75; МАТ=0,75)  (Поз. 1-11)</t>
  </si>
  <si>
    <t xml:space="preserve">   Условия производства работ ОЗП=1,15; ЭМ=1,15; ЗПМ=1,15; ТЗ=1,15; ТЗМ=1,15  (Поз. 1-11)</t>
  </si>
  <si>
    <t xml:space="preserve">   65% ФОТ (от 4376)  (Поз. 1-11)</t>
  </si>
  <si>
    <t xml:space="preserve">   40% ФОТ (от 4376)  (Поз. 1-11)</t>
  </si>
  <si>
    <t xml:space="preserve">  Перевод в текущие 8 970 * 10,48</t>
  </si>
  <si>
    <t>Составил: ____________________________________________Гром В.В.</t>
  </si>
  <si>
    <t>Проверил: ____________________________________________/__________________/</t>
  </si>
  <si>
    <r>
      <t>ЛОКАЛЬНЫЙ СМЕТНЫЙ РАСЧЕТ №</t>
    </r>
    <r>
      <rPr>
        <b/>
        <sz val="14"/>
        <rFont val="Arial"/>
        <family val="2"/>
        <charset val="204"/>
      </rPr>
      <t xml:space="preserve"> 7096</t>
    </r>
  </si>
  <si>
    <t>пусконаладочные работы стадия "вхолостую" на электрооборудование. Здание 637. Площадка 6</t>
  </si>
  <si>
    <t>Основание: р.д.инв.№ 24400-12-ЭМ; 24597-13-ЭМ</t>
  </si>
  <si>
    <t>___________________________102,673</t>
  </si>
  <si>
    <t>___________________________4,779</t>
  </si>
  <si>
    <t>_______________________________________________________________________________________________290,1</t>
  </si>
  <si>
    <t>Функциональная группа управления релейно-контакторная с общим числом внешних блокировочных связей до 20 (ШВ 1; ШВ 2)</t>
  </si>
  <si>
    <t xml:space="preserve">   65% ФОТ (от 4779)  (Поз. 1-17)</t>
  </si>
  <si>
    <t xml:space="preserve">   40% ФОТ (от 4779)  (Поз. 1-17)</t>
  </si>
  <si>
    <t xml:space="preserve">  Перевод в текущие 9 797 * 10,48</t>
  </si>
  <si>
    <t>Проверил: ___________________________________________/_____________/</t>
  </si>
  <si>
    <r>
      <t xml:space="preserve">ЛОКАЛЬНЫЙ СМЕТНЫЙ РАСЧЕТ № </t>
    </r>
    <r>
      <rPr>
        <b/>
        <sz val="14"/>
        <rFont val="Arial"/>
        <family val="2"/>
        <charset val="204"/>
      </rPr>
      <t>7098</t>
    </r>
    <r>
      <rPr>
        <b/>
        <sz val="12"/>
        <rFont val="Arial"/>
        <family val="2"/>
        <charset val="204"/>
      </rPr>
      <t xml:space="preserve"> </t>
    </r>
  </si>
  <si>
    <t>пусконаладочные работы стадия "вхолосту" на электрооборудование. Здание 128. Площадка 3 (инв.6400037)</t>
  </si>
  <si>
    <t>Основание: р.д.инв.№24048-11-ЭМ</t>
  </si>
  <si>
    <t>___________________________428,925</t>
  </si>
  <si>
    <t>___________________________19,965</t>
  </si>
  <si>
    <t>_______________________________________________________________________________________________1171,94</t>
  </si>
  <si>
    <t>ТЕРп01-03-005-02</t>
  </si>
  <si>
    <t>Разъединитель трехполюсный напряжением до 220 кВ</t>
  </si>
  <si>
    <t>Функциональная группа управления релейно-контакторная с общим числом внешних блокировочных связей до 30 (ППА,ША)</t>
  </si>
  <si>
    <t>ТЕРп02-01-002-03</t>
  </si>
  <si>
    <t>Автоматизированная система управления II категории технической сложности с количеством каналов (Кобщ) 10 (тепловычислитель)</t>
  </si>
  <si>
    <t>Функциональная группа управления релейно-контакторная с общим числом внешних блокировочных связей до 20 (Щит ИТП)</t>
  </si>
  <si>
    <t>Функциональная группа управления релейно-контакторная с общим числом внешних блокировочных связей до 30</t>
  </si>
  <si>
    <t xml:space="preserve">   65% ФОТ (от 19965)  (Поз. 1-29)</t>
  </si>
  <si>
    <t xml:space="preserve">   40% ФОТ (от 19965)  (Поз. 1-29)</t>
  </si>
  <si>
    <t xml:space="preserve">  Перевод в текущие 40 928 * 10,48</t>
  </si>
  <si>
    <t>Проверил: __________________________________________/_______________/</t>
  </si>
  <si>
    <r>
      <t>ЛОКАЛЬНЫЙ СМЕТНЫЙ РАСЧЕТ №</t>
    </r>
    <r>
      <rPr>
        <b/>
        <sz val="14"/>
        <rFont val="Arial"/>
        <family val="2"/>
        <charset val="204"/>
      </rPr>
      <t xml:space="preserve"> 7099</t>
    </r>
  </si>
  <si>
    <t>пусконаладочные работы стадия "вхолосту" на электрооборудование. Здание 129. Площадка 3 (инв.6200035)</t>
  </si>
  <si>
    <t>Основание: р.д.инв.№16152-ЭМ; 16152-АВС;</t>
  </si>
  <si>
    <t>___________________________140,778</t>
  </si>
  <si>
    <t>___________________________6,553</t>
  </si>
  <si>
    <t>_______________________________________________________________________________________________379,42</t>
  </si>
  <si>
    <t>Составлена в ценах 2001г. С переводом в текущие цены 2014г.</t>
  </si>
  <si>
    <t>Функциональная группа управления релейно-контакторная с общим числом внешних блокировочных связей до 30 (ШУВ-2М)</t>
  </si>
  <si>
    <t>Автоматизированная система управления II категории технической сложности с количеством каналов (Кобщ) 10 (Шкаф АСУ)</t>
  </si>
  <si>
    <t xml:space="preserve">   Районный к-т 4,3%  (Поз. 1-13, 17, 14-16)</t>
  </si>
  <si>
    <t xml:space="preserve">   Условия работ ПЗ=1,15 (ОЗП=1,15; ЭМ=1,15; ЗПМ=1,15; МАТ=1,15)  (Поз. 1-13, 17, 14-16)</t>
  </si>
  <si>
    <t xml:space="preserve">   Стадия "вхолостую" ПЗ=0,8 (ОЗП=0,8; ЭМ=0,8; ЗПМ=0,8; МАТ=0,8)  (Поз. 1-13, 17, 14-16)</t>
  </si>
  <si>
    <t xml:space="preserve">   65% ФОТ (от 6553)  (Поз. 1-13, 17, 14-16)</t>
  </si>
  <si>
    <t xml:space="preserve">   40% ФОТ (от 6553)  (Поз. 1-13, 17, 14-16)</t>
  </si>
  <si>
    <t xml:space="preserve">  Перевод в текущие  13 433 * 10,48</t>
  </si>
  <si>
    <t>Проверил: ____________________________________________/_____________/</t>
  </si>
  <si>
    <r>
      <t xml:space="preserve">ЛОКАЛЬНЫЙ СМЕТНЫЙ РАСЧЕТ № </t>
    </r>
    <r>
      <rPr>
        <b/>
        <sz val="14"/>
        <rFont val="Arial"/>
        <family val="2"/>
        <charset val="204"/>
      </rPr>
      <t>7106</t>
    </r>
    <r>
      <rPr>
        <b/>
        <sz val="12"/>
        <rFont val="Arial"/>
        <family val="2"/>
        <charset val="204"/>
      </rPr>
      <t xml:space="preserve"> </t>
    </r>
  </si>
  <si>
    <t>пусконаладочные работы стадия "вхолостую" по вентиляции. Здание 128. Площадка 3 (инв.6400037)</t>
  </si>
  <si>
    <t>Основание: р.д.инв.№ 309-1784</t>
  </si>
  <si>
    <t>___________________________179,480</t>
  </si>
  <si>
    <t>___________________________8,354</t>
  </si>
  <si>
    <t>_______________________________________________________________________________________________489,6</t>
  </si>
  <si>
    <t>ТЕРп03-01-011-03</t>
  </si>
  <si>
    <t>Регулировочно-запорное устройство регулятор расхода воздуха</t>
  </si>
  <si>
    <t>ТЕРп03-01-011-07</t>
  </si>
  <si>
    <t>Регулировочно-запорное устройство аппарат направляющий</t>
  </si>
  <si>
    <t>ТЕРп03-01-022-02</t>
  </si>
  <si>
    <t>Сеть систем вентиляции и кондиционирования воздуха при количестве сечений до 10</t>
  </si>
  <si>
    <t>ТЕРп03-01-022-05</t>
  </si>
  <si>
    <t>Сеть систем вентиляции и кондиционирования воздуха при количестве сечений до 30</t>
  </si>
  <si>
    <t>ТЕРп03-01-060-02</t>
  </si>
  <si>
    <t>Система кондиционирования воздуха центральная с номинальной подачей по воздуху до 10 тыс. м3/ч, при количестве однотипных установок в машинном зале до 5</t>
  </si>
  <si>
    <t>ТЕРп03-01-065-01</t>
  </si>
  <si>
    <t>Узел технологический регулирования или защиты по параметрам температуры, относительной влажности, давления или расхода</t>
  </si>
  <si>
    <t>1 узел</t>
  </si>
  <si>
    <t xml:space="preserve">   Стадия "вхолостую" ПЗ=0,75 (ОЗП=0,75; ЭМ=0,75; ЗПМ=0,75; МАТ=0,75)  (Поз. 1-13)</t>
  </si>
  <si>
    <t xml:space="preserve">   65% ФОТ (от 8354)  (Поз. 1-13)</t>
  </si>
  <si>
    <t xml:space="preserve">   40% ФОТ (от 8354)  (Поз. 1-13)</t>
  </si>
  <si>
    <t xml:space="preserve">  Перевод в текущие  17 126 * 10,48</t>
  </si>
  <si>
    <t>Составил: __________________________________________/______________/</t>
  </si>
  <si>
    <r>
      <t xml:space="preserve">ЛОКАЛЬНЫЙ СМЕТНЫЙ РАСЧЕТ № </t>
    </r>
    <r>
      <rPr>
        <b/>
        <sz val="14"/>
        <rFont val="Arial"/>
        <family val="2"/>
        <charset val="204"/>
      </rPr>
      <t>7107</t>
    </r>
  </si>
  <si>
    <t>пусконаладочные работы стадия "вхолостую" по вентиляции. Здание 637. Площадка 6.</t>
  </si>
  <si>
    <t>Основание: р.д.инв.№24381-12ОВ</t>
  </si>
  <si>
    <t>___________________________40,285</t>
  </si>
  <si>
    <t>___________________________1,875</t>
  </si>
  <si>
    <t>_______________________________________________________________________________________________109,6</t>
  </si>
  <si>
    <t>Составлена в ценах 2001г. с переводом втекущие цены 2014г.</t>
  </si>
  <si>
    <t xml:space="preserve">   Районный к-т 4,3%  (Поз. 1-7)</t>
  </si>
  <si>
    <t xml:space="preserve">   Условия работ ПЗ=1,15 (ОЗП=1,15; ЭМ=1,15; ЗПМ=1,15; МАТ=1,15)  (Поз. 1-7)</t>
  </si>
  <si>
    <t xml:space="preserve">   Стадия "вхолостую" ПЗ=0,75 (ОЗП=0,75; ЭМ=0,75; ЗПМ=0,75; МАТ=0,75)  (Поз. 1-7)</t>
  </si>
  <si>
    <t xml:space="preserve">   65% ФОТ (от 1875)  (Поз. 1-7)</t>
  </si>
  <si>
    <t xml:space="preserve">   40% ФОТ (от 1875)  (Поз. 1-7)</t>
  </si>
  <si>
    <t xml:space="preserve">  Перевод в текущие  3 844 * 10,48</t>
  </si>
  <si>
    <t>Составил: ___________________________________________/_____________/</t>
  </si>
  <si>
    <t>Пусконаладочняе работы стадия "вхолостую" на электрооборудование. Конференцзал. Здание 420.</t>
  </si>
  <si>
    <t>Пусконаладочные работы стадия "вхолостую" на электрооборудование. Пл.1 Зд.155 (инв.7311197)</t>
  </si>
  <si>
    <t>Пусконаладочные работы стадия "вхолостую" на электрооборудование. Пл.1 Зд.403/1</t>
  </si>
  <si>
    <t>Пусконаладочные работы стадия "вхолостую" по вентиляции.  Пл.1 Зд.403/1</t>
  </si>
  <si>
    <t>Пусконаладочные работы стадия "вхолостую" на электрооборудование контейнерной  двух агрегатной дизельной электростанции (ДЭС), Пл.1 Зд.403/1</t>
  </si>
  <si>
    <t>Пусконаладочные работы стадия "вхолостую" на электрооборудование. Пл.2 Зд.234"Г" (инв.№7401055)</t>
  </si>
  <si>
    <t>Пусконаладочные работы стадия "вхолостую" по вентиляции. Пл.2 Зд.234 "Г" (инв.№ 7401055)</t>
  </si>
  <si>
    <t>Пусконаладочные работы стадия "вхолостую" на электрооборудование. Здание 637. Площадка 6</t>
  </si>
  <si>
    <t>Пусконаладочные работы стадия "вхолосту" на электрооборудование. Здание 128. Площадка 3 (инв.6400037)</t>
  </si>
  <si>
    <t>Пусконаладочные работы стадия "вхолосту" на электрооборудование. Здание 129. Площадка 3 (инв.6200035)</t>
  </si>
  <si>
    <t>Пусконаладочные работы стадия "вхолостую" по вентиляции. Здание 128. Площадка 3 (инв.6400037)</t>
  </si>
  <si>
    <t>Пусконаладочные работы стадия "вхолостую" по вентиляции. Здание 637. Площадка 6.</t>
  </si>
  <si>
    <t xml:space="preserve"> - 10,48  индекс изменения сметной стоимости прочих затрат к ТЕР 2001  (приказ ФГУП "Комбинат "Электрохимприбор" от 18.09.2013 №1902-П).</t>
  </si>
  <si>
    <t xml:space="preserve"> - 10,48  индекс изменения сметной стоимости прочих затрат к ТЕР 2001  (приказ ФГУП "Комбинат "Электрохимприбор" от 18.09.2013 №1902-П)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</si>
</sst>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&quot;р.&quot;_-;\-* #,##0.00&quot;р.&quot;_-;_-* &quot;-&quot;??&quot;р.&quot;_-;_-@_-"/>
  </numFmts>
  <fonts count="45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sz val="11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8">
    <xf numFmtId="0" fontId="0" fillId="0" borderId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0" fillId="7" borderId="1" applyNumberFormat="0" applyAlignment="0" applyProtection="0"/>
    <xf numFmtId="0" fontId="10" fillId="7" borderId="1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7" fillId="21" borderId="7" applyNumberFormat="0" applyAlignment="0" applyProtection="0"/>
    <xf numFmtId="0" fontId="17" fillId="21" borderId="7" applyNumberFormat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2" fillId="0" borderId="0" applyAlignment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5" fillId="0" borderId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1" fillId="0" borderId="0"/>
    <xf numFmtId="0" fontId="33" fillId="0" borderId="0" applyNumberFormat="0" applyFill="0" applyBorder="0" applyAlignment="0" applyProtection="0">
      <alignment vertical="top"/>
      <protection locked="0"/>
    </xf>
    <xf numFmtId="44" fontId="34" fillId="0" borderId="0" applyFont="0" applyFill="0" applyBorder="0" applyAlignment="0" applyProtection="0"/>
  </cellStyleXfs>
  <cellXfs count="164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4" fillId="0" borderId="11" xfId="0" applyFont="1" applyBorder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11" xfId="0" applyFont="1" applyBorder="1" applyAlignment="1">
      <alignment horizontal="center" vertical="top" wrapText="1"/>
    </xf>
    <xf numFmtId="0" fontId="26" fillId="0" borderId="0" xfId="85" applyFont="1" applyFill="1" applyAlignment="1">
      <alignment wrapText="1"/>
    </xf>
    <xf numFmtId="4" fontId="26" fillId="0" borderId="0" xfId="85" applyNumberFormat="1" applyFont="1" applyFill="1" applyAlignment="1">
      <alignment horizontal="center" vertical="center" wrapText="1"/>
    </xf>
    <xf numFmtId="0" fontId="26" fillId="0" borderId="0" xfId="85" applyFont="1" applyFill="1" applyAlignment="1">
      <alignment vertical="center" wrapText="1"/>
    </xf>
    <xf numFmtId="0" fontId="27" fillId="0" borderId="0" xfId="85" applyFont="1" applyFill="1" applyAlignment="1">
      <alignment wrapText="1"/>
    </xf>
    <xf numFmtId="4" fontId="27" fillId="0" borderId="0" xfId="85" applyNumberFormat="1" applyFont="1" applyFill="1" applyAlignment="1">
      <alignment horizontal="center" vertical="center" wrapText="1"/>
    </xf>
    <xf numFmtId="4" fontId="31" fillId="0" borderId="0" xfId="85" applyNumberFormat="1" applyFont="1" applyFill="1" applyAlignment="1">
      <alignment vertical="center" wrapText="1"/>
    </xf>
    <xf numFmtId="4" fontId="26" fillId="0" borderId="0" xfId="85" applyNumberFormat="1" applyFont="1" applyFill="1" applyAlignment="1">
      <alignment horizontal="left" vertical="center" wrapText="1"/>
    </xf>
    <xf numFmtId="4" fontId="32" fillId="0" borderId="0" xfId="85" applyNumberFormat="1" applyFont="1" applyFill="1" applyAlignment="1">
      <alignment horizontal="center" vertical="center" wrapText="1"/>
    </xf>
    <xf numFmtId="0" fontId="28" fillId="0" borderId="0" xfId="85" applyFont="1" applyFill="1" applyAlignment="1">
      <alignment wrapText="1"/>
    </xf>
    <xf numFmtId="4" fontId="28" fillId="0" borderId="11" xfId="85" applyNumberFormat="1" applyFont="1" applyFill="1" applyBorder="1" applyAlignment="1">
      <alignment horizontal="center" vertical="center" wrapText="1"/>
    </xf>
    <xf numFmtId="0" fontId="28" fillId="0" borderId="11" xfId="85" applyFont="1" applyFill="1" applyBorder="1" applyAlignment="1">
      <alignment vertical="center" wrapText="1"/>
    </xf>
    <xf numFmtId="0" fontId="26" fillId="0" borderId="11" xfId="85" applyFont="1" applyFill="1" applyBorder="1" applyAlignment="1">
      <alignment vertical="center" wrapText="1"/>
    </xf>
    <xf numFmtId="0" fontId="28" fillId="0" borderId="0" xfId="85" applyNumberFormat="1" applyFont="1" applyFill="1" applyAlignment="1">
      <alignment wrapText="1"/>
    </xf>
    <xf numFmtId="0" fontId="28" fillId="0" borderId="11" xfId="85" applyFont="1" applyFill="1" applyBorder="1" applyAlignment="1">
      <alignment horizontal="right" vertical="center" wrapText="1"/>
    </xf>
    <xf numFmtId="1" fontId="26" fillId="0" borderId="0" xfId="85" applyNumberFormat="1" applyFont="1" applyFill="1" applyAlignment="1">
      <alignment horizontal="center" vertical="center" wrapText="1"/>
    </xf>
    <xf numFmtId="1" fontId="26" fillId="0" borderId="11" xfId="85" applyNumberFormat="1" applyFont="1" applyFill="1" applyBorder="1" applyAlignment="1">
      <alignment horizontal="center" vertical="center" wrapText="1"/>
    </xf>
    <xf numFmtId="0" fontId="26" fillId="0" borderId="0" xfId="85" applyFont="1" applyFill="1" applyAlignment="1">
      <alignment horizontal="center" vertical="center" wrapText="1"/>
    </xf>
    <xf numFmtId="4" fontId="26" fillId="0" borderId="16" xfId="85" applyNumberFormat="1" applyFont="1" applyFill="1" applyBorder="1" applyAlignment="1">
      <alignment horizontal="center" vertical="center" wrapText="1"/>
    </xf>
    <xf numFmtId="0" fontId="35" fillId="0" borderId="0" xfId="85" applyFont="1"/>
    <xf numFmtId="0" fontId="26" fillId="0" borderId="0" xfId="85" applyFont="1"/>
    <xf numFmtId="0" fontId="26" fillId="0" borderId="0" xfId="85" applyFont="1" applyBorder="1" applyAlignment="1">
      <alignment horizontal="center"/>
    </xf>
    <xf numFmtId="4" fontId="26" fillId="0" borderId="11" xfId="85" applyNumberFormat="1" applyFont="1" applyBorder="1" applyAlignment="1">
      <alignment horizontal="center" vertical="center"/>
    </xf>
    <xf numFmtId="4" fontId="26" fillId="0" borderId="11" xfId="85" applyNumberFormat="1" applyFont="1" applyBorder="1" applyAlignment="1">
      <alignment horizontal="center" wrapText="1"/>
    </xf>
    <xf numFmtId="4" fontId="26" fillId="0" borderId="18" xfId="85" applyNumberFormat="1" applyFont="1" applyBorder="1" applyAlignment="1">
      <alignment horizontal="center" vertical="center"/>
    </xf>
    <xf numFmtId="4" fontId="26" fillId="0" borderId="11" xfId="85" applyNumberFormat="1" applyFont="1" applyBorder="1" applyAlignment="1">
      <alignment horizontal="center"/>
    </xf>
    <xf numFmtId="4" fontId="26" fillId="0" borderId="17" xfId="85" applyNumberFormat="1" applyFont="1" applyBorder="1" applyAlignment="1">
      <alignment horizontal="center" vertical="center"/>
    </xf>
    <xf numFmtId="0" fontId="26" fillId="0" borderId="11" xfId="85" applyFont="1" applyBorder="1" applyAlignment="1">
      <alignment horizontal="center"/>
    </xf>
    <xf numFmtId="0" fontId="26" fillId="0" borderId="17" xfId="85" applyFont="1" applyBorder="1" applyAlignment="1">
      <alignment horizontal="center" vertical="center"/>
    </xf>
    <xf numFmtId="0" fontId="26" fillId="0" borderId="0" xfId="85" applyFont="1" applyBorder="1" applyAlignment="1">
      <alignment horizontal="right"/>
    </xf>
    <xf numFmtId="0" fontId="26" fillId="0" borderId="10" xfId="85" applyFont="1" applyBorder="1" applyAlignment="1"/>
    <xf numFmtId="0" fontId="26" fillId="0" borderId="0" xfId="85" applyFont="1" applyAlignment="1">
      <alignment horizontal="left" vertical="center"/>
    </xf>
    <xf numFmtId="0" fontId="36" fillId="0" borderId="0" xfId="85" applyFont="1"/>
    <xf numFmtId="0" fontId="27" fillId="0" borderId="0" xfId="85" applyFont="1"/>
    <xf numFmtId="0" fontId="37" fillId="0" borderId="0" xfId="85" applyFont="1"/>
    <xf numFmtId="0" fontId="38" fillId="0" borderId="0" xfId="85" applyFont="1" applyAlignment="1">
      <alignment horizontal="right"/>
    </xf>
    <xf numFmtId="49" fontId="7" fillId="0" borderId="11" xfId="0" applyNumberFormat="1" applyFont="1" applyBorder="1" applyAlignment="1">
      <alignment horizontal="left" vertical="top" wrapText="1"/>
    </xf>
    <xf numFmtId="0" fontId="6" fillId="0" borderId="11" xfId="0" applyFont="1" applyBorder="1" applyAlignment="1">
      <alignment horizontal="center" vertical="top"/>
    </xf>
    <xf numFmtId="0" fontId="27" fillId="0" borderId="0" xfId="85" applyFont="1" applyFill="1" applyAlignment="1">
      <alignment wrapText="1"/>
    </xf>
    <xf numFmtId="4" fontId="26" fillId="0" borderId="11" xfId="85" applyNumberFormat="1" applyFont="1" applyFill="1" applyBorder="1" applyAlignment="1">
      <alignment horizontal="center" vertical="center" wrapText="1"/>
    </xf>
    <xf numFmtId="0" fontId="27" fillId="0" borderId="0" xfId="85" applyFont="1" applyFill="1" applyAlignment="1">
      <alignment horizontal="center" wrapText="1"/>
    </xf>
    <xf numFmtId="0" fontId="27" fillId="0" borderId="0" xfId="85" applyFont="1" applyFill="1" applyAlignment="1">
      <alignment vertical="center" wrapText="1"/>
    </xf>
    <xf numFmtId="4" fontId="26" fillId="0" borderId="0" xfId="85" applyNumberFormat="1" applyFont="1" applyFill="1" applyAlignment="1">
      <alignment horizontal="center" vertical="center" wrapText="1"/>
    </xf>
    <xf numFmtId="4" fontId="27" fillId="0" borderId="0" xfId="85" applyNumberFormat="1" applyFont="1" applyFill="1" applyAlignment="1">
      <alignment horizontal="left" vertical="center" wrapText="1"/>
    </xf>
    <xf numFmtId="0" fontId="27" fillId="0" borderId="0" xfId="85" applyFont="1" applyFill="1" applyAlignment="1"/>
    <xf numFmtId="0" fontId="27" fillId="0" borderId="0" xfId="85" applyFont="1" applyFill="1" applyAlignment="1">
      <alignment horizontal="right"/>
    </xf>
    <xf numFmtId="4" fontId="26" fillId="0" borderId="0" xfId="85" applyNumberFormat="1" applyFont="1" applyFill="1" applyAlignment="1">
      <alignment horizontal="right" vertical="center" wrapText="1"/>
    </xf>
    <xf numFmtId="4" fontId="26" fillId="0" borderId="0" xfId="85" applyNumberFormat="1" applyFont="1" applyFill="1" applyAlignment="1">
      <alignment horizontal="center" vertical="center" wrapText="1"/>
    </xf>
    <xf numFmtId="0" fontId="27" fillId="0" borderId="0" xfId="85" applyFont="1" applyFill="1" applyAlignment="1">
      <alignment wrapText="1"/>
    </xf>
    <xf numFmtId="4" fontId="26" fillId="0" borderId="11" xfId="85" applyNumberFormat="1" applyFont="1" applyFill="1" applyBorder="1" applyAlignment="1">
      <alignment horizontal="center" vertical="center" wrapText="1"/>
    </xf>
    <xf numFmtId="0" fontId="26" fillId="0" borderId="11" xfId="85" applyFont="1" applyFill="1" applyBorder="1" applyAlignment="1">
      <alignment horizontal="left" vertical="center" wrapText="1"/>
    </xf>
    <xf numFmtId="0" fontId="26" fillId="0" borderId="0" xfId="85" applyNumberFormat="1" applyFont="1" applyFill="1" applyAlignment="1">
      <alignment wrapText="1"/>
    </xf>
    <xf numFmtId="0" fontId="28" fillId="0" borderId="0" xfId="85" applyNumberFormat="1" applyFont="1" applyFill="1" applyAlignment="1">
      <alignment vertical="center" wrapText="1"/>
    </xf>
    <xf numFmtId="0" fontId="28" fillId="0" borderId="0" xfId="85" applyFont="1" applyFill="1" applyAlignment="1">
      <alignment vertical="center" wrapText="1"/>
    </xf>
    <xf numFmtId="4" fontId="27" fillId="0" borderId="0" xfId="85" applyNumberFormat="1" applyFont="1" applyFill="1" applyAlignment="1">
      <alignment horizontal="center" wrapText="1"/>
    </xf>
    <xf numFmtId="0" fontId="35" fillId="0" borderId="0" xfId="85" applyFont="1" applyAlignment="1">
      <alignment horizontal="left"/>
    </xf>
    <xf numFmtId="0" fontId="37" fillId="0" borderId="0" xfId="85" applyFont="1" applyAlignment="1">
      <alignment horizontal="left"/>
    </xf>
    <xf numFmtId="0" fontId="35" fillId="0" borderId="0" xfId="85" applyFont="1" applyAlignment="1">
      <alignment horizontal="right"/>
    </xf>
    <xf numFmtId="0" fontId="37" fillId="0" borderId="0" xfId="85" applyFont="1" applyAlignment="1">
      <alignment horizontal="right"/>
    </xf>
    <xf numFmtId="4" fontId="27" fillId="0" borderId="0" xfId="85" applyNumberFormat="1" applyFont="1" applyFill="1" applyAlignment="1">
      <alignment horizontal="right" wrapText="1"/>
    </xf>
    <xf numFmtId="0" fontId="27" fillId="0" borderId="0" xfId="85" applyFont="1" applyFill="1" applyAlignment="1">
      <alignment horizontal="left"/>
    </xf>
    <xf numFmtId="4" fontId="26" fillId="0" borderId="11" xfId="85" applyNumberFormat="1" applyFont="1" applyFill="1" applyBorder="1" applyAlignment="1">
      <alignment horizontal="center" vertical="center" wrapText="1"/>
    </xf>
    <xf numFmtId="0" fontId="26" fillId="0" borderId="11" xfId="85" applyNumberFormat="1" applyFont="1" applyFill="1" applyBorder="1" applyAlignment="1">
      <alignment horizontal="center" vertical="center" wrapText="1"/>
    </xf>
    <xf numFmtId="4" fontId="26" fillId="0" borderId="0" xfId="85" applyNumberFormat="1" applyFont="1" applyFill="1" applyAlignment="1">
      <alignment horizontal="center" vertical="center" wrapText="1"/>
    </xf>
    <xf numFmtId="0" fontId="29" fillId="0" borderId="0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4" fontId="26" fillId="0" borderId="11" xfId="85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0" fillId="0" borderId="0" xfId="0" applyFont="1" applyAlignment="1">
      <alignment horizontal="center" vertical="top" wrapText="1"/>
    </xf>
    <xf numFmtId="0" fontId="4" fillId="0" borderId="11" xfId="0" applyFont="1" applyBorder="1" applyAlignment="1">
      <alignment horizontal="left" vertical="top" wrapText="1"/>
    </xf>
    <xf numFmtId="0" fontId="0" fillId="0" borderId="11" xfId="0" applyBorder="1" applyAlignment="1">
      <alignment vertical="top" wrapText="1"/>
    </xf>
    <xf numFmtId="0" fontId="7" fillId="0" borderId="11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top" wrapText="1"/>
    </xf>
    <xf numFmtId="0" fontId="0" fillId="0" borderId="0" xfId="0" applyAlignment="1">
      <alignment horizontal="right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27" fillId="0" borderId="0" xfId="85" applyFont="1" applyFill="1" applyAlignment="1">
      <alignment wrapText="1"/>
    </xf>
    <xf numFmtId="4" fontId="26" fillId="0" borderId="11" xfId="85" applyNumberFormat="1" applyFont="1" applyFill="1" applyBorder="1" applyAlignment="1">
      <alignment horizontal="center" vertical="center" wrapText="1"/>
    </xf>
    <xf numFmtId="0" fontId="27" fillId="0" borderId="0" xfId="85" applyFont="1" applyFill="1" applyAlignment="1">
      <alignment horizontal="center" vertical="center" wrapText="1"/>
    </xf>
    <xf numFmtId="0" fontId="27" fillId="0" borderId="0" xfId="85" applyFont="1" applyFill="1" applyAlignment="1">
      <alignment horizontal="center" wrapText="1"/>
    </xf>
    <xf numFmtId="0" fontId="26" fillId="0" borderId="11" xfId="85" applyFont="1" applyFill="1" applyBorder="1" applyAlignment="1">
      <alignment horizontal="center" vertical="center" wrapText="1"/>
    </xf>
    <xf numFmtId="4" fontId="26" fillId="0" borderId="17" xfId="85" applyNumberFormat="1" applyFont="1" applyFill="1" applyBorder="1" applyAlignment="1">
      <alignment horizontal="center" vertical="center" wrapText="1"/>
    </xf>
    <xf numFmtId="4" fontId="26" fillId="0" borderId="19" xfId="85" applyNumberFormat="1" applyFont="1" applyFill="1" applyBorder="1" applyAlignment="1">
      <alignment horizontal="center" vertical="center" wrapText="1"/>
    </xf>
    <xf numFmtId="4" fontId="26" fillId="0" borderId="12" xfId="85" applyNumberFormat="1" applyFont="1" applyFill="1" applyBorder="1" applyAlignment="1">
      <alignment horizontal="center" vertical="center" wrapText="1"/>
    </xf>
    <xf numFmtId="0" fontId="27" fillId="0" borderId="0" xfId="85" applyFont="1" applyFill="1" applyAlignment="1">
      <alignment vertical="center" wrapText="1"/>
    </xf>
    <xf numFmtId="4" fontId="26" fillId="0" borderId="0" xfId="85" applyNumberFormat="1" applyFont="1" applyFill="1" applyAlignment="1">
      <alignment horizontal="center" vertical="center" wrapText="1"/>
    </xf>
    <xf numFmtId="4" fontId="27" fillId="0" borderId="0" xfId="85" applyNumberFormat="1" applyFont="1" applyFill="1" applyAlignment="1">
      <alignment horizontal="left" wrapText="1"/>
    </xf>
    <xf numFmtId="0" fontId="27" fillId="0" borderId="0" xfId="85" applyFont="1" applyFill="1" applyAlignment="1"/>
    <xf numFmtId="0" fontId="27" fillId="0" borderId="0" xfId="85" applyFont="1" applyAlignment="1">
      <alignment horizontal="center"/>
    </xf>
    <xf numFmtId="0" fontId="27" fillId="0" borderId="0" xfId="85" applyFont="1" applyAlignment="1">
      <alignment horizontal="center" vertical="center" wrapText="1"/>
    </xf>
    <xf numFmtId="4" fontId="26" fillId="0" borderId="18" xfId="85" applyNumberFormat="1" applyFont="1" applyBorder="1" applyAlignment="1">
      <alignment horizontal="center" vertical="center"/>
    </xf>
    <xf numFmtId="4" fontId="26" fillId="0" borderId="21" xfId="85" applyNumberFormat="1" applyFont="1" applyBorder="1" applyAlignment="1">
      <alignment horizontal="center" vertical="center"/>
    </xf>
    <xf numFmtId="0" fontId="26" fillId="0" borderId="18" xfId="85" applyFont="1" applyBorder="1" applyAlignment="1">
      <alignment horizontal="center" vertical="center" wrapText="1"/>
    </xf>
    <xf numFmtId="0" fontId="26" fillId="0" borderId="21" xfId="85" applyFont="1" applyBorder="1" applyAlignment="1">
      <alignment horizontal="center" vertical="center" wrapText="1"/>
    </xf>
    <xf numFmtId="0" fontId="26" fillId="0" borderId="15" xfId="85" applyFont="1" applyBorder="1" applyAlignment="1">
      <alignment horizontal="center" vertical="center" wrapText="1"/>
    </xf>
    <xf numFmtId="0" fontId="26" fillId="0" borderId="14" xfId="85" applyFont="1" applyBorder="1" applyAlignment="1">
      <alignment horizontal="center" vertical="center" wrapText="1"/>
    </xf>
    <xf numFmtId="0" fontId="26" fillId="0" borderId="20" xfId="85" applyFont="1" applyBorder="1" applyAlignment="1">
      <alignment horizontal="center" vertical="center"/>
    </xf>
    <xf numFmtId="0" fontId="26" fillId="0" borderId="13" xfId="85" applyFont="1" applyBorder="1" applyAlignment="1">
      <alignment horizontal="center" vertical="center"/>
    </xf>
    <xf numFmtId="0" fontId="26" fillId="0" borderId="16" xfId="85" applyFont="1" applyBorder="1" applyAlignment="1">
      <alignment horizontal="center" vertical="center"/>
    </xf>
    <xf numFmtId="0" fontId="26" fillId="0" borderId="20" xfId="85" applyFont="1" applyBorder="1" applyAlignment="1">
      <alignment horizontal="center" vertical="center" wrapText="1"/>
    </xf>
    <xf numFmtId="0" fontId="26" fillId="0" borderId="13" xfId="85" applyFont="1" applyBorder="1" applyAlignment="1">
      <alignment horizontal="center" vertical="center" wrapText="1"/>
    </xf>
    <xf numFmtId="0" fontId="26" fillId="0" borderId="16" xfId="85" applyFont="1" applyBorder="1" applyAlignment="1">
      <alignment horizontal="center" vertical="center" wrapText="1"/>
    </xf>
    <xf numFmtId="0" fontId="26" fillId="0" borderId="0" xfId="85" applyFont="1" applyAlignment="1">
      <alignment horizontal="center"/>
    </xf>
    <xf numFmtId="0" fontId="26" fillId="0" borderId="17" xfId="85" applyFont="1" applyBorder="1" applyAlignment="1">
      <alignment horizontal="center" vertical="center"/>
    </xf>
    <xf numFmtId="0" fontId="26" fillId="0" borderId="12" xfId="85" applyFont="1" applyBorder="1" applyAlignment="1">
      <alignment horizontal="center" vertical="center"/>
    </xf>
    <xf numFmtId="0" fontId="26" fillId="0" borderId="18" xfId="85" applyFont="1" applyBorder="1" applyAlignment="1">
      <alignment horizontal="center" vertical="center"/>
    </xf>
    <xf numFmtId="0" fontId="26" fillId="0" borderId="21" xfId="85" applyFont="1" applyBorder="1" applyAlignment="1">
      <alignment horizontal="center" vertical="center"/>
    </xf>
    <xf numFmtId="0" fontId="37" fillId="0" borderId="0" xfId="85" applyFont="1" applyAlignment="1">
      <alignment vertical="center" wrapText="1"/>
    </xf>
    <xf numFmtId="0" fontId="26" fillId="0" borderId="11" xfId="85" applyFont="1" applyBorder="1" applyAlignment="1">
      <alignment horizontal="left" vertical="center" wrapText="1"/>
    </xf>
    <xf numFmtId="4" fontId="26" fillId="0" borderId="11" xfId="85" applyNumberFormat="1" applyFont="1" applyBorder="1" applyAlignment="1">
      <alignment horizontal="center" vertical="center"/>
    </xf>
    <xf numFmtId="0" fontId="26" fillId="0" borderId="17" xfId="85" applyFont="1" applyBorder="1" applyAlignment="1">
      <alignment horizontal="left" vertical="center"/>
    </xf>
    <xf numFmtId="0" fontId="26" fillId="0" borderId="19" xfId="85" applyFont="1" applyBorder="1" applyAlignment="1">
      <alignment horizontal="left" vertical="center"/>
    </xf>
    <xf numFmtId="0" fontId="26" fillId="0" borderId="11" xfId="85" applyFont="1" applyBorder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4" fillId="0" borderId="10" xfId="0" applyFont="1" applyBorder="1" applyAlignment="1">
      <alignment horizontal="left" vertical="top"/>
    </xf>
    <xf numFmtId="0" fontId="39" fillId="0" borderId="10" xfId="0" applyFont="1" applyBorder="1" applyAlignment="1">
      <alignment horizontal="center" vertical="top"/>
    </xf>
    <xf numFmtId="0" fontId="6" fillId="0" borderId="10" xfId="0" applyFont="1" applyBorder="1" applyAlignment="1">
      <alignment horizontal="right" vertical="top"/>
    </xf>
    <xf numFmtId="0" fontId="40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right" vertical="top"/>
    </xf>
    <xf numFmtId="0" fontId="41" fillId="0" borderId="0" xfId="0" applyFont="1" applyBorder="1" applyAlignment="1">
      <alignment horizontal="center" vertical="top"/>
    </xf>
    <xf numFmtId="0" fontId="42" fillId="0" borderId="0" xfId="0" applyFont="1" applyAlignment="1">
      <alignment horizontal="center" vertical="top"/>
    </xf>
    <xf numFmtId="0" fontId="39" fillId="0" borderId="0" xfId="0" applyFont="1" applyAlignment="1">
      <alignment horizontal="center" vertical="top"/>
    </xf>
    <xf numFmtId="0" fontId="44" fillId="0" borderId="0" xfId="0" applyFont="1" applyAlignment="1">
      <alignment horizontal="center" vertical="top"/>
    </xf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right" vertical="top"/>
    </xf>
    <xf numFmtId="0" fontId="39" fillId="0" borderId="0" xfId="0" applyFont="1" applyFill="1" applyBorder="1" applyAlignment="1">
      <alignment horizontal="right" vertical="top"/>
    </xf>
    <xf numFmtId="0" fontId="39" fillId="0" borderId="10" xfId="0" applyFont="1" applyBorder="1" applyAlignment="1">
      <alignment horizontal="left" vertical="top"/>
    </xf>
    <xf numFmtId="0" fontId="39" fillId="0" borderId="10" xfId="0" applyFont="1" applyFill="1" applyBorder="1" applyAlignment="1">
      <alignment horizontal="center" vertical="top"/>
    </xf>
    <xf numFmtId="0" fontId="39" fillId="0" borderId="10" xfId="0" applyFont="1" applyFill="1" applyBorder="1" applyAlignment="1">
      <alignment horizontal="right" vertical="top"/>
    </xf>
    <xf numFmtId="0" fontId="39" fillId="0" borderId="10" xfId="0" applyFont="1" applyBorder="1" applyAlignment="1">
      <alignment horizontal="right" vertical="top"/>
    </xf>
    <xf numFmtId="0" fontId="4" fillId="0" borderId="0" xfId="0" applyFont="1" applyBorder="1" applyAlignment="1">
      <alignment horizontal="left" vertical="top"/>
    </xf>
    <xf numFmtId="0" fontId="30" fillId="0" borderId="0" xfId="0" applyFont="1" applyAlignment="1">
      <alignment horizontal="center" vertical="top"/>
    </xf>
    <xf numFmtId="49" fontId="30" fillId="0" borderId="0" xfId="0" applyNumberFormat="1" applyFont="1" applyAlignment="1">
      <alignment horizontal="left" vertical="top"/>
    </xf>
    <xf numFmtId="0" fontId="6" fillId="0" borderId="0" xfId="0" applyFont="1" applyAlignment="1"/>
    <xf numFmtId="0" fontId="39" fillId="0" borderId="0" xfId="0" applyFont="1" applyAlignment="1">
      <alignment horizontal="left"/>
    </xf>
    <xf numFmtId="49" fontId="39" fillId="0" borderId="0" xfId="0" applyNumberFormat="1" applyFont="1" applyAlignment="1">
      <alignment horizontal="left" vertical="top"/>
    </xf>
    <xf numFmtId="0" fontId="39" fillId="0" borderId="0" xfId="0" applyFont="1" applyAlignment="1">
      <alignment horizontal="right" vertical="top"/>
    </xf>
    <xf numFmtId="0" fontId="39" fillId="0" borderId="0" xfId="0" applyFont="1" applyAlignment="1">
      <alignment horizontal="right"/>
    </xf>
    <xf numFmtId="0" fontId="39" fillId="0" borderId="0" xfId="0" applyFont="1" applyAlignment="1">
      <alignment horizontal="left" vertical="top"/>
    </xf>
    <xf numFmtId="0" fontId="39" fillId="0" borderId="0" xfId="0" applyFont="1" applyAlignment="1"/>
    <xf numFmtId="0" fontId="6" fillId="0" borderId="11" xfId="0" applyFont="1" applyBorder="1" applyAlignment="1">
      <alignment horizontal="right" vertical="top" wrapText="1"/>
    </xf>
    <xf numFmtId="0" fontId="6" fillId="0" borderId="11" xfId="0" applyFont="1" applyBorder="1" applyAlignment="1">
      <alignment horizontal="right" vertical="top"/>
    </xf>
    <xf numFmtId="0" fontId="44" fillId="0" borderId="11" xfId="0" applyFont="1" applyBorder="1" applyAlignment="1">
      <alignment horizontal="right" vertical="top" wrapText="1"/>
    </xf>
    <xf numFmtId="0" fontId="39" fillId="0" borderId="0" xfId="0" applyFont="1"/>
  </cellXfs>
  <cellStyles count="88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86"/>
    <cellStyle name="Денежный 2" xfId="87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 3" xfId="85"/>
    <cellStyle name="Плохой 2" xfId="72"/>
    <cellStyle name="Плохой 3" xfId="73"/>
    <cellStyle name="Пояснение 2" xfId="74"/>
    <cellStyle name="Пояснение 3" xfId="75"/>
    <cellStyle name="Примечание 2" xfId="76"/>
    <cellStyle name="Примечание 3" xfId="77"/>
    <cellStyle name="Связанная ячейка 2" xfId="78"/>
    <cellStyle name="Связанная ячейка 3" xfId="79"/>
    <cellStyle name="Стиль 1" xfId="80"/>
    <cellStyle name="Текст предупреждения 2" xfId="81"/>
    <cellStyle name="Текст предупреждения 3" xfId="82"/>
    <cellStyle name="Хороший 2" xfId="83"/>
    <cellStyle name="Хороший 3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topLeftCell="A31" workbookViewId="0">
      <selection activeCell="C12" sqref="C12"/>
    </sheetView>
  </sheetViews>
  <sheetFormatPr defaultRowHeight="12.75" x14ac:dyDescent="0.2"/>
  <cols>
    <col min="3" max="3" width="41.42578125" customWidth="1"/>
  </cols>
  <sheetData>
    <row r="1" spans="1:13" x14ac:dyDescent="0.2">
      <c r="A1" s="130"/>
      <c r="B1" s="1"/>
      <c r="C1" s="6"/>
      <c r="D1" s="78"/>
      <c r="E1" s="131"/>
      <c r="F1" s="2"/>
      <c r="G1" s="2"/>
      <c r="H1" s="2"/>
      <c r="I1" s="2"/>
      <c r="J1" s="130" t="s">
        <v>73</v>
      </c>
      <c r="K1" s="2"/>
      <c r="L1" s="2"/>
      <c r="M1" s="2"/>
    </row>
    <row r="2" spans="1:13" x14ac:dyDescent="0.2">
      <c r="A2" s="4"/>
      <c r="B2" s="1"/>
      <c r="C2" s="6"/>
      <c r="D2" s="78"/>
      <c r="E2" s="131"/>
      <c r="F2" s="2"/>
      <c r="G2" s="2"/>
      <c r="H2" s="2"/>
      <c r="I2" s="2"/>
      <c r="J2" s="4"/>
      <c r="K2" s="2"/>
      <c r="L2" s="2"/>
      <c r="M2" s="2"/>
    </row>
    <row r="3" spans="1:13" x14ac:dyDescent="0.2">
      <c r="A3" s="4"/>
      <c r="B3" s="1"/>
      <c r="C3" s="6"/>
      <c r="D3" s="78"/>
      <c r="E3" s="131"/>
      <c r="F3" s="2"/>
      <c r="G3" s="2"/>
      <c r="H3" s="2"/>
      <c r="I3" s="2"/>
      <c r="J3" s="4"/>
      <c r="K3" s="2"/>
      <c r="L3" s="2"/>
      <c r="M3" s="2"/>
    </row>
    <row r="4" spans="1:13" x14ac:dyDescent="0.2">
      <c r="A4" s="4"/>
      <c r="B4" s="1"/>
      <c r="C4" s="6"/>
      <c r="D4" s="78"/>
      <c r="E4" s="131"/>
      <c r="F4" s="2"/>
      <c r="G4" s="2"/>
      <c r="H4" s="2"/>
      <c r="I4" s="2"/>
      <c r="J4" s="4" t="s">
        <v>77</v>
      </c>
      <c r="K4" s="2"/>
      <c r="L4" s="2"/>
      <c r="M4" s="2"/>
    </row>
    <row r="5" spans="1:13" x14ac:dyDescent="0.2">
      <c r="A5" s="132"/>
      <c r="B5" s="1"/>
      <c r="C5" s="6"/>
      <c r="D5" s="78"/>
      <c r="E5" s="131"/>
      <c r="F5" s="2"/>
      <c r="G5" s="2"/>
      <c r="H5" s="2"/>
      <c r="I5" s="2"/>
      <c r="J5" s="132" t="s">
        <v>74</v>
      </c>
      <c r="K5" s="2"/>
      <c r="L5" s="2"/>
      <c r="M5" s="2"/>
    </row>
    <row r="6" spans="1:13" ht="14.25" x14ac:dyDescent="0.2">
      <c r="A6" s="8"/>
      <c r="B6" s="1"/>
      <c r="C6" s="133"/>
      <c r="D6" s="134" t="s">
        <v>16</v>
      </c>
      <c r="E6" s="134"/>
      <c r="F6" s="135"/>
      <c r="G6" s="135"/>
      <c r="H6" s="134"/>
      <c r="I6" s="135"/>
      <c r="J6" s="135"/>
      <c r="K6" s="2"/>
      <c r="L6" s="2"/>
      <c r="M6" s="2"/>
    </row>
    <row r="7" spans="1:13" ht="14.25" x14ac:dyDescent="0.2">
      <c r="A7" s="8"/>
      <c r="B7" s="1"/>
      <c r="C7" s="132"/>
      <c r="D7" s="8"/>
      <c r="E7" s="136" t="s">
        <v>0</v>
      </c>
      <c r="F7" s="137"/>
      <c r="G7" s="137"/>
      <c r="H7" s="2"/>
      <c r="I7" s="138"/>
      <c r="J7" s="2"/>
      <c r="K7" s="2"/>
      <c r="L7" s="2"/>
      <c r="M7" s="2"/>
    </row>
    <row r="8" spans="1:13" ht="14.25" x14ac:dyDescent="0.2">
      <c r="A8" s="8"/>
      <c r="B8" s="1"/>
      <c r="C8" s="132"/>
      <c r="D8" s="8"/>
      <c r="E8" s="136"/>
      <c r="F8" s="137"/>
      <c r="G8" s="137"/>
      <c r="H8" s="2"/>
      <c r="I8" s="138"/>
      <c r="J8" s="2"/>
      <c r="K8" s="2"/>
      <c r="L8" s="2"/>
      <c r="M8" s="2"/>
    </row>
    <row r="9" spans="1:13" ht="18" x14ac:dyDescent="0.2">
      <c r="A9" s="8"/>
      <c r="B9" s="1"/>
      <c r="C9" s="132"/>
      <c r="D9" s="139" t="s">
        <v>78</v>
      </c>
      <c r="E9" s="131"/>
      <c r="F9" s="2"/>
      <c r="G9" s="2"/>
      <c r="H9" s="2"/>
      <c r="I9" s="2"/>
      <c r="J9" s="2"/>
      <c r="K9" s="2"/>
      <c r="L9" s="2"/>
      <c r="M9" s="2"/>
    </row>
    <row r="10" spans="1:13" ht="14.25" x14ac:dyDescent="0.2">
      <c r="A10" s="8"/>
      <c r="B10" s="1"/>
      <c r="C10" s="132"/>
      <c r="D10" s="140" t="s">
        <v>26</v>
      </c>
      <c r="E10" s="131"/>
      <c r="F10" s="2"/>
      <c r="G10" s="2"/>
      <c r="H10" s="2"/>
      <c r="I10" s="141"/>
      <c r="J10" s="2"/>
      <c r="K10" s="2"/>
      <c r="L10" s="2"/>
      <c r="M10" s="2"/>
    </row>
    <row r="11" spans="1:13" x14ac:dyDescent="0.2">
      <c r="A11" s="8"/>
      <c r="B11" s="1"/>
      <c r="C11" s="142"/>
      <c r="D11" s="8"/>
      <c r="E11" s="143"/>
      <c r="F11" s="144"/>
      <c r="G11" s="144"/>
      <c r="H11" s="2"/>
      <c r="I11" s="7"/>
      <c r="J11" s="2"/>
      <c r="K11" s="2"/>
      <c r="L11" s="2"/>
      <c r="M11" s="2"/>
    </row>
    <row r="12" spans="1:13" ht="14.25" x14ac:dyDescent="0.2">
      <c r="A12" s="8"/>
      <c r="B12" s="145" t="s">
        <v>1</v>
      </c>
      <c r="C12" s="146" t="s">
        <v>79</v>
      </c>
      <c r="D12" s="134"/>
      <c r="E12" s="147"/>
      <c r="F12" s="148"/>
      <c r="G12" s="148"/>
      <c r="H12" s="149"/>
      <c r="I12" s="135"/>
      <c r="J12" s="135"/>
      <c r="K12" s="2"/>
      <c r="L12" s="2"/>
      <c r="M12" s="2"/>
    </row>
    <row r="13" spans="1:13" ht="14.25" x14ac:dyDescent="0.2">
      <c r="A13" s="8"/>
      <c r="B13" s="1"/>
      <c r="C13" s="150"/>
      <c r="D13" s="8"/>
      <c r="E13" s="73" t="s">
        <v>25</v>
      </c>
      <c r="F13" s="2"/>
      <c r="G13" s="137"/>
      <c r="H13" s="140"/>
      <c r="I13" s="137"/>
      <c r="J13" s="137"/>
      <c r="K13" s="2"/>
      <c r="L13" s="2"/>
      <c r="M13" s="2"/>
    </row>
    <row r="14" spans="1:13" x14ac:dyDescent="0.2">
      <c r="A14" s="151"/>
      <c r="B14" s="152"/>
      <c r="C14" s="132"/>
      <c r="D14" s="8"/>
      <c r="E14" s="153"/>
      <c r="F14" s="2"/>
      <c r="G14" s="2"/>
      <c r="H14" s="2"/>
      <c r="I14" s="2"/>
      <c r="J14" s="2"/>
      <c r="K14" s="2"/>
      <c r="L14" s="2"/>
      <c r="M14" s="2"/>
    </row>
    <row r="15" spans="1:13" ht="14.25" x14ac:dyDescent="0.2">
      <c r="A15" s="8"/>
      <c r="B15" s="1"/>
      <c r="C15" s="154" t="s">
        <v>80</v>
      </c>
      <c r="D15" s="8"/>
      <c r="E15" s="7"/>
      <c r="F15" s="2"/>
      <c r="G15" s="2"/>
      <c r="H15" s="2"/>
      <c r="I15" s="154"/>
      <c r="J15" s="154"/>
      <c r="K15" s="2"/>
      <c r="L15" s="2"/>
      <c r="M15" s="2"/>
    </row>
    <row r="16" spans="1:13" ht="14.25" x14ac:dyDescent="0.2">
      <c r="A16" s="140"/>
      <c r="B16" s="155"/>
      <c r="C16" s="154" t="s">
        <v>81</v>
      </c>
      <c r="D16" s="156"/>
      <c r="E16" s="157" t="s">
        <v>82</v>
      </c>
      <c r="F16" s="89"/>
      <c r="G16" s="158" t="s">
        <v>24</v>
      </c>
      <c r="H16" s="156"/>
      <c r="I16" s="154"/>
      <c r="J16" s="154"/>
      <c r="K16" s="156"/>
      <c r="L16" s="156"/>
      <c r="M16" s="156"/>
    </row>
    <row r="17" spans="1:13" ht="14.25" x14ac:dyDescent="0.2">
      <c r="A17" s="140"/>
      <c r="B17" s="155"/>
      <c r="C17" s="154" t="s">
        <v>68</v>
      </c>
      <c r="D17" s="140"/>
      <c r="E17" s="157" t="s">
        <v>83</v>
      </c>
      <c r="F17" s="89"/>
      <c r="G17" s="158" t="s">
        <v>24</v>
      </c>
      <c r="H17" s="156"/>
      <c r="I17" s="154"/>
      <c r="J17" s="154"/>
      <c r="K17" s="156"/>
      <c r="L17" s="156"/>
      <c r="M17" s="156"/>
    </row>
    <row r="18" spans="1:13" ht="14.25" x14ac:dyDescent="0.2">
      <c r="A18" s="140"/>
      <c r="B18" s="155"/>
      <c r="C18" s="154" t="s">
        <v>14</v>
      </c>
      <c r="D18" s="140"/>
      <c r="E18" s="157" t="s">
        <v>84</v>
      </c>
      <c r="F18" s="89"/>
      <c r="G18" s="158" t="s">
        <v>15</v>
      </c>
      <c r="H18" s="156"/>
      <c r="I18" s="154"/>
      <c r="J18" s="154"/>
      <c r="K18" s="156"/>
      <c r="L18" s="156"/>
      <c r="M18" s="156"/>
    </row>
    <row r="19" spans="1:13" ht="14.25" x14ac:dyDescent="0.2">
      <c r="A19" s="8"/>
      <c r="B19" s="1"/>
      <c r="C19" s="159" t="s">
        <v>85</v>
      </c>
      <c r="D19" s="8"/>
      <c r="E19" s="7"/>
      <c r="F19" s="2"/>
      <c r="G19" s="2"/>
      <c r="H19" s="2"/>
      <c r="I19" s="2"/>
      <c r="J19" s="2"/>
      <c r="K19" s="2"/>
      <c r="L19" s="2"/>
      <c r="M19" s="2"/>
    </row>
    <row r="20" spans="1:13" x14ac:dyDescent="0.2">
      <c r="A20" s="8"/>
      <c r="B20" s="1"/>
      <c r="C20" s="132"/>
      <c r="D20" s="8"/>
      <c r="E20" s="7"/>
      <c r="F20" s="2"/>
      <c r="G20" s="2"/>
      <c r="H20" s="2"/>
      <c r="I20" s="2"/>
      <c r="J20" s="2"/>
      <c r="K20" s="2"/>
      <c r="L20" s="2"/>
      <c r="M20" s="2"/>
    </row>
    <row r="21" spans="1:13" x14ac:dyDescent="0.2">
      <c r="A21" s="8"/>
      <c r="B21" s="1"/>
      <c r="C21" s="132"/>
      <c r="D21" s="8"/>
      <c r="E21" s="7"/>
      <c r="F21" s="2"/>
      <c r="G21" s="2"/>
      <c r="H21" s="2"/>
      <c r="I21" s="2"/>
      <c r="J21" s="2"/>
      <c r="K21" s="2"/>
      <c r="L21" s="2"/>
      <c r="M21" s="2"/>
    </row>
    <row r="22" spans="1:13" x14ac:dyDescent="0.2">
      <c r="A22" s="86" t="s">
        <v>2</v>
      </c>
      <c r="B22" s="90" t="s">
        <v>86</v>
      </c>
      <c r="C22" s="86" t="s">
        <v>67</v>
      </c>
      <c r="D22" s="86" t="s">
        <v>66</v>
      </c>
      <c r="E22" s="86" t="s">
        <v>65</v>
      </c>
      <c r="F22" s="86" t="s">
        <v>23</v>
      </c>
      <c r="G22" s="87"/>
      <c r="H22" s="87"/>
      <c r="I22" s="87"/>
      <c r="J22" s="86" t="s">
        <v>22</v>
      </c>
      <c r="K22" s="87"/>
      <c r="L22" s="87"/>
      <c r="M22" s="87"/>
    </row>
    <row r="23" spans="1:13" x14ac:dyDescent="0.2">
      <c r="A23" s="87"/>
      <c r="B23" s="91"/>
      <c r="C23" s="92"/>
      <c r="D23" s="86"/>
      <c r="E23" s="86"/>
      <c r="F23" s="86" t="s">
        <v>3</v>
      </c>
      <c r="G23" s="86" t="s">
        <v>64</v>
      </c>
      <c r="H23" s="87"/>
      <c r="I23" s="87"/>
      <c r="J23" s="86" t="s">
        <v>3</v>
      </c>
      <c r="K23" s="86" t="s">
        <v>64</v>
      </c>
      <c r="L23" s="87"/>
      <c r="M23" s="87"/>
    </row>
    <row r="24" spans="1:13" x14ac:dyDescent="0.2">
      <c r="A24" s="87"/>
      <c r="B24" s="91"/>
      <c r="C24" s="92"/>
      <c r="D24" s="86"/>
      <c r="E24" s="86"/>
      <c r="F24" s="87"/>
      <c r="G24" s="74" t="s">
        <v>63</v>
      </c>
      <c r="H24" s="74" t="s">
        <v>87</v>
      </c>
      <c r="I24" s="74" t="s">
        <v>62</v>
      </c>
      <c r="J24" s="87"/>
      <c r="K24" s="74" t="s">
        <v>63</v>
      </c>
      <c r="L24" s="74" t="s">
        <v>87</v>
      </c>
      <c r="M24" s="74" t="s">
        <v>62</v>
      </c>
    </row>
    <row r="25" spans="1:13" x14ac:dyDescent="0.2">
      <c r="A25" s="5">
        <v>1</v>
      </c>
      <c r="B25" s="76">
        <v>2</v>
      </c>
      <c r="C25" s="74">
        <v>3</v>
      </c>
      <c r="D25" s="74">
        <v>4</v>
      </c>
      <c r="E25" s="9">
        <v>5</v>
      </c>
      <c r="F25" s="75">
        <v>6</v>
      </c>
      <c r="G25" s="75">
        <v>7</v>
      </c>
      <c r="H25" s="75">
        <v>8</v>
      </c>
      <c r="I25" s="75">
        <v>9</v>
      </c>
      <c r="J25" s="75">
        <v>10</v>
      </c>
      <c r="K25" s="75">
        <v>11</v>
      </c>
      <c r="L25" s="75">
        <v>12</v>
      </c>
      <c r="M25" s="75">
        <v>13</v>
      </c>
    </row>
    <row r="26" spans="1:13" x14ac:dyDescent="0.2">
      <c r="A26" s="88" t="s">
        <v>88</v>
      </c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</row>
    <row r="27" spans="1:13" ht="84" x14ac:dyDescent="0.2">
      <c r="A27" s="5">
        <v>1</v>
      </c>
      <c r="B27" s="45" t="s">
        <v>89</v>
      </c>
      <c r="C27" s="77" t="s">
        <v>90</v>
      </c>
      <c r="D27" s="9" t="s">
        <v>91</v>
      </c>
      <c r="E27" s="46">
        <v>44</v>
      </c>
      <c r="F27" s="160">
        <v>7.22</v>
      </c>
      <c r="G27" s="160">
        <v>7.22</v>
      </c>
      <c r="H27" s="161"/>
      <c r="I27" s="161"/>
      <c r="J27" s="161">
        <v>318</v>
      </c>
      <c r="K27" s="161">
        <v>318</v>
      </c>
      <c r="L27" s="161"/>
      <c r="M27" s="161"/>
    </row>
    <row r="28" spans="1:13" ht="36" x14ac:dyDescent="0.2">
      <c r="A28" s="5">
        <v>2</v>
      </c>
      <c r="B28" s="45" t="s">
        <v>92</v>
      </c>
      <c r="C28" s="77" t="s">
        <v>93</v>
      </c>
      <c r="D28" s="9" t="s">
        <v>94</v>
      </c>
      <c r="E28" s="46">
        <v>1</v>
      </c>
      <c r="F28" s="160">
        <v>18.04</v>
      </c>
      <c r="G28" s="160">
        <v>18.04</v>
      </c>
      <c r="H28" s="161"/>
      <c r="I28" s="161"/>
      <c r="J28" s="161">
        <v>18</v>
      </c>
      <c r="K28" s="161">
        <v>18</v>
      </c>
      <c r="L28" s="161"/>
      <c r="M28" s="161"/>
    </row>
    <row r="29" spans="1:13" ht="36" x14ac:dyDescent="0.2">
      <c r="A29" s="5">
        <v>3</v>
      </c>
      <c r="B29" s="45" t="s">
        <v>95</v>
      </c>
      <c r="C29" s="77" t="s">
        <v>96</v>
      </c>
      <c r="D29" s="9" t="s">
        <v>97</v>
      </c>
      <c r="E29" s="46">
        <v>12</v>
      </c>
      <c r="F29" s="160">
        <v>27.06</v>
      </c>
      <c r="G29" s="160">
        <v>27.06</v>
      </c>
      <c r="H29" s="161"/>
      <c r="I29" s="161"/>
      <c r="J29" s="161">
        <v>325</v>
      </c>
      <c r="K29" s="161">
        <v>325</v>
      </c>
      <c r="L29" s="161"/>
      <c r="M29" s="161"/>
    </row>
    <row r="30" spans="1:13" ht="24" x14ac:dyDescent="0.2">
      <c r="A30" s="5">
        <v>4</v>
      </c>
      <c r="B30" s="45" t="s">
        <v>98</v>
      </c>
      <c r="C30" s="77" t="s">
        <v>99</v>
      </c>
      <c r="D30" s="9" t="s">
        <v>100</v>
      </c>
      <c r="E30" s="46">
        <v>0.91</v>
      </c>
      <c r="F30" s="160">
        <v>288.64</v>
      </c>
      <c r="G30" s="160">
        <v>288.64</v>
      </c>
      <c r="H30" s="161"/>
      <c r="I30" s="161"/>
      <c r="J30" s="161">
        <v>263</v>
      </c>
      <c r="K30" s="161">
        <v>263</v>
      </c>
      <c r="L30" s="161"/>
      <c r="M30" s="161"/>
    </row>
    <row r="31" spans="1:13" ht="48" x14ac:dyDescent="0.2">
      <c r="A31" s="5">
        <v>5</v>
      </c>
      <c r="B31" s="45" t="s">
        <v>101</v>
      </c>
      <c r="C31" s="77" t="s">
        <v>102</v>
      </c>
      <c r="D31" s="9" t="s">
        <v>61</v>
      </c>
      <c r="E31" s="46">
        <v>12</v>
      </c>
      <c r="F31" s="160">
        <v>26.47</v>
      </c>
      <c r="G31" s="160">
        <v>26.47</v>
      </c>
      <c r="H31" s="161"/>
      <c r="I31" s="161"/>
      <c r="J31" s="161">
        <v>318</v>
      </c>
      <c r="K31" s="161">
        <v>318</v>
      </c>
      <c r="L31" s="161"/>
      <c r="M31" s="161"/>
    </row>
    <row r="32" spans="1:13" ht="48" x14ac:dyDescent="0.2">
      <c r="A32" s="5">
        <v>6</v>
      </c>
      <c r="B32" s="45" t="s">
        <v>103</v>
      </c>
      <c r="C32" s="77" t="s">
        <v>104</v>
      </c>
      <c r="D32" s="9" t="s">
        <v>105</v>
      </c>
      <c r="E32" s="46">
        <v>1</v>
      </c>
      <c r="F32" s="160">
        <v>16.149999999999999</v>
      </c>
      <c r="G32" s="160">
        <v>16.149999999999999</v>
      </c>
      <c r="H32" s="161"/>
      <c r="I32" s="161"/>
      <c r="J32" s="161">
        <v>16</v>
      </c>
      <c r="K32" s="161">
        <v>16</v>
      </c>
      <c r="L32" s="161"/>
      <c r="M32" s="161"/>
    </row>
    <row r="33" spans="1:13" x14ac:dyDescent="0.2">
      <c r="A33" s="83" t="s">
        <v>4</v>
      </c>
      <c r="B33" s="84"/>
      <c r="C33" s="84"/>
      <c r="D33" s="84"/>
      <c r="E33" s="84"/>
      <c r="F33" s="84"/>
      <c r="G33" s="84"/>
      <c r="H33" s="84"/>
      <c r="I33" s="84"/>
      <c r="J33" s="160">
        <v>1258</v>
      </c>
      <c r="K33" s="160">
        <v>1258</v>
      </c>
      <c r="L33" s="161"/>
      <c r="M33" s="161"/>
    </row>
    <row r="34" spans="1:13" x14ac:dyDescent="0.2">
      <c r="A34" s="83" t="s">
        <v>71</v>
      </c>
      <c r="B34" s="84"/>
      <c r="C34" s="84"/>
      <c r="D34" s="84"/>
      <c r="E34" s="84"/>
      <c r="F34" s="84"/>
      <c r="G34" s="84"/>
      <c r="H34" s="84"/>
      <c r="I34" s="84"/>
      <c r="J34" s="160">
        <v>1207</v>
      </c>
      <c r="K34" s="160">
        <v>1207</v>
      </c>
      <c r="L34" s="161"/>
      <c r="M34" s="161"/>
    </row>
    <row r="35" spans="1:13" x14ac:dyDescent="0.2">
      <c r="A35" s="83" t="s">
        <v>21</v>
      </c>
      <c r="B35" s="84"/>
      <c r="C35" s="84"/>
      <c r="D35" s="84"/>
      <c r="E35" s="84"/>
      <c r="F35" s="84"/>
      <c r="G35" s="84"/>
      <c r="H35" s="84"/>
      <c r="I35" s="84"/>
      <c r="J35" s="161"/>
      <c r="K35" s="161"/>
      <c r="L35" s="161"/>
      <c r="M35" s="161"/>
    </row>
    <row r="36" spans="1:13" x14ac:dyDescent="0.2">
      <c r="A36" s="83" t="s">
        <v>106</v>
      </c>
      <c r="B36" s="84"/>
      <c r="C36" s="84"/>
      <c r="D36" s="84"/>
      <c r="E36" s="84"/>
      <c r="F36" s="84"/>
      <c r="G36" s="84"/>
      <c r="H36" s="84"/>
      <c r="I36" s="84"/>
      <c r="J36" s="160">
        <v>54</v>
      </c>
      <c r="K36" s="160">
        <v>54</v>
      </c>
      <c r="L36" s="161"/>
      <c r="M36" s="161"/>
    </row>
    <row r="37" spans="1:13" x14ac:dyDescent="0.2">
      <c r="A37" s="83" t="s">
        <v>107</v>
      </c>
      <c r="B37" s="84"/>
      <c r="C37" s="84"/>
      <c r="D37" s="84"/>
      <c r="E37" s="84"/>
      <c r="F37" s="84"/>
      <c r="G37" s="84"/>
      <c r="H37" s="84"/>
      <c r="I37" s="84"/>
      <c r="J37" s="160">
        <v>197</v>
      </c>
      <c r="K37" s="160">
        <v>197</v>
      </c>
      <c r="L37" s="161"/>
      <c r="M37" s="161"/>
    </row>
    <row r="38" spans="1:13" x14ac:dyDescent="0.2">
      <c r="A38" s="83" t="s">
        <v>108</v>
      </c>
      <c r="B38" s="84"/>
      <c r="C38" s="84"/>
      <c r="D38" s="84"/>
      <c r="E38" s="84"/>
      <c r="F38" s="84"/>
      <c r="G38" s="84"/>
      <c r="H38" s="84"/>
      <c r="I38" s="84"/>
      <c r="J38" s="160">
        <v>-302</v>
      </c>
      <c r="K38" s="160">
        <v>-302</v>
      </c>
      <c r="L38" s="161"/>
      <c r="M38" s="161"/>
    </row>
    <row r="39" spans="1:13" x14ac:dyDescent="0.2">
      <c r="A39" s="83" t="s">
        <v>5</v>
      </c>
      <c r="B39" s="84"/>
      <c r="C39" s="84"/>
      <c r="D39" s="84"/>
      <c r="E39" s="84"/>
      <c r="F39" s="84"/>
      <c r="G39" s="84"/>
      <c r="H39" s="84"/>
      <c r="I39" s="84"/>
      <c r="J39" s="160">
        <v>785</v>
      </c>
      <c r="K39" s="161"/>
      <c r="L39" s="161"/>
      <c r="M39" s="161"/>
    </row>
    <row r="40" spans="1:13" x14ac:dyDescent="0.2">
      <c r="A40" s="83" t="s">
        <v>21</v>
      </c>
      <c r="B40" s="84"/>
      <c r="C40" s="84"/>
      <c r="D40" s="84"/>
      <c r="E40" s="84"/>
      <c r="F40" s="84"/>
      <c r="G40" s="84"/>
      <c r="H40" s="84"/>
      <c r="I40" s="84"/>
      <c r="J40" s="161"/>
      <c r="K40" s="161"/>
      <c r="L40" s="161"/>
      <c r="M40" s="161"/>
    </row>
    <row r="41" spans="1:13" x14ac:dyDescent="0.2">
      <c r="A41" s="83" t="s">
        <v>109</v>
      </c>
      <c r="B41" s="84"/>
      <c r="C41" s="84"/>
      <c r="D41" s="84"/>
      <c r="E41" s="84"/>
      <c r="F41" s="84"/>
      <c r="G41" s="84"/>
      <c r="H41" s="84"/>
      <c r="I41" s="84"/>
      <c r="J41" s="160">
        <v>785</v>
      </c>
      <c r="K41" s="161"/>
      <c r="L41" s="161"/>
      <c r="M41" s="161"/>
    </row>
    <row r="42" spans="1:13" x14ac:dyDescent="0.2">
      <c r="A42" s="83" t="s">
        <v>6</v>
      </c>
      <c r="B42" s="84"/>
      <c r="C42" s="84"/>
      <c r="D42" s="84"/>
      <c r="E42" s="84"/>
      <c r="F42" s="84"/>
      <c r="G42" s="84"/>
      <c r="H42" s="84"/>
      <c r="I42" s="84"/>
      <c r="J42" s="160">
        <v>483</v>
      </c>
      <c r="K42" s="161"/>
      <c r="L42" s="161"/>
      <c r="M42" s="161"/>
    </row>
    <row r="43" spans="1:13" x14ac:dyDescent="0.2">
      <c r="A43" s="83" t="s">
        <v>21</v>
      </c>
      <c r="B43" s="84"/>
      <c r="C43" s="84"/>
      <c r="D43" s="84"/>
      <c r="E43" s="84"/>
      <c r="F43" s="84"/>
      <c r="G43" s="84"/>
      <c r="H43" s="84"/>
      <c r="I43" s="84"/>
      <c r="J43" s="161"/>
      <c r="K43" s="161"/>
      <c r="L43" s="161"/>
      <c r="M43" s="161"/>
    </row>
    <row r="44" spans="1:13" x14ac:dyDescent="0.2">
      <c r="A44" s="83" t="s">
        <v>110</v>
      </c>
      <c r="B44" s="84"/>
      <c r="C44" s="84"/>
      <c r="D44" s="84"/>
      <c r="E44" s="84"/>
      <c r="F44" s="84"/>
      <c r="G44" s="84"/>
      <c r="H44" s="84"/>
      <c r="I44" s="84"/>
      <c r="J44" s="160">
        <v>483</v>
      </c>
      <c r="K44" s="161"/>
      <c r="L44" s="161"/>
      <c r="M44" s="161"/>
    </row>
    <row r="45" spans="1:13" x14ac:dyDescent="0.2">
      <c r="A45" s="85" t="s">
        <v>7</v>
      </c>
      <c r="B45" s="84"/>
      <c r="C45" s="84"/>
      <c r="D45" s="84"/>
      <c r="E45" s="84"/>
      <c r="F45" s="84"/>
      <c r="G45" s="84"/>
      <c r="H45" s="84"/>
      <c r="I45" s="84"/>
      <c r="J45" s="161"/>
      <c r="K45" s="161"/>
      <c r="L45" s="161"/>
      <c r="M45" s="161"/>
    </row>
    <row r="46" spans="1:13" x14ac:dyDescent="0.2">
      <c r="A46" s="83" t="s">
        <v>8</v>
      </c>
      <c r="B46" s="84"/>
      <c r="C46" s="84"/>
      <c r="D46" s="84"/>
      <c r="E46" s="84"/>
      <c r="F46" s="84"/>
      <c r="G46" s="84"/>
      <c r="H46" s="84"/>
      <c r="I46" s="84"/>
      <c r="J46" s="160">
        <v>2475</v>
      </c>
      <c r="K46" s="161"/>
      <c r="L46" s="161"/>
      <c r="M46" s="161"/>
    </row>
    <row r="47" spans="1:13" x14ac:dyDescent="0.2">
      <c r="A47" s="83" t="s">
        <v>9</v>
      </c>
      <c r="B47" s="84"/>
      <c r="C47" s="84"/>
      <c r="D47" s="84"/>
      <c r="E47" s="84"/>
      <c r="F47" s="84"/>
      <c r="G47" s="84"/>
      <c r="H47" s="84"/>
      <c r="I47" s="84"/>
      <c r="J47" s="161"/>
      <c r="K47" s="161"/>
      <c r="L47" s="161"/>
      <c r="M47" s="161"/>
    </row>
    <row r="48" spans="1:13" x14ac:dyDescent="0.2">
      <c r="A48" s="83" t="s">
        <v>10</v>
      </c>
      <c r="B48" s="84"/>
      <c r="C48" s="84"/>
      <c r="D48" s="84"/>
      <c r="E48" s="84"/>
      <c r="F48" s="84"/>
      <c r="G48" s="84"/>
      <c r="H48" s="84"/>
      <c r="I48" s="84"/>
      <c r="J48" s="160">
        <v>1207</v>
      </c>
      <c r="K48" s="161"/>
      <c r="L48" s="161"/>
      <c r="M48" s="161"/>
    </row>
    <row r="49" spans="1:13" x14ac:dyDescent="0.2">
      <c r="A49" s="83" t="s">
        <v>11</v>
      </c>
      <c r="B49" s="84"/>
      <c r="C49" s="84"/>
      <c r="D49" s="84"/>
      <c r="E49" s="84"/>
      <c r="F49" s="84"/>
      <c r="G49" s="84"/>
      <c r="H49" s="84"/>
      <c r="I49" s="84"/>
      <c r="J49" s="160">
        <v>785</v>
      </c>
      <c r="K49" s="161"/>
      <c r="L49" s="161"/>
      <c r="M49" s="161"/>
    </row>
    <row r="50" spans="1:13" x14ac:dyDescent="0.2">
      <c r="A50" s="83" t="s">
        <v>12</v>
      </c>
      <c r="B50" s="84"/>
      <c r="C50" s="84"/>
      <c r="D50" s="84"/>
      <c r="E50" s="84"/>
      <c r="F50" s="84"/>
      <c r="G50" s="84"/>
      <c r="H50" s="84"/>
      <c r="I50" s="84"/>
      <c r="J50" s="160">
        <v>483</v>
      </c>
      <c r="K50" s="161"/>
      <c r="L50" s="161"/>
      <c r="M50" s="161"/>
    </row>
    <row r="51" spans="1:13" x14ac:dyDescent="0.2">
      <c r="A51" s="83" t="s">
        <v>111</v>
      </c>
      <c r="B51" s="84"/>
      <c r="C51" s="84"/>
      <c r="D51" s="84"/>
      <c r="E51" s="84"/>
      <c r="F51" s="84"/>
      <c r="G51" s="84"/>
      <c r="H51" s="84"/>
      <c r="I51" s="84"/>
      <c r="J51" s="160">
        <v>25938</v>
      </c>
      <c r="K51" s="161"/>
      <c r="L51" s="161"/>
      <c r="M51" s="161"/>
    </row>
    <row r="52" spans="1:13" x14ac:dyDescent="0.2">
      <c r="A52" s="85" t="s">
        <v>13</v>
      </c>
      <c r="B52" s="84"/>
      <c r="C52" s="84"/>
      <c r="D52" s="84"/>
      <c r="E52" s="84"/>
      <c r="F52" s="84"/>
      <c r="G52" s="84"/>
      <c r="H52" s="84"/>
      <c r="I52" s="84"/>
      <c r="J52" s="162">
        <v>25938</v>
      </c>
      <c r="K52" s="161"/>
      <c r="L52" s="161"/>
      <c r="M52" s="161"/>
    </row>
    <row r="53" spans="1:13" x14ac:dyDescent="0.2">
      <c r="A53" s="8"/>
      <c r="B53" s="1"/>
      <c r="C53" s="6"/>
      <c r="D53" s="78"/>
      <c r="E53" s="131"/>
      <c r="F53" s="2"/>
      <c r="G53" s="2"/>
      <c r="H53" s="2"/>
      <c r="I53" s="2"/>
      <c r="J53" s="2"/>
      <c r="K53" s="2"/>
      <c r="L53" s="2"/>
      <c r="M53" s="2"/>
    </row>
    <row r="54" spans="1:13" x14ac:dyDescent="0.2">
      <c r="A54" s="8"/>
      <c r="B54" s="1"/>
      <c r="C54" s="6"/>
      <c r="D54" s="78"/>
      <c r="E54" s="131"/>
      <c r="F54" s="2"/>
      <c r="G54" s="2"/>
      <c r="H54" s="2"/>
      <c r="I54" s="2"/>
      <c r="J54" s="2"/>
      <c r="K54" s="2"/>
      <c r="L54" s="2"/>
      <c r="M54" s="2"/>
    </row>
    <row r="55" spans="1:13" x14ac:dyDescent="0.2">
      <c r="A55" s="8"/>
      <c r="B55" s="1"/>
      <c r="C55" s="6"/>
      <c r="D55" s="78"/>
      <c r="E55" s="131"/>
      <c r="F55" s="2"/>
      <c r="G55" s="2"/>
      <c r="H55" s="2"/>
      <c r="I55" s="2"/>
      <c r="J55" s="2"/>
      <c r="K55" s="2"/>
      <c r="L55" s="2"/>
      <c r="M55" s="2"/>
    </row>
    <row r="56" spans="1:13" x14ac:dyDescent="0.2">
      <c r="A56" s="80" t="s">
        <v>112</v>
      </c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</row>
    <row r="57" spans="1:13" x14ac:dyDescent="0.2">
      <c r="A57" s="82" t="s">
        <v>60</v>
      </c>
      <c r="B57" s="81"/>
      <c r="C57" s="81"/>
      <c r="D57" s="81"/>
      <c r="E57" s="81"/>
      <c r="F57" s="81"/>
      <c r="G57" s="81"/>
      <c r="H57" s="81"/>
      <c r="I57" s="81"/>
      <c r="J57" s="81"/>
      <c r="K57" s="81"/>
      <c r="L57" s="81"/>
      <c r="M57" s="81"/>
    </row>
    <row r="58" spans="1:13" x14ac:dyDescent="0.2">
      <c r="A58" s="8"/>
      <c r="B58" s="1"/>
      <c r="C58" s="6"/>
      <c r="D58" s="78"/>
      <c r="E58" s="131"/>
      <c r="F58" s="2"/>
      <c r="G58" s="2"/>
      <c r="H58" s="2"/>
      <c r="I58" s="2"/>
      <c r="J58" s="2"/>
      <c r="K58" s="2"/>
      <c r="L58" s="2"/>
      <c r="M58" s="2"/>
    </row>
    <row r="59" spans="1:13" x14ac:dyDescent="0.2">
      <c r="A59" s="80" t="s">
        <v>113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</row>
    <row r="60" spans="1:13" x14ac:dyDescent="0.2">
      <c r="A60" s="82" t="s">
        <v>60</v>
      </c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</row>
    <row r="61" spans="1:13" x14ac:dyDescent="0.2">
      <c r="A61" s="8"/>
      <c r="B61" s="1"/>
      <c r="C61" s="6"/>
      <c r="D61" s="78"/>
      <c r="E61" s="131"/>
      <c r="F61" s="2"/>
      <c r="G61" s="2"/>
      <c r="H61" s="2"/>
      <c r="I61" s="2"/>
      <c r="J61" s="2"/>
      <c r="K61" s="2"/>
      <c r="L61" s="2"/>
      <c r="M61" s="2"/>
    </row>
    <row r="62" spans="1:13" x14ac:dyDescent="0.2">
      <c r="A62" s="8"/>
      <c r="B62" s="1"/>
      <c r="C62" s="6"/>
      <c r="D62" s="78"/>
      <c r="E62" s="131"/>
      <c r="F62" s="2"/>
      <c r="G62" s="2"/>
      <c r="H62" s="2"/>
      <c r="I62" s="2"/>
      <c r="J62" s="2"/>
      <c r="K62" s="2"/>
      <c r="L62" s="2"/>
      <c r="M62" s="2"/>
    </row>
    <row r="63" spans="1:13" x14ac:dyDescent="0.2">
      <c r="A63" s="8"/>
      <c r="B63" s="1"/>
      <c r="C63" s="6"/>
      <c r="D63" s="78"/>
      <c r="E63" s="131"/>
      <c r="F63" s="2"/>
      <c r="G63" s="2"/>
      <c r="H63" s="2"/>
      <c r="I63" s="2"/>
      <c r="J63" s="2"/>
      <c r="K63" s="2"/>
      <c r="L63" s="2"/>
      <c r="M63" s="2"/>
    </row>
    <row r="64" spans="1:13" x14ac:dyDescent="0.2">
      <c r="A64" s="8"/>
      <c r="B64" s="1"/>
      <c r="C64" s="6"/>
      <c r="D64" s="78"/>
      <c r="E64" s="131"/>
      <c r="F64" s="2"/>
      <c r="G64" s="2"/>
      <c r="H64" s="2"/>
      <c r="I64" s="2"/>
      <c r="J64" s="2"/>
      <c r="K64" s="2"/>
      <c r="L64" s="2"/>
      <c r="M64" s="2"/>
    </row>
    <row r="65" spans="1:13" x14ac:dyDescent="0.2">
      <c r="A65" s="8"/>
      <c r="B65" s="1"/>
      <c r="C65" s="6"/>
      <c r="D65" s="78"/>
      <c r="E65" s="131"/>
      <c r="F65" s="2"/>
      <c r="G65" s="2"/>
      <c r="H65" s="2"/>
      <c r="I65" s="2"/>
      <c r="J65" s="2"/>
      <c r="K65" s="2"/>
      <c r="L65" s="2"/>
      <c r="M65" s="2"/>
    </row>
    <row r="66" spans="1:13" x14ac:dyDescent="0.2">
      <c r="A66" s="8"/>
      <c r="B66" s="1"/>
      <c r="C66" s="6"/>
      <c r="D66" s="78"/>
      <c r="E66" s="131"/>
      <c r="F66" s="2"/>
      <c r="G66" s="2"/>
      <c r="H66" s="2"/>
      <c r="I66" s="2"/>
      <c r="J66" s="2"/>
      <c r="K66" s="2"/>
      <c r="L66" s="2"/>
      <c r="M66" s="2"/>
    </row>
    <row r="67" spans="1:13" x14ac:dyDescent="0.2">
      <c r="A67" s="8"/>
      <c r="B67" s="1"/>
      <c r="C67" s="6"/>
      <c r="D67" s="78"/>
      <c r="E67" s="131"/>
      <c r="F67" s="2"/>
      <c r="G67" s="2"/>
      <c r="H67" s="2"/>
      <c r="I67" s="2"/>
      <c r="J67" s="2"/>
      <c r="K67" s="2"/>
      <c r="L67" s="2"/>
      <c r="M67" s="2"/>
    </row>
    <row r="68" spans="1:13" x14ac:dyDescent="0.2">
      <c r="A68" s="8"/>
      <c r="B68" s="1"/>
      <c r="C68" s="6"/>
      <c r="D68" s="78"/>
      <c r="E68" s="131"/>
      <c r="F68" s="2"/>
      <c r="G68" s="2"/>
      <c r="H68" s="2"/>
      <c r="I68" s="2"/>
      <c r="J68" s="2"/>
      <c r="K68" s="2"/>
      <c r="L68" s="2"/>
      <c r="M68" s="2"/>
    </row>
    <row r="69" spans="1:13" x14ac:dyDescent="0.2">
      <c r="A69" s="8"/>
      <c r="B69" s="1"/>
      <c r="C69" s="6"/>
      <c r="D69" s="78"/>
      <c r="E69" s="131"/>
      <c r="F69" s="2"/>
      <c r="G69" s="2"/>
      <c r="H69" s="2"/>
      <c r="I69" s="2"/>
      <c r="J69" s="2"/>
      <c r="K69" s="2"/>
      <c r="L69" s="2"/>
      <c r="M69" s="2"/>
    </row>
    <row r="70" spans="1:13" x14ac:dyDescent="0.2">
      <c r="A70" s="8"/>
      <c r="B70" s="1"/>
      <c r="C70" s="6"/>
      <c r="D70" s="78"/>
      <c r="E70" s="131"/>
      <c r="F70" s="2"/>
      <c r="G70" s="2"/>
      <c r="H70" s="2"/>
      <c r="I70" s="2"/>
      <c r="J70" s="2"/>
      <c r="K70" s="2"/>
      <c r="L70" s="2"/>
      <c r="M70" s="2"/>
    </row>
    <row r="71" spans="1:13" x14ac:dyDescent="0.2">
      <c r="A71" s="8"/>
      <c r="B71" s="1"/>
      <c r="C71" s="6"/>
      <c r="D71" s="78"/>
      <c r="E71" s="131"/>
      <c r="F71" s="2"/>
      <c r="G71" s="2"/>
      <c r="H71" s="2"/>
      <c r="I71" s="2"/>
      <c r="J71" s="2"/>
      <c r="K71" s="2"/>
      <c r="L71" s="2"/>
      <c r="M71" s="2"/>
    </row>
    <row r="72" spans="1:13" x14ac:dyDescent="0.2">
      <c r="A72" s="8"/>
      <c r="B72" s="1"/>
      <c r="C72" s="6"/>
      <c r="D72" s="78"/>
      <c r="E72" s="131"/>
      <c r="F72" s="2"/>
      <c r="G72" s="2"/>
      <c r="H72" s="2"/>
      <c r="I72" s="2"/>
      <c r="J72" s="2"/>
      <c r="K72" s="2"/>
      <c r="L72" s="2"/>
      <c r="M72" s="2"/>
    </row>
  </sheetData>
  <mergeCells count="39">
    <mergeCell ref="A51:I51"/>
    <mergeCell ref="A52:I52"/>
    <mergeCell ref="A56:M56"/>
    <mergeCell ref="A57:M57"/>
    <mergeCell ref="A59:M59"/>
    <mergeCell ref="A60:M60"/>
    <mergeCell ref="A45:I45"/>
    <mergeCell ref="A46:I46"/>
    <mergeCell ref="A47:I47"/>
    <mergeCell ref="A48:I48"/>
    <mergeCell ref="A49:I49"/>
    <mergeCell ref="A50:I50"/>
    <mergeCell ref="A39:I39"/>
    <mergeCell ref="A40:I40"/>
    <mergeCell ref="A41:I41"/>
    <mergeCell ref="A42:I42"/>
    <mergeCell ref="A43:I43"/>
    <mergeCell ref="A44:I44"/>
    <mergeCell ref="A33:I33"/>
    <mergeCell ref="A34:I34"/>
    <mergeCell ref="A35:I35"/>
    <mergeCell ref="A36:I36"/>
    <mergeCell ref="A37:I37"/>
    <mergeCell ref="A38:I38"/>
    <mergeCell ref="J22:M22"/>
    <mergeCell ref="F23:F24"/>
    <mergeCell ref="G23:I23"/>
    <mergeCell ref="J23:J24"/>
    <mergeCell ref="K23:M23"/>
    <mergeCell ref="A26:M26"/>
    <mergeCell ref="E16:F16"/>
    <mergeCell ref="E17:F17"/>
    <mergeCell ref="E18:F18"/>
    <mergeCell ref="A22:A24"/>
    <mergeCell ref="B22:B24"/>
    <mergeCell ref="C22:C24"/>
    <mergeCell ref="D22:D24"/>
    <mergeCell ref="E22:E24"/>
    <mergeCell ref="F22:I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7"/>
  <sheetViews>
    <sheetView topLeftCell="A43" workbookViewId="0">
      <selection activeCell="C12" sqref="C12"/>
    </sheetView>
  </sheetViews>
  <sheetFormatPr defaultRowHeight="12.75" x14ac:dyDescent="0.2"/>
  <cols>
    <col min="3" max="3" width="34.140625" customWidth="1"/>
  </cols>
  <sheetData>
    <row r="1" spans="1:13" x14ac:dyDescent="0.2">
      <c r="A1" s="130"/>
      <c r="B1" s="1"/>
      <c r="C1" s="6"/>
      <c r="D1" s="78"/>
      <c r="E1" s="131"/>
      <c r="F1" s="2"/>
      <c r="G1" s="2"/>
      <c r="H1" s="2"/>
      <c r="I1" s="2"/>
      <c r="J1" s="130" t="s">
        <v>73</v>
      </c>
      <c r="K1" s="2"/>
      <c r="L1" s="2"/>
      <c r="M1" s="2"/>
    </row>
    <row r="2" spans="1:13" x14ac:dyDescent="0.2">
      <c r="A2" s="4"/>
      <c r="B2" s="1"/>
      <c r="C2" s="6"/>
      <c r="D2" s="78"/>
      <c r="E2" s="131"/>
      <c r="F2" s="2"/>
      <c r="G2" s="2"/>
      <c r="H2" s="2"/>
      <c r="I2" s="2"/>
      <c r="J2" s="4"/>
      <c r="K2" s="2"/>
      <c r="L2" s="2"/>
      <c r="M2" s="2"/>
    </row>
    <row r="3" spans="1:13" x14ac:dyDescent="0.2">
      <c r="A3" s="4"/>
      <c r="B3" s="1"/>
      <c r="C3" s="6"/>
      <c r="D3" s="78"/>
      <c r="E3" s="131"/>
      <c r="F3" s="2"/>
      <c r="G3" s="2"/>
      <c r="H3" s="2"/>
      <c r="I3" s="2"/>
      <c r="J3" s="4"/>
      <c r="K3" s="2"/>
      <c r="L3" s="2"/>
      <c r="M3" s="2"/>
    </row>
    <row r="4" spans="1:13" x14ac:dyDescent="0.2">
      <c r="A4" s="4"/>
      <c r="B4" s="1"/>
      <c r="C4" s="6"/>
      <c r="D4" s="78"/>
      <c r="E4" s="131"/>
      <c r="F4" s="2"/>
      <c r="G4" s="2"/>
      <c r="H4" s="2"/>
      <c r="I4" s="2"/>
      <c r="J4" s="4" t="s">
        <v>77</v>
      </c>
      <c r="K4" s="2"/>
      <c r="L4" s="2"/>
      <c r="M4" s="2"/>
    </row>
    <row r="5" spans="1:13" x14ac:dyDescent="0.2">
      <c r="A5" s="132"/>
      <c r="B5" s="1"/>
      <c r="C5" s="6"/>
      <c r="D5" s="78"/>
      <c r="E5" s="131"/>
      <c r="F5" s="2"/>
      <c r="G5" s="2"/>
      <c r="H5" s="2"/>
      <c r="I5" s="2"/>
      <c r="J5" s="132" t="s">
        <v>74</v>
      </c>
      <c r="K5" s="2"/>
      <c r="L5" s="2"/>
      <c r="M5" s="2"/>
    </row>
    <row r="6" spans="1:13" ht="14.25" x14ac:dyDescent="0.2">
      <c r="A6" s="8"/>
      <c r="B6" s="1"/>
      <c r="C6" s="133"/>
      <c r="D6" s="134" t="s">
        <v>16</v>
      </c>
      <c r="E6" s="134"/>
      <c r="F6" s="135"/>
      <c r="G6" s="135"/>
      <c r="H6" s="134"/>
      <c r="I6" s="135"/>
      <c r="J6" s="135"/>
      <c r="K6" s="2"/>
      <c r="L6" s="2"/>
      <c r="M6" s="2"/>
    </row>
    <row r="7" spans="1:13" ht="14.25" x14ac:dyDescent="0.2">
      <c r="A7" s="8"/>
      <c r="B7" s="1"/>
      <c r="C7" s="132"/>
      <c r="D7" s="8"/>
      <c r="E7" s="136" t="s">
        <v>0</v>
      </c>
      <c r="F7" s="137"/>
      <c r="G7" s="137"/>
      <c r="H7" s="2"/>
      <c r="I7" s="138"/>
      <c r="J7" s="2"/>
      <c r="K7" s="2"/>
      <c r="L7" s="2"/>
      <c r="M7" s="2"/>
    </row>
    <row r="8" spans="1:13" ht="14.25" x14ac:dyDescent="0.2">
      <c r="A8" s="8"/>
      <c r="B8" s="1"/>
      <c r="C8" s="132"/>
      <c r="D8" s="8"/>
      <c r="E8" s="136"/>
      <c r="F8" s="137"/>
      <c r="G8" s="137"/>
      <c r="H8" s="2"/>
      <c r="I8" s="138"/>
      <c r="J8" s="2"/>
      <c r="K8" s="2"/>
      <c r="L8" s="2"/>
      <c r="M8" s="2"/>
    </row>
    <row r="9" spans="1:13" ht="18" x14ac:dyDescent="0.2">
      <c r="A9" s="8"/>
      <c r="B9" s="1"/>
      <c r="C9" s="132"/>
      <c r="D9" s="139" t="s">
        <v>114</v>
      </c>
      <c r="E9" s="131"/>
      <c r="F9" s="2"/>
      <c r="G9" s="2"/>
      <c r="H9" s="2"/>
      <c r="I9" s="2"/>
      <c r="J9" s="2"/>
      <c r="K9" s="2"/>
      <c r="L9" s="2"/>
      <c r="M9" s="2"/>
    </row>
    <row r="10" spans="1:13" ht="14.25" x14ac:dyDescent="0.2">
      <c r="A10" s="8"/>
      <c r="B10" s="1"/>
      <c r="C10" s="132"/>
      <c r="D10" s="140" t="s">
        <v>26</v>
      </c>
      <c r="E10" s="131"/>
      <c r="F10" s="2"/>
      <c r="G10" s="2"/>
      <c r="H10" s="2"/>
      <c r="I10" s="141"/>
      <c r="J10" s="2"/>
      <c r="K10" s="2"/>
      <c r="L10" s="2"/>
      <c r="M10" s="2"/>
    </row>
    <row r="11" spans="1:13" x14ac:dyDescent="0.2">
      <c r="A11" s="8"/>
      <c r="B11" s="1"/>
      <c r="C11" s="142"/>
      <c r="D11" s="8"/>
      <c r="E11" s="143"/>
      <c r="F11" s="144"/>
      <c r="G11" s="144"/>
      <c r="H11" s="2"/>
      <c r="I11" s="7"/>
      <c r="J11" s="2"/>
      <c r="K11" s="2"/>
      <c r="L11" s="2"/>
      <c r="M11" s="2"/>
    </row>
    <row r="12" spans="1:13" ht="14.25" x14ac:dyDescent="0.2">
      <c r="A12" s="8"/>
      <c r="B12" s="145" t="s">
        <v>1</v>
      </c>
      <c r="C12" s="146" t="s">
        <v>115</v>
      </c>
      <c r="D12" s="134"/>
      <c r="E12" s="147"/>
      <c r="F12" s="148"/>
      <c r="G12" s="148"/>
      <c r="H12" s="149"/>
      <c r="I12" s="135"/>
      <c r="J12" s="135"/>
      <c r="K12" s="2"/>
      <c r="L12" s="2"/>
      <c r="M12" s="2"/>
    </row>
    <row r="13" spans="1:13" ht="14.25" x14ac:dyDescent="0.2">
      <c r="A13" s="8"/>
      <c r="B13" s="1"/>
      <c r="C13" s="150"/>
      <c r="D13" s="8"/>
      <c r="E13" s="73" t="s">
        <v>25</v>
      </c>
      <c r="F13" s="2"/>
      <c r="G13" s="137"/>
      <c r="H13" s="140"/>
      <c r="I13" s="137"/>
      <c r="J13" s="137"/>
      <c r="K13" s="2"/>
      <c r="L13" s="2"/>
      <c r="M13" s="2"/>
    </row>
    <row r="14" spans="1:13" x14ac:dyDescent="0.2">
      <c r="A14" s="151"/>
      <c r="B14" s="152"/>
      <c r="C14" s="132"/>
      <c r="D14" s="8"/>
      <c r="E14" s="153"/>
      <c r="F14" s="2"/>
      <c r="G14" s="2"/>
      <c r="H14" s="2"/>
      <c r="I14" s="2"/>
      <c r="J14" s="2"/>
      <c r="K14" s="2"/>
      <c r="L14" s="2"/>
      <c r="M14" s="2"/>
    </row>
    <row r="15" spans="1:13" ht="14.25" x14ac:dyDescent="0.2">
      <c r="A15" s="8"/>
      <c r="B15" s="1"/>
      <c r="C15" s="154" t="s">
        <v>116</v>
      </c>
      <c r="D15" s="8"/>
      <c r="E15" s="7"/>
      <c r="F15" s="2"/>
      <c r="G15" s="2"/>
      <c r="H15" s="2"/>
      <c r="I15" s="154"/>
      <c r="J15" s="154"/>
      <c r="K15" s="2"/>
      <c r="L15" s="2"/>
      <c r="M15" s="2"/>
    </row>
    <row r="16" spans="1:13" ht="14.25" x14ac:dyDescent="0.2">
      <c r="A16" s="140"/>
      <c r="B16" s="155"/>
      <c r="C16" s="154" t="s">
        <v>81</v>
      </c>
      <c r="D16" s="156"/>
      <c r="E16" s="157" t="s">
        <v>117</v>
      </c>
      <c r="F16" s="89"/>
      <c r="G16" s="158" t="s">
        <v>24</v>
      </c>
      <c r="H16" s="156"/>
      <c r="I16" s="154"/>
      <c r="J16" s="154"/>
      <c r="K16" s="156"/>
      <c r="L16" s="156"/>
      <c r="M16" s="156"/>
    </row>
    <row r="17" spans="1:13" ht="14.25" x14ac:dyDescent="0.2">
      <c r="A17" s="140"/>
      <c r="B17" s="155"/>
      <c r="C17" s="154" t="s">
        <v>68</v>
      </c>
      <c r="D17" s="140"/>
      <c r="E17" s="157" t="s">
        <v>118</v>
      </c>
      <c r="F17" s="89"/>
      <c r="G17" s="158" t="s">
        <v>24</v>
      </c>
      <c r="H17" s="156"/>
      <c r="I17" s="154"/>
      <c r="J17" s="154"/>
      <c r="K17" s="156"/>
      <c r="L17" s="156"/>
      <c r="M17" s="156"/>
    </row>
    <row r="18" spans="1:13" ht="14.25" x14ac:dyDescent="0.2">
      <c r="A18" s="140"/>
      <c r="B18" s="155"/>
      <c r="C18" s="154" t="s">
        <v>14</v>
      </c>
      <c r="D18" s="140"/>
      <c r="E18" s="157" t="s">
        <v>119</v>
      </c>
      <c r="F18" s="89"/>
      <c r="G18" s="158" t="s">
        <v>15</v>
      </c>
      <c r="H18" s="156"/>
      <c r="I18" s="154"/>
      <c r="J18" s="154"/>
      <c r="K18" s="156"/>
      <c r="L18" s="156"/>
      <c r="M18" s="156"/>
    </row>
    <row r="19" spans="1:13" ht="14.25" x14ac:dyDescent="0.2">
      <c r="A19" s="8"/>
      <c r="B19" s="1"/>
      <c r="C19" s="159" t="s">
        <v>85</v>
      </c>
      <c r="D19" s="8"/>
      <c r="E19" s="7"/>
      <c r="F19" s="2"/>
      <c r="G19" s="2"/>
      <c r="H19" s="2"/>
      <c r="I19" s="2"/>
      <c r="J19" s="2"/>
      <c r="K19" s="2"/>
      <c r="L19" s="2"/>
      <c r="M19" s="2"/>
    </row>
    <row r="20" spans="1:13" x14ac:dyDescent="0.2">
      <c r="A20" s="8"/>
      <c r="B20" s="1"/>
      <c r="C20" s="132"/>
      <c r="D20" s="8"/>
      <c r="E20" s="7"/>
      <c r="F20" s="2"/>
      <c r="G20" s="2"/>
      <c r="H20" s="2"/>
      <c r="I20" s="2"/>
      <c r="J20" s="2"/>
      <c r="K20" s="2"/>
      <c r="L20" s="2"/>
      <c r="M20" s="2"/>
    </row>
    <row r="21" spans="1:13" x14ac:dyDescent="0.2">
      <c r="A21" s="8"/>
      <c r="B21" s="1"/>
      <c r="C21" s="132"/>
      <c r="D21" s="8"/>
      <c r="E21" s="7"/>
      <c r="F21" s="2"/>
      <c r="G21" s="2"/>
      <c r="H21" s="2"/>
      <c r="I21" s="2"/>
      <c r="J21" s="2"/>
      <c r="K21" s="2"/>
      <c r="L21" s="2"/>
      <c r="M21" s="2"/>
    </row>
    <row r="22" spans="1:13" x14ac:dyDescent="0.2">
      <c r="A22" s="86" t="s">
        <v>2</v>
      </c>
      <c r="B22" s="90" t="s">
        <v>86</v>
      </c>
      <c r="C22" s="86" t="s">
        <v>67</v>
      </c>
      <c r="D22" s="86" t="s">
        <v>66</v>
      </c>
      <c r="E22" s="86" t="s">
        <v>65</v>
      </c>
      <c r="F22" s="86" t="s">
        <v>23</v>
      </c>
      <c r="G22" s="87"/>
      <c r="H22" s="87"/>
      <c r="I22" s="87"/>
      <c r="J22" s="86" t="s">
        <v>22</v>
      </c>
      <c r="K22" s="87"/>
      <c r="L22" s="87"/>
      <c r="M22" s="87"/>
    </row>
    <row r="23" spans="1:13" x14ac:dyDescent="0.2">
      <c r="A23" s="87"/>
      <c r="B23" s="91"/>
      <c r="C23" s="92"/>
      <c r="D23" s="86"/>
      <c r="E23" s="86"/>
      <c r="F23" s="86" t="s">
        <v>3</v>
      </c>
      <c r="G23" s="86" t="s">
        <v>64</v>
      </c>
      <c r="H23" s="87"/>
      <c r="I23" s="87"/>
      <c r="J23" s="86" t="s">
        <v>3</v>
      </c>
      <c r="K23" s="86" t="s">
        <v>64</v>
      </c>
      <c r="L23" s="87"/>
      <c r="M23" s="87"/>
    </row>
    <row r="24" spans="1:13" x14ac:dyDescent="0.2">
      <c r="A24" s="87"/>
      <c r="B24" s="91"/>
      <c r="C24" s="92"/>
      <c r="D24" s="86"/>
      <c r="E24" s="86"/>
      <c r="F24" s="87"/>
      <c r="G24" s="74" t="s">
        <v>63</v>
      </c>
      <c r="H24" s="74" t="s">
        <v>87</v>
      </c>
      <c r="I24" s="74" t="s">
        <v>62</v>
      </c>
      <c r="J24" s="87"/>
      <c r="K24" s="74" t="s">
        <v>63</v>
      </c>
      <c r="L24" s="74" t="s">
        <v>87</v>
      </c>
      <c r="M24" s="74" t="s">
        <v>62</v>
      </c>
    </row>
    <row r="25" spans="1:13" x14ac:dyDescent="0.2">
      <c r="A25" s="5">
        <v>1</v>
      </c>
      <c r="B25" s="76">
        <v>2</v>
      </c>
      <c r="C25" s="74">
        <v>3</v>
      </c>
      <c r="D25" s="74">
        <v>4</v>
      </c>
      <c r="E25" s="9">
        <v>5</v>
      </c>
      <c r="F25" s="75">
        <v>6</v>
      </c>
      <c r="G25" s="75">
        <v>7</v>
      </c>
      <c r="H25" s="75">
        <v>8</v>
      </c>
      <c r="I25" s="75">
        <v>9</v>
      </c>
      <c r="J25" s="75">
        <v>10</v>
      </c>
      <c r="K25" s="75">
        <v>11</v>
      </c>
      <c r="L25" s="75">
        <v>12</v>
      </c>
      <c r="M25" s="75">
        <v>13</v>
      </c>
    </row>
    <row r="26" spans="1:13" x14ac:dyDescent="0.2">
      <c r="A26" s="88" t="s">
        <v>88</v>
      </c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</row>
    <row r="27" spans="1:13" ht="96" x14ac:dyDescent="0.2">
      <c r="A27" s="5">
        <v>1</v>
      </c>
      <c r="B27" s="45" t="s">
        <v>89</v>
      </c>
      <c r="C27" s="77" t="s">
        <v>90</v>
      </c>
      <c r="D27" s="9" t="s">
        <v>91</v>
      </c>
      <c r="E27" s="46">
        <v>118</v>
      </c>
      <c r="F27" s="160">
        <v>7.22</v>
      </c>
      <c r="G27" s="160">
        <v>7.22</v>
      </c>
      <c r="H27" s="161"/>
      <c r="I27" s="161"/>
      <c r="J27" s="161">
        <v>852</v>
      </c>
      <c r="K27" s="161">
        <v>852</v>
      </c>
      <c r="L27" s="161"/>
      <c r="M27" s="161"/>
    </row>
    <row r="28" spans="1:13" ht="36" x14ac:dyDescent="0.2">
      <c r="A28" s="5">
        <v>2</v>
      </c>
      <c r="B28" s="45" t="s">
        <v>92</v>
      </c>
      <c r="C28" s="77" t="s">
        <v>93</v>
      </c>
      <c r="D28" s="9" t="s">
        <v>94</v>
      </c>
      <c r="E28" s="46">
        <v>5</v>
      </c>
      <c r="F28" s="160">
        <v>18.04</v>
      </c>
      <c r="G28" s="160">
        <v>18.04</v>
      </c>
      <c r="H28" s="161"/>
      <c r="I28" s="161"/>
      <c r="J28" s="161">
        <v>90</v>
      </c>
      <c r="K28" s="161">
        <v>90</v>
      </c>
      <c r="L28" s="161"/>
      <c r="M28" s="161"/>
    </row>
    <row r="29" spans="1:13" ht="36" x14ac:dyDescent="0.2">
      <c r="A29" s="5">
        <v>3</v>
      </c>
      <c r="B29" s="45" t="s">
        <v>95</v>
      </c>
      <c r="C29" s="77" t="s">
        <v>96</v>
      </c>
      <c r="D29" s="9" t="s">
        <v>97</v>
      </c>
      <c r="E29" s="46">
        <v>43</v>
      </c>
      <c r="F29" s="160">
        <v>27.06</v>
      </c>
      <c r="G29" s="160">
        <v>27.06</v>
      </c>
      <c r="H29" s="161"/>
      <c r="I29" s="161"/>
      <c r="J29" s="161">
        <v>1164</v>
      </c>
      <c r="K29" s="161">
        <v>1164</v>
      </c>
      <c r="L29" s="161"/>
      <c r="M29" s="161"/>
    </row>
    <row r="30" spans="1:13" ht="36" x14ac:dyDescent="0.2">
      <c r="A30" s="5">
        <v>4</v>
      </c>
      <c r="B30" s="45" t="s">
        <v>98</v>
      </c>
      <c r="C30" s="77" t="s">
        <v>99</v>
      </c>
      <c r="D30" s="9" t="s">
        <v>100</v>
      </c>
      <c r="E30" s="46">
        <v>0.61</v>
      </c>
      <c r="F30" s="160">
        <v>288.64</v>
      </c>
      <c r="G30" s="160">
        <v>288.64</v>
      </c>
      <c r="H30" s="161"/>
      <c r="I30" s="161"/>
      <c r="J30" s="161">
        <v>176</v>
      </c>
      <c r="K30" s="161">
        <v>176</v>
      </c>
      <c r="L30" s="161"/>
      <c r="M30" s="161"/>
    </row>
    <row r="31" spans="1:13" ht="36" x14ac:dyDescent="0.2">
      <c r="A31" s="5">
        <v>5</v>
      </c>
      <c r="B31" s="45" t="s">
        <v>120</v>
      </c>
      <c r="C31" s="77" t="s">
        <v>121</v>
      </c>
      <c r="D31" s="9" t="s">
        <v>122</v>
      </c>
      <c r="E31" s="46">
        <v>1</v>
      </c>
      <c r="F31" s="160">
        <v>36.08</v>
      </c>
      <c r="G31" s="160">
        <v>36.08</v>
      </c>
      <c r="H31" s="161"/>
      <c r="I31" s="161"/>
      <c r="J31" s="161">
        <v>36</v>
      </c>
      <c r="K31" s="161">
        <v>36</v>
      </c>
      <c r="L31" s="161"/>
      <c r="M31" s="161"/>
    </row>
    <row r="32" spans="1:13" ht="36" x14ac:dyDescent="0.2">
      <c r="A32" s="5">
        <v>6</v>
      </c>
      <c r="B32" s="45" t="s">
        <v>123</v>
      </c>
      <c r="C32" s="77" t="s">
        <v>124</v>
      </c>
      <c r="D32" s="9" t="s">
        <v>105</v>
      </c>
      <c r="E32" s="46">
        <v>5</v>
      </c>
      <c r="F32" s="160">
        <v>64.59</v>
      </c>
      <c r="G32" s="160">
        <v>64.59</v>
      </c>
      <c r="H32" s="161"/>
      <c r="I32" s="161"/>
      <c r="J32" s="161">
        <v>323</v>
      </c>
      <c r="K32" s="161">
        <v>323</v>
      </c>
      <c r="L32" s="161"/>
      <c r="M32" s="161"/>
    </row>
    <row r="33" spans="1:13" ht="36" x14ac:dyDescent="0.2">
      <c r="A33" s="5">
        <v>7</v>
      </c>
      <c r="B33" s="45" t="s">
        <v>125</v>
      </c>
      <c r="C33" s="77" t="s">
        <v>126</v>
      </c>
      <c r="D33" s="9" t="s">
        <v>127</v>
      </c>
      <c r="E33" s="46">
        <v>2</v>
      </c>
      <c r="F33" s="160">
        <v>518.52</v>
      </c>
      <c r="G33" s="160">
        <v>518.52</v>
      </c>
      <c r="H33" s="161"/>
      <c r="I33" s="161"/>
      <c r="J33" s="161">
        <v>1037</v>
      </c>
      <c r="K33" s="161">
        <v>1037</v>
      </c>
      <c r="L33" s="161"/>
      <c r="M33" s="161"/>
    </row>
    <row r="34" spans="1:13" ht="36" x14ac:dyDescent="0.2">
      <c r="A34" s="5">
        <v>8</v>
      </c>
      <c r="B34" s="45" t="s">
        <v>128</v>
      </c>
      <c r="C34" s="77" t="s">
        <v>129</v>
      </c>
      <c r="D34" s="9" t="s">
        <v>127</v>
      </c>
      <c r="E34" s="46">
        <v>1</v>
      </c>
      <c r="F34" s="160">
        <v>268.2</v>
      </c>
      <c r="G34" s="160">
        <v>268.2</v>
      </c>
      <c r="H34" s="161"/>
      <c r="I34" s="161"/>
      <c r="J34" s="161">
        <v>268</v>
      </c>
      <c r="K34" s="161">
        <v>268</v>
      </c>
      <c r="L34" s="161"/>
      <c r="M34" s="161"/>
    </row>
    <row r="35" spans="1:13" ht="60" x14ac:dyDescent="0.2">
      <c r="A35" s="5">
        <v>9</v>
      </c>
      <c r="B35" s="45" t="s">
        <v>130</v>
      </c>
      <c r="C35" s="77" t="s">
        <v>131</v>
      </c>
      <c r="D35" s="9" t="s">
        <v>127</v>
      </c>
      <c r="E35" s="46">
        <v>4</v>
      </c>
      <c r="F35" s="160">
        <v>444.28</v>
      </c>
      <c r="G35" s="160">
        <v>444.28</v>
      </c>
      <c r="H35" s="161"/>
      <c r="I35" s="161"/>
      <c r="J35" s="161">
        <v>1777</v>
      </c>
      <c r="K35" s="161">
        <v>1777</v>
      </c>
      <c r="L35" s="161"/>
      <c r="M35" s="161"/>
    </row>
    <row r="36" spans="1:13" ht="60" x14ac:dyDescent="0.2">
      <c r="A36" s="5">
        <v>10</v>
      </c>
      <c r="B36" s="45" t="s">
        <v>101</v>
      </c>
      <c r="C36" s="77" t="s">
        <v>102</v>
      </c>
      <c r="D36" s="9" t="s">
        <v>61</v>
      </c>
      <c r="E36" s="46">
        <v>10</v>
      </c>
      <c r="F36" s="160">
        <v>26.47</v>
      </c>
      <c r="G36" s="160">
        <v>26.47</v>
      </c>
      <c r="H36" s="161"/>
      <c r="I36" s="161"/>
      <c r="J36" s="161">
        <v>265</v>
      </c>
      <c r="K36" s="161">
        <v>265</v>
      </c>
      <c r="L36" s="161"/>
      <c r="M36" s="161"/>
    </row>
    <row r="37" spans="1:13" ht="60" x14ac:dyDescent="0.2">
      <c r="A37" s="5">
        <v>11</v>
      </c>
      <c r="B37" s="45" t="s">
        <v>132</v>
      </c>
      <c r="C37" s="77" t="s">
        <v>133</v>
      </c>
      <c r="D37" s="9" t="s">
        <v>61</v>
      </c>
      <c r="E37" s="46">
        <v>2</v>
      </c>
      <c r="F37" s="160">
        <v>39.71</v>
      </c>
      <c r="G37" s="160">
        <v>39.71</v>
      </c>
      <c r="H37" s="161"/>
      <c r="I37" s="161"/>
      <c r="J37" s="161">
        <v>79</v>
      </c>
      <c r="K37" s="161">
        <v>79</v>
      </c>
      <c r="L37" s="161"/>
      <c r="M37" s="161"/>
    </row>
    <row r="38" spans="1:13" ht="48" x14ac:dyDescent="0.2">
      <c r="A38" s="5">
        <v>12</v>
      </c>
      <c r="B38" s="45" t="s">
        <v>134</v>
      </c>
      <c r="C38" s="77" t="s">
        <v>135</v>
      </c>
      <c r="D38" s="9" t="s">
        <v>61</v>
      </c>
      <c r="E38" s="46">
        <v>28</v>
      </c>
      <c r="F38" s="160">
        <v>19.850000000000001</v>
      </c>
      <c r="G38" s="160">
        <v>19.850000000000001</v>
      </c>
      <c r="H38" s="161"/>
      <c r="I38" s="161"/>
      <c r="J38" s="161">
        <v>556</v>
      </c>
      <c r="K38" s="161">
        <v>556</v>
      </c>
      <c r="L38" s="161"/>
      <c r="M38" s="161"/>
    </row>
    <row r="39" spans="1:13" ht="36" x14ac:dyDescent="0.2">
      <c r="A39" s="5">
        <v>13</v>
      </c>
      <c r="B39" s="45" t="s">
        <v>136</v>
      </c>
      <c r="C39" s="77" t="s">
        <v>137</v>
      </c>
      <c r="D39" s="9" t="s">
        <v>122</v>
      </c>
      <c r="E39" s="46">
        <v>7</v>
      </c>
      <c r="F39" s="160">
        <v>1.8</v>
      </c>
      <c r="G39" s="160">
        <v>1.8</v>
      </c>
      <c r="H39" s="161"/>
      <c r="I39" s="161"/>
      <c r="J39" s="161">
        <v>13</v>
      </c>
      <c r="K39" s="161">
        <v>13</v>
      </c>
      <c r="L39" s="161"/>
      <c r="M39" s="161"/>
    </row>
    <row r="40" spans="1:13" ht="24" x14ac:dyDescent="0.2">
      <c r="A40" s="5">
        <v>14</v>
      </c>
      <c r="B40" s="45" t="s">
        <v>138</v>
      </c>
      <c r="C40" s="77" t="s">
        <v>139</v>
      </c>
      <c r="D40" s="9" t="s">
        <v>140</v>
      </c>
      <c r="E40" s="46">
        <v>7</v>
      </c>
      <c r="F40" s="160">
        <v>53.64</v>
      </c>
      <c r="G40" s="160">
        <v>53.64</v>
      </c>
      <c r="H40" s="161"/>
      <c r="I40" s="161"/>
      <c r="J40" s="161">
        <v>375</v>
      </c>
      <c r="K40" s="161">
        <v>375</v>
      </c>
      <c r="L40" s="161"/>
      <c r="M40" s="161"/>
    </row>
    <row r="41" spans="1:13" ht="24" x14ac:dyDescent="0.2">
      <c r="A41" s="5">
        <v>15</v>
      </c>
      <c r="B41" s="45" t="s">
        <v>141</v>
      </c>
      <c r="C41" s="77" t="s">
        <v>142</v>
      </c>
      <c r="D41" s="9" t="s">
        <v>61</v>
      </c>
      <c r="E41" s="46">
        <v>2</v>
      </c>
      <c r="F41" s="160">
        <v>31.82</v>
      </c>
      <c r="G41" s="160">
        <v>31.82</v>
      </c>
      <c r="H41" s="161"/>
      <c r="I41" s="161"/>
      <c r="J41" s="161">
        <v>64</v>
      </c>
      <c r="K41" s="161">
        <v>64</v>
      </c>
      <c r="L41" s="161"/>
      <c r="M41" s="161"/>
    </row>
    <row r="42" spans="1:13" ht="48" x14ac:dyDescent="0.2">
      <c r="A42" s="5">
        <v>16</v>
      </c>
      <c r="B42" s="45" t="s">
        <v>143</v>
      </c>
      <c r="C42" s="77" t="s">
        <v>144</v>
      </c>
      <c r="D42" s="9" t="s">
        <v>61</v>
      </c>
      <c r="E42" s="46">
        <v>7</v>
      </c>
      <c r="F42" s="160">
        <v>250.28</v>
      </c>
      <c r="G42" s="160">
        <v>250.28</v>
      </c>
      <c r="H42" s="161"/>
      <c r="I42" s="161"/>
      <c r="J42" s="161">
        <v>1752</v>
      </c>
      <c r="K42" s="161">
        <v>1752</v>
      </c>
      <c r="L42" s="161"/>
      <c r="M42" s="161"/>
    </row>
    <row r="43" spans="1:13" ht="48" x14ac:dyDescent="0.2">
      <c r="A43" s="5">
        <v>17</v>
      </c>
      <c r="B43" s="45" t="s">
        <v>145</v>
      </c>
      <c r="C43" s="77" t="s">
        <v>146</v>
      </c>
      <c r="D43" s="9" t="s">
        <v>147</v>
      </c>
      <c r="E43" s="46">
        <v>1</v>
      </c>
      <c r="F43" s="160">
        <v>477.92</v>
      </c>
      <c r="G43" s="160">
        <v>477.92</v>
      </c>
      <c r="H43" s="161"/>
      <c r="I43" s="161"/>
      <c r="J43" s="161">
        <v>478</v>
      </c>
      <c r="K43" s="161">
        <v>478</v>
      </c>
      <c r="L43" s="161"/>
      <c r="M43" s="161"/>
    </row>
    <row r="44" spans="1:13" x14ac:dyDescent="0.2">
      <c r="A44" s="83" t="s">
        <v>4</v>
      </c>
      <c r="B44" s="84"/>
      <c r="C44" s="84"/>
      <c r="D44" s="84"/>
      <c r="E44" s="84"/>
      <c r="F44" s="84"/>
      <c r="G44" s="84"/>
      <c r="H44" s="84"/>
      <c r="I44" s="84"/>
      <c r="J44" s="160">
        <v>9305</v>
      </c>
      <c r="K44" s="160">
        <v>9305</v>
      </c>
      <c r="L44" s="161"/>
      <c r="M44" s="161"/>
    </row>
    <row r="45" spans="1:13" x14ac:dyDescent="0.2">
      <c r="A45" s="83" t="s">
        <v>71</v>
      </c>
      <c r="B45" s="84"/>
      <c r="C45" s="84"/>
      <c r="D45" s="84"/>
      <c r="E45" s="84"/>
      <c r="F45" s="84"/>
      <c r="G45" s="84"/>
      <c r="H45" s="84"/>
      <c r="I45" s="84"/>
      <c r="J45" s="160">
        <v>8929</v>
      </c>
      <c r="K45" s="160">
        <v>8929</v>
      </c>
      <c r="L45" s="161"/>
      <c r="M45" s="161"/>
    </row>
    <row r="46" spans="1:13" x14ac:dyDescent="0.2">
      <c r="A46" s="83" t="s">
        <v>21</v>
      </c>
      <c r="B46" s="84"/>
      <c r="C46" s="84"/>
      <c r="D46" s="84"/>
      <c r="E46" s="84"/>
      <c r="F46" s="84"/>
      <c r="G46" s="84"/>
      <c r="H46" s="84"/>
      <c r="I46" s="84"/>
      <c r="J46" s="161"/>
      <c r="K46" s="161"/>
      <c r="L46" s="161"/>
      <c r="M46" s="161"/>
    </row>
    <row r="47" spans="1:13" x14ac:dyDescent="0.2">
      <c r="A47" s="83" t="s">
        <v>148</v>
      </c>
      <c r="B47" s="84"/>
      <c r="C47" s="84"/>
      <c r="D47" s="84"/>
      <c r="E47" s="84"/>
      <c r="F47" s="84"/>
      <c r="G47" s="84"/>
      <c r="H47" s="84"/>
      <c r="I47" s="84"/>
      <c r="J47" s="160">
        <v>400</v>
      </c>
      <c r="K47" s="160">
        <v>400</v>
      </c>
      <c r="L47" s="161"/>
      <c r="M47" s="161"/>
    </row>
    <row r="48" spans="1:13" x14ac:dyDescent="0.2">
      <c r="A48" s="83" t="s">
        <v>149</v>
      </c>
      <c r="B48" s="84"/>
      <c r="C48" s="84"/>
      <c r="D48" s="84"/>
      <c r="E48" s="84"/>
      <c r="F48" s="84"/>
      <c r="G48" s="84"/>
      <c r="H48" s="84"/>
      <c r="I48" s="84"/>
      <c r="J48" s="160">
        <v>1456</v>
      </c>
      <c r="K48" s="160">
        <v>1456</v>
      </c>
      <c r="L48" s="161"/>
      <c r="M48" s="161"/>
    </row>
    <row r="49" spans="1:13" x14ac:dyDescent="0.2">
      <c r="A49" s="83" t="s">
        <v>150</v>
      </c>
      <c r="B49" s="84"/>
      <c r="C49" s="84"/>
      <c r="D49" s="84"/>
      <c r="E49" s="84"/>
      <c r="F49" s="84"/>
      <c r="G49" s="84"/>
      <c r="H49" s="84"/>
      <c r="I49" s="84"/>
      <c r="J49" s="160">
        <v>-2232</v>
      </c>
      <c r="K49" s="160">
        <v>-2232</v>
      </c>
      <c r="L49" s="161"/>
      <c r="M49" s="161"/>
    </row>
    <row r="50" spans="1:13" x14ac:dyDescent="0.2">
      <c r="A50" s="83" t="s">
        <v>5</v>
      </c>
      <c r="B50" s="84"/>
      <c r="C50" s="84"/>
      <c r="D50" s="84"/>
      <c r="E50" s="84"/>
      <c r="F50" s="84"/>
      <c r="G50" s="84"/>
      <c r="H50" s="84"/>
      <c r="I50" s="84"/>
      <c r="J50" s="160">
        <v>5804</v>
      </c>
      <c r="K50" s="161"/>
      <c r="L50" s="161"/>
      <c r="M50" s="161"/>
    </row>
    <row r="51" spans="1:13" x14ac:dyDescent="0.2">
      <c r="A51" s="83" t="s">
        <v>21</v>
      </c>
      <c r="B51" s="84"/>
      <c r="C51" s="84"/>
      <c r="D51" s="84"/>
      <c r="E51" s="84"/>
      <c r="F51" s="84"/>
      <c r="G51" s="84"/>
      <c r="H51" s="84"/>
      <c r="I51" s="84"/>
      <c r="J51" s="161"/>
      <c r="K51" s="161"/>
      <c r="L51" s="161"/>
      <c r="M51" s="161"/>
    </row>
    <row r="52" spans="1:13" x14ac:dyDescent="0.2">
      <c r="A52" s="83" t="s">
        <v>151</v>
      </c>
      <c r="B52" s="84"/>
      <c r="C52" s="84"/>
      <c r="D52" s="84"/>
      <c r="E52" s="84"/>
      <c r="F52" s="84"/>
      <c r="G52" s="84"/>
      <c r="H52" s="84"/>
      <c r="I52" s="84"/>
      <c r="J52" s="160">
        <v>5804</v>
      </c>
      <c r="K52" s="161"/>
      <c r="L52" s="161"/>
      <c r="M52" s="161"/>
    </row>
    <row r="53" spans="1:13" x14ac:dyDescent="0.2">
      <c r="A53" s="83" t="s">
        <v>6</v>
      </c>
      <c r="B53" s="84"/>
      <c r="C53" s="84"/>
      <c r="D53" s="84"/>
      <c r="E53" s="84"/>
      <c r="F53" s="84"/>
      <c r="G53" s="84"/>
      <c r="H53" s="84"/>
      <c r="I53" s="84"/>
      <c r="J53" s="160">
        <v>3572</v>
      </c>
      <c r="K53" s="161"/>
      <c r="L53" s="161"/>
      <c r="M53" s="161"/>
    </row>
    <row r="54" spans="1:13" x14ac:dyDescent="0.2">
      <c r="A54" s="83" t="s">
        <v>21</v>
      </c>
      <c r="B54" s="84"/>
      <c r="C54" s="84"/>
      <c r="D54" s="84"/>
      <c r="E54" s="84"/>
      <c r="F54" s="84"/>
      <c r="G54" s="84"/>
      <c r="H54" s="84"/>
      <c r="I54" s="84"/>
      <c r="J54" s="161"/>
      <c r="K54" s="161"/>
      <c r="L54" s="161"/>
      <c r="M54" s="161"/>
    </row>
    <row r="55" spans="1:13" x14ac:dyDescent="0.2">
      <c r="A55" s="83" t="s">
        <v>152</v>
      </c>
      <c r="B55" s="84"/>
      <c r="C55" s="84"/>
      <c r="D55" s="84"/>
      <c r="E55" s="84"/>
      <c r="F55" s="84"/>
      <c r="G55" s="84"/>
      <c r="H55" s="84"/>
      <c r="I55" s="84"/>
      <c r="J55" s="160">
        <v>3572</v>
      </c>
      <c r="K55" s="161"/>
      <c r="L55" s="161"/>
      <c r="M55" s="161"/>
    </row>
    <row r="56" spans="1:13" x14ac:dyDescent="0.2">
      <c r="A56" s="85" t="s">
        <v>7</v>
      </c>
      <c r="B56" s="84"/>
      <c r="C56" s="84"/>
      <c r="D56" s="84"/>
      <c r="E56" s="84"/>
      <c r="F56" s="84"/>
      <c r="G56" s="84"/>
      <c r="H56" s="84"/>
      <c r="I56" s="84"/>
      <c r="J56" s="161"/>
      <c r="K56" s="161"/>
      <c r="L56" s="161"/>
      <c r="M56" s="161"/>
    </row>
    <row r="57" spans="1:13" x14ac:dyDescent="0.2">
      <c r="A57" s="83" t="s">
        <v>8</v>
      </c>
      <c r="B57" s="84"/>
      <c r="C57" s="84"/>
      <c r="D57" s="84"/>
      <c r="E57" s="84"/>
      <c r="F57" s="84"/>
      <c r="G57" s="84"/>
      <c r="H57" s="84"/>
      <c r="I57" s="84"/>
      <c r="J57" s="160">
        <v>18305</v>
      </c>
      <c r="K57" s="161"/>
      <c r="L57" s="161"/>
      <c r="M57" s="161"/>
    </row>
    <row r="58" spans="1:13" x14ac:dyDescent="0.2">
      <c r="A58" s="83" t="s">
        <v>9</v>
      </c>
      <c r="B58" s="84"/>
      <c r="C58" s="84"/>
      <c r="D58" s="84"/>
      <c r="E58" s="84"/>
      <c r="F58" s="84"/>
      <c r="G58" s="84"/>
      <c r="H58" s="84"/>
      <c r="I58" s="84"/>
      <c r="J58" s="161"/>
      <c r="K58" s="161"/>
      <c r="L58" s="161"/>
      <c r="M58" s="161"/>
    </row>
    <row r="59" spans="1:13" x14ac:dyDescent="0.2">
      <c r="A59" s="83" t="s">
        <v>10</v>
      </c>
      <c r="B59" s="84"/>
      <c r="C59" s="84"/>
      <c r="D59" s="84"/>
      <c r="E59" s="84"/>
      <c r="F59" s="84"/>
      <c r="G59" s="84"/>
      <c r="H59" s="84"/>
      <c r="I59" s="84"/>
      <c r="J59" s="160">
        <v>8929</v>
      </c>
      <c r="K59" s="161"/>
      <c r="L59" s="161"/>
      <c r="M59" s="161"/>
    </row>
    <row r="60" spans="1:13" x14ac:dyDescent="0.2">
      <c r="A60" s="83" t="s">
        <v>11</v>
      </c>
      <c r="B60" s="84"/>
      <c r="C60" s="84"/>
      <c r="D60" s="84"/>
      <c r="E60" s="84"/>
      <c r="F60" s="84"/>
      <c r="G60" s="84"/>
      <c r="H60" s="84"/>
      <c r="I60" s="84"/>
      <c r="J60" s="160">
        <v>5804</v>
      </c>
      <c r="K60" s="161"/>
      <c r="L60" s="161"/>
      <c r="M60" s="161"/>
    </row>
    <row r="61" spans="1:13" x14ac:dyDescent="0.2">
      <c r="A61" s="83" t="s">
        <v>12</v>
      </c>
      <c r="B61" s="84"/>
      <c r="C61" s="84"/>
      <c r="D61" s="84"/>
      <c r="E61" s="84"/>
      <c r="F61" s="84"/>
      <c r="G61" s="84"/>
      <c r="H61" s="84"/>
      <c r="I61" s="84"/>
      <c r="J61" s="160">
        <v>3572</v>
      </c>
      <c r="K61" s="161"/>
      <c r="L61" s="161"/>
      <c r="M61" s="161"/>
    </row>
    <row r="62" spans="1:13" x14ac:dyDescent="0.2">
      <c r="A62" s="83" t="s">
        <v>153</v>
      </c>
      <c r="B62" s="84"/>
      <c r="C62" s="84"/>
      <c r="D62" s="84"/>
      <c r="E62" s="84"/>
      <c r="F62" s="84"/>
      <c r="G62" s="84"/>
      <c r="H62" s="84"/>
      <c r="I62" s="84"/>
      <c r="J62" s="160">
        <v>191836</v>
      </c>
      <c r="K62" s="161"/>
      <c r="L62" s="161"/>
      <c r="M62" s="161"/>
    </row>
    <row r="63" spans="1:13" x14ac:dyDescent="0.2">
      <c r="A63" s="85" t="s">
        <v>13</v>
      </c>
      <c r="B63" s="84"/>
      <c r="C63" s="84"/>
      <c r="D63" s="84"/>
      <c r="E63" s="84"/>
      <c r="F63" s="84"/>
      <c r="G63" s="84"/>
      <c r="H63" s="84"/>
      <c r="I63" s="84"/>
      <c r="J63" s="162">
        <v>191836</v>
      </c>
      <c r="K63" s="161"/>
      <c r="L63" s="161"/>
      <c r="M63" s="161"/>
    </row>
    <row r="64" spans="1:13" x14ac:dyDescent="0.2">
      <c r="A64" s="8"/>
      <c r="B64" s="1"/>
      <c r="C64" s="6"/>
      <c r="D64" s="78"/>
      <c r="E64" s="131"/>
      <c r="F64" s="2"/>
      <c r="G64" s="2"/>
      <c r="H64" s="2"/>
      <c r="I64" s="2"/>
      <c r="J64" s="2"/>
      <c r="K64" s="2"/>
      <c r="L64" s="2"/>
      <c r="M64" s="2"/>
    </row>
    <row r="65" spans="1:13" x14ac:dyDescent="0.2">
      <c r="A65" s="8"/>
      <c r="B65" s="1"/>
      <c r="C65" s="6"/>
      <c r="D65" s="78"/>
      <c r="E65" s="131"/>
      <c r="F65" s="2"/>
      <c r="G65" s="2"/>
      <c r="H65" s="2"/>
      <c r="I65" s="2"/>
      <c r="J65" s="2"/>
      <c r="K65" s="2"/>
      <c r="L65" s="2"/>
      <c r="M65" s="2"/>
    </row>
    <row r="66" spans="1:13" x14ac:dyDescent="0.2">
      <c r="A66" s="8"/>
      <c r="B66" s="1"/>
      <c r="C66" s="6"/>
      <c r="D66" s="78"/>
      <c r="E66" s="131"/>
      <c r="F66" s="2"/>
      <c r="G66" s="2"/>
      <c r="H66" s="2"/>
      <c r="I66" s="2"/>
      <c r="J66" s="2"/>
      <c r="K66" s="2"/>
      <c r="L66" s="2"/>
      <c r="M66" s="2"/>
    </row>
    <row r="67" spans="1:13" x14ac:dyDescent="0.2">
      <c r="A67" s="80" t="s">
        <v>154</v>
      </c>
      <c r="B67" s="81"/>
      <c r="C67" s="81"/>
      <c r="D67" s="81"/>
      <c r="E67" s="81"/>
      <c r="F67" s="81"/>
      <c r="G67" s="81"/>
      <c r="H67" s="81"/>
      <c r="I67" s="81"/>
      <c r="J67" s="81"/>
      <c r="K67" s="81"/>
      <c r="L67" s="81"/>
      <c r="M67" s="81"/>
    </row>
    <row r="68" spans="1:13" x14ac:dyDescent="0.2">
      <c r="A68" s="82" t="s">
        <v>60</v>
      </c>
      <c r="B68" s="81"/>
      <c r="C68" s="81"/>
      <c r="D68" s="81"/>
      <c r="E68" s="81"/>
      <c r="F68" s="81"/>
      <c r="G68" s="81"/>
      <c r="H68" s="81"/>
      <c r="I68" s="81"/>
      <c r="J68" s="81"/>
      <c r="K68" s="81"/>
      <c r="L68" s="81"/>
      <c r="M68" s="81"/>
    </row>
    <row r="69" spans="1:13" x14ac:dyDescent="0.2">
      <c r="A69" s="8"/>
      <c r="B69" s="1"/>
      <c r="C69" s="6"/>
      <c r="D69" s="78"/>
      <c r="E69" s="131"/>
      <c r="F69" s="2"/>
      <c r="G69" s="2"/>
      <c r="H69" s="2"/>
      <c r="I69" s="2"/>
      <c r="J69" s="2"/>
      <c r="K69" s="2"/>
      <c r="L69" s="2"/>
      <c r="M69" s="2"/>
    </row>
    <row r="70" spans="1:13" x14ac:dyDescent="0.2">
      <c r="A70" s="80" t="s">
        <v>155</v>
      </c>
      <c r="B70" s="81"/>
      <c r="C70" s="81"/>
      <c r="D70" s="81"/>
      <c r="E70" s="81"/>
      <c r="F70" s="81"/>
      <c r="G70" s="81"/>
      <c r="H70" s="81"/>
      <c r="I70" s="81"/>
      <c r="J70" s="81"/>
      <c r="K70" s="81"/>
      <c r="L70" s="81"/>
      <c r="M70" s="81"/>
    </row>
    <row r="71" spans="1:13" x14ac:dyDescent="0.2">
      <c r="A71" s="82" t="s">
        <v>60</v>
      </c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</row>
    <row r="72" spans="1:13" x14ac:dyDescent="0.2">
      <c r="A72" s="8"/>
      <c r="B72" s="1"/>
      <c r="C72" s="6"/>
      <c r="D72" s="78"/>
      <c r="E72" s="131"/>
      <c r="F72" s="2"/>
      <c r="G72" s="2"/>
      <c r="H72" s="2"/>
      <c r="I72" s="2"/>
      <c r="J72" s="2"/>
      <c r="K72" s="2"/>
      <c r="L72" s="2"/>
      <c r="M72" s="2"/>
    </row>
    <row r="73" spans="1:13" x14ac:dyDescent="0.2">
      <c r="A73" s="8"/>
      <c r="B73" s="1"/>
      <c r="C73" s="6"/>
      <c r="D73" s="78"/>
      <c r="E73" s="131"/>
      <c r="F73" s="2"/>
      <c r="G73" s="2"/>
      <c r="H73" s="2"/>
      <c r="I73" s="2"/>
      <c r="J73" s="2"/>
      <c r="K73" s="2"/>
      <c r="L73" s="2"/>
      <c r="M73" s="2"/>
    </row>
    <row r="74" spans="1:13" x14ac:dyDescent="0.2">
      <c r="A74" s="8"/>
      <c r="B74" s="1"/>
      <c r="C74" s="6"/>
      <c r="D74" s="78"/>
      <c r="E74" s="131"/>
      <c r="F74" s="2"/>
      <c r="G74" s="2"/>
      <c r="H74" s="2"/>
      <c r="I74" s="2"/>
      <c r="J74" s="2"/>
      <c r="K74" s="2"/>
      <c r="L74" s="2"/>
      <c r="M74" s="2"/>
    </row>
    <row r="75" spans="1:13" x14ac:dyDescent="0.2">
      <c r="A75" s="8"/>
      <c r="B75" s="1"/>
      <c r="C75" s="6"/>
      <c r="D75" s="78"/>
      <c r="E75" s="131"/>
      <c r="F75" s="2"/>
      <c r="G75" s="2"/>
      <c r="H75" s="2"/>
      <c r="I75" s="2"/>
      <c r="J75" s="2"/>
      <c r="K75" s="2"/>
      <c r="L75" s="2"/>
      <c r="M75" s="2"/>
    </row>
    <row r="76" spans="1:13" x14ac:dyDescent="0.2">
      <c r="A76" s="8"/>
      <c r="B76" s="1"/>
      <c r="C76" s="6"/>
      <c r="D76" s="78"/>
      <c r="E76" s="131"/>
      <c r="F76" s="2"/>
      <c r="G76" s="2"/>
      <c r="H76" s="2"/>
      <c r="I76" s="2"/>
      <c r="J76" s="2"/>
      <c r="K76" s="2"/>
      <c r="L76" s="2"/>
      <c r="M76" s="2"/>
    </row>
    <row r="77" spans="1:13" x14ac:dyDescent="0.2">
      <c r="A77" s="8"/>
      <c r="B77" s="1"/>
      <c r="C77" s="6"/>
      <c r="D77" s="78"/>
      <c r="E77" s="131"/>
      <c r="F77" s="2"/>
      <c r="G77" s="2"/>
      <c r="H77" s="2"/>
      <c r="I77" s="2"/>
      <c r="J77" s="2"/>
      <c r="K77" s="2"/>
      <c r="L77" s="2"/>
      <c r="M77" s="2"/>
    </row>
  </sheetData>
  <mergeCells count="39">
    <mergeCell ref="A62:I62"/>
    <mergeCell ref="A63:I63"/>
    <mergeCell ref="A67:M67"/>
    <mergeCell ref="A68:M68"/>
    <mergeCell ref="A70:M70"/>
    <mergeCell ref="A71:M71"/>
    <mergeCell ref="A56:I56"/>
    <mergeCell ref="A57:I57"/>
    <mergeCell ref="A58:I58"/>
    <mergeCell ref="A59:I59"/>
    <mergeCell ref="A60:I60"/>
    <mergeCell ref="A61:I61"/>
    <mergeCell ref="A50:I50"/>
    <mergeCell ref="A51:I51"/>
    <mergeCell ref="A52:I52"/>
    <mergeCell ref="A53:I53"/>
    <mergeCell ref="A54:I54"/>
    <mergeCell ref="A55:I55"/>
    <mergeCell ref="A44:I44"/>
    <mergeCell ref="A45:I45"/>
    <mergeCell ref="A46:I46"/>
    <mergeCell ref="A47:I47"/>
    <mergeCell ref="A48:I48"/>
    <mergeCell ref="A49:I49"/>
    <mergeCell ref="J22:M22"/>
    <mergeCell ref="F23:F24"/>
    <mergeCell ref="G23:I23"/>
    <mergeCell ref="J23:J24"/>
    <mergeCell ref="K23:M23"/>
    <mergeCell ref="A26:M26"/>
    <mergeCell ref="E16:F16"/>
    <mergeCell ref="E17:F17"/>
    <mergeCell ref="E18:F18"/>
    <mergeCell ref="A22:A24"/>
    <mergeCell ref="B22:B24"/>
    <mergeCell ref="C22:C24"/>
    <mergeCell ref="D22:D24"/>
    <mergeCell ref="E22:E24"/>
    <mergeCell ref="F22:I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topLeftCell="A52" workbookViewId="0">
      <selection activeCell="C12" sqref="C12"/>
    </sheetView>
  </sheetViews>
  <sheetFormatPr defaultRowHeight="12.75" x14ac:dyDescent="0.2"/>
  <cols>
    <col min="3" max="3" width="36.28515625" customWidth="1"/>
  </cols>
  <sheetData>
    <row r="1" spans="1:13" x14ac:dyDescent="0.2">
      <c r="A1" s="130"/>
      <c r="B1" s="1"/>
      <c r="C1" s="6"/>
      <c r="D1" s="78"/>
      <c r="E1" s="131"/>
      <c r="F1" s="2"/>
      <c r="G1" s="2"/>
      <c r="H1" s="2"/>
      <c r="I1" s="2"/>
      <c r="J1" s="130" t="s">
        <v>73</v>
      </c>
      <c r="K1" s="2"/>
      <c r="L1" s="2"/>
      <c r="M1" s="2"/>
    </row>
    <row r="2" spans="1:13" x14ac:dyDescent="0.2">
      <c r="A2" s="4"/>
      <c r="B2" s="1"/>
      <c r="C2" s="6"/>
      <c r="D2" s="78"/>
      <c r="E2" s="131"/>
      <c r="F2" s="2"/>
      <c r="G2" s="2"/>
      <c r="H2" s="2"/>
      <c r="I2" s="2"/>
      <c r="J2" s="4"/>
      <c r="K2" s="2"/>
      <c r="L2" s="2"/>
      <c r="M2" s="2"/>
    </row>
    <row r="3" spans="1:13" x14ac:dyDescent="0.2">
      <c r="A3" s="4"/>
      <c r="B3" s="1"/>
      <c r="C3" s="6"/>
      <c r="D3" s="78"/>
      <c r="E3" s="131"/>
      <c r="F3" s="2"/>
      <c r="G3" s="2"/>
      <c r="H3" s="2"/>
      <c r="I3" s="2"/>
      <c r="J3" s="4"/>
      <c r="K3" s="2"/>
      <c r="L3" s="2"/>
      <c r="M3" s="2"/>
    </row>
    <row r="4" spans="1:13" x14ac:dyDescent="0.2">
      <c r="A4" s="4"/>
      <c r="B4" s="1"/>
      <c r="C4" s="6"/>
      <c r="D4" s="78"/>
      <c r="E4" s="131"/>
      <c r="F4" s="2"/>
      <c r="G4" s="2"/>
      <c r="H4" s="2"/>
      <c r="I4" s="2"/>
      <c r="J4" s="4" t="s">
        <v>77</v>
      </c>
      <c r="K4" s="2"/>
      <c r="L4" s="2"/>
      <c r="M4" s="2"/>
    </row>
    <row r="5" spans="1:13" x14ac:dyDescent="0.2">
      <c r="A5" s="132"/>
      <c r="B5" s="1"/>
      <c r="C5" s="6"/>
      <c r="D5" s="78"/>
      <c r="E5" s="131"/>
      <c r="F5" s="2"/>
      <c r="G5" s="2"/>
      <c r="H5" s="2"/>
      <c r="I5" s="2"/>
      <c r="J5" s="132" t="s">
        <v>74</v>
      </c>
      <c r="K5" s="2"/>
      <c r="L5" s="2"/>
      <c r="M5" s="2"/>
    </row>
    <row r="6" spans="1:13" ht="14.25" x14ac:dyDescent="0.2">
      <c r="A6" s="8"/>
      <c r="B6" s="1"/>
      <c r="C6" s="133"/>
      <c r="D6" s="134" t="s">
        <v>16</v>
      </c>
      <c r="E6" s="134"/>
      <c r="F6" s="135"/>
      <c r="G6" s="135"/>
      <c r="H6" s="134"/>
      <c r="I6" s="135"/>
      <c r="J6" s="135"/>
      <c r="K6" s="2"/>
      <c r="L6" s="2"/>
      <c r="M6" s="2"/>
    </row>
    <row r="7" spans="1:13" ht="14.25" x14ac:dyDescent="0.2">
      <c r="A7" s="8"/>
      <c r="B7" s="1"/>
      <c r="C7" s="132"/>
      <c r="D7" s="8"/>
      <c r="E7" s="136" t="s">
        <v>0</v>
      </c>
      <c r="F7" s="137"/>
      <c r="G7" s="137"/>
      <c r="H7" s="2"/>
      <c r="I7" s="138"/>
      <c r="J7" s="2"/>
      <c r="K7" s="2"/>
      <c r="L7" s="2"/>
      <c r="M7" s="2"/>
    </row>
    <row r="8" spans="1:13" ht="14.25" x14ac:dyDescent="0.2">
      <c r="A8" s="8"/>
      <c r="B8" s="1"/>
      <c r="C8" s="132"/>
      <c r="D8" s="8"/>
      <c r="E8" s="136"/>
      <c r="F8" s="137"/>
      <c r="G8" s="137"/>
      <c r="H8" s="2"/>
      <c r="I8" s="138"/>
      <c r="J8" s="2"/>
      <c r="K8" s="2"/>
      <c r="L8" s="2"/>
      <c r="M8" s="2"/>
    </row>
    <row r="9" spans="1:13" ht="18" x14ac:dyDescent="0.2">
      <c r="A9" s="8"/>
      <c r="B9" s="1"/>
      <c r="C9" s="132"/>
      <c r="D9" s="139" t="s">
        <v>156</v>
      </c>
      <c r="E9" s="131"/>
      <c r="F9" s="2"/>
      <c r="G9" s="2"/>
      <c r="H9" s="2"/>
      <c r="I9" s="2"/>
      <c r="J9" s="2"/>
      <c r="K9" s="2"/>
      <c r="L9" s="2"/>
      <c r="M9" s="2"/>
    </row>
    <row r="10" spans="1:13" ht="14.25" x14ac:dyDescent="0.2">
      <c r="A10" s="8"/>
      <c r="B10" s="1"/>
      <c r="C10" s="132"/>
      <c r="D10" s="140" t="s">
        <v>26</v>
      </c>
      <c r="E10" s="131"/>
      <c r="F10" s="2"/>
      <c r="G10" s="2"/>
      <c r="H10" s="2"/>
      <c r="I10" s="141"/>
      <c r="J10" s="2"/>
      <c r="K10" s="2"/>
      <c r="L10" s="2"/>
      <c r="M10" s="2"/>
    </row>
    <row r="11" spans="1:13" x14ac:dyDescent="0.2">
      <c r="A11" s="8"/>
      <c r="B11" s="1"/>
      <c r="C11" s="142"/>
      <c r="D11" s="8"/>
      <c r="E11" s="143"/>
      <c r="F11" s="144"/>
      <c r="G11" s="144"/>
      <c r="H11" s="2"/>
      <c r="I11" s="7"/>
      <c r="J11" s="2"/>
      <c r="K11" s="2"/>
      <c r="L11" s="2"/>
      <c r="M11" s="2"/>
    </row>
    <row r="12" spans="1:13" ht="14.25" x14ac:dyDescent="0.2">
      <c r="A12" s="8"/>
      <c r="B12" s="145" t="s">
        <v>1</v>
      </c>
      <c r="C12" s="146" t="s">
        <v>157</v>
      </c>
      <c r="D12" s="134"/>
      <c r="E12" s="147"/>
      <c r="F12" s="148"/>
      <c r="G12" s="148"/>
      <c r="H12" s="149"/>
      <c r="I12" s="135"/>
      <c r="J12" s="135"/>
      <c r="K12" s="2"/>
      <c r="L12" s="2"/>
      <c r="M12" s="2"/>
    </row>
    <row r="13" spans="1:13" ht="14.25" x14ac:dyDescent="0.2">
      <c r="A13" s="8"/>
      <c r="B13" s="1"/>
      <c r="C13" s="150"/>
      <c r="D13" s="8"/>
      <c r="E13" s="73" t="s">
        <v>25</v>
      </c>
      <c r="F13" s="2"/>
      <c r="G13" s="137"/>
      <c r="H13" s="140"/>
      <c r="I13" s="137"/>
      <c r="J13" s="137"/>
      <c r="K13" s="2"/>
      <c r="L13" s="2"/>
      <c r="M13" s="2"/>
    </row>
    <row r="14" spans="1:13" x14ac:dyDescent="0.2">
      <c r="A14" s="151"/>
      <c r="B14" s="152"/>
      <c r="C14" s="132"/>
      <c r="D14" s="8"/>
      <c r="E14" s="153"/>
      <c r="F14" s="2"/>
      <c r="G14" s="2"/>
      <c r="H14" s="2"/>
      <c r="I14" s="2"/>
      <c r="J14" s="2"/>
      <c r="K14" s="2"/>
      <c r="L14" s="2"/>
      <c r="M14" s="2"/>
    </row>
    <row r="15" spans="1:13" ht="14.25" x14ac:dyDescent="0.2">
      <c r="A15" s="8"/>
      <c r="B15" s="1"/>
      <c r="C15" s="154" t="s">
        <v>158</v>
      </c>
      <c r="D15" s="8"/>
      <c r="E15" s="7"/>
      <c r="F15" s="2"/>
      <c r="G15" s="2"/>
      <c r="H15" s="2"/>
      <c r="I15" s="154"/>
      <c r="J15" s="154"/>
      <c r="K15" s="2"/>
      <c r="L15" s="2"/>
      <c r="M15" s="2"/>
    </row>
    <row r="16" spans="1:13" ht="14.25" x14ac:dyDescent="0.2">
      <c r="A16" s="140"/>
      <c r="B16" s="155"/>
      <c r="C16" s="154" t="s">
        <v>81</v>
      </c>
      <c r="D16" s="156"/>
      <c r="E16" s="157" t="s">
        <v>159</v>
      </c>
      <c r="F16" s="89"/>
      <c r="G16" s="158" t="s">
        <v>24</v>
      </c>
      <c r="H16" s="156"/>
      <c r="I16" s="154"/>
      <c r="J16" s="154"/>
      <c r="K16" s="156"/>
      <c r="L16" s="156"/>
      <c r="M16" s="156"/>
    </row>
    <row r="17" spans="1:13" ht="12.75" customHeight="1" x14ac:dyDescent="0.2">
      <c r="A17" s="140"/>
      <c r="B17" s="155"/>
      <c r="C17" s="154" t="s">
        <v>68</v>
      </c>
      <c r="D17" s="140"/>
      <c r="E17" s="157" t="s">
        <v>160</v>
      </c>
      <c r="F17" s="89"/>
      <c r="G17" s="158" t="s">
        <v>24</v>
      </c>
      <c r="H17" s="156"/>
      <c r="I17" s="154"/>
      <c r="J17" s="154"/>
      <c r="K17" s="156"/>
      <c r="L17" s="156"/>
      <c r="M17" s="156"/>
    </row>
    <row r="18" spans="1:13" ht="12.75" customHeight="1" x14ac:dyDescent="0.2">
      <c r="A18" s="140"/>
      <c r="B18" s="155"/>
      <c r="C18" s="154" t="s">
        <v>14</v>
      </c>
      <c r="D18" s="140"/>
      <c r="E18" s="157" t="s">
        <v>161</v>
      </c>
      <c r="F18" s="89"/>
      <c r="G18" s="158" t="s">
        <v>15</v>
      </c>
      <c r="H18" s="156"/>
      <c r="I18" s="154"/>
      <c r="J18" s="154"/>
      <c r="K18" s="156"/>
      <c r="L18" s="156"/>
      <c r="M18" s="156"/>
    </row>
    <row r="19" spans="1:13" ht="14.25" x14ac:dyDescent="0.2">
      <c r="A19" s="8"/>
      <c r="B19" s="1"/>
      <c r="C19" s="159" t="s">
        <v>162</v>
      </c>
      <c r="D19" s="8"/>
      <c r="E19" s="7"/>
      <c r="F19" s="2"/>
      <c r="G19" s="2"/>
      <c r="H19" s="2"/>
      <c r="I19" s="2"/>
      <c r="J19" s="2"/>
      <c r="K19" s="2"/>
      <c r="L19" s="2"/>
      <c r="M19" s="2"/>
    </row>
    <row r="20" spans="1:13" x14ac:dyDescent="0.2">
      <c r="A20" s="86" t="s">
        <v>2</v>
      </c>
      <c r="B20" s="90" t="s">
        <v>86</v>
      </c>
      <c r="C20" s="86" t="s">
        <v>67</v>
      </c>
      <c r="D20" s="86" t="s">
        <v>66</v>
      </c>
      <c r="E20" s="86" t="s">
        <v>65</v>
      </c>
      <c r="F20" s="86" t="s">
        <v>23</v>
      </c>
      <c r="G20" s="87"/>
      <c r="H20" s="87"/>
      <c r="I20" s="87"/>
      <c r="J20" s="86" t="s">
        <v>22</v>
      </c>
      <c r="K20" s="87"/>
      <c r="L20" s="87"/>
      <c r="M20" s="87"/>
    </row>
    <row r="21" spans="1:13" ht="12.75" customHeight="1" x14ac:dyDescent="0.2">
      <c r="A21" s="87"/>
      <c r="B21" s="91"/>
      <c r="C21" s="92"/>
      <c r="D21" s="86"/>
      <c r="E21" s="86"/>
      <c r="F21" s="86" t="s">
        <v>3</v>
      </c>
      <c r="G21" s="86" t="s">
        <v>64</v>
      </c>
      <c r="H21" s="87"/>
      <c r="I21" s="87"/>
      <c r="J21" s="86" t="s">
        <v>3</v>
      </c>
      <c r="K21" s="86" t="s">
        <v>64</v>
      </c>
      <c r="L21" s="87"/>
      <c r="M21" s="87"/>
    </row>
    <row r="22" spans="1:13" x14ac:dyDescent="0.2">
      <c r="A22" s="87"/>
      <c r="B22" s="91"/>
      <c r="C22" s="92"/>
      <c r="D22" s="86"/>
      <c r="E22" s="86"/>
      <c r="F22" s="87"/>
      <c r="G22" s="74" t="s">
        <v>63</v>
      </c>
      <c r="H22" s="74" t="s">
        <v>87</v>
      </c>
      <c r="I22" s="74" t="s">
        <v>62</v>
      </c>
      <c r="J22" s="87"/>
      <c r="K22" s="74" t="s">
        <v>63</v>
      </c>
      <c r="L22" s="74" t="s">
        <v>87</v>
      </c>
      <c r="M22" s="74" t="s">
        <v>62</v>
      </c>
    </row>
    <row r="23" spans="1:13" x14ac:dyDescent="0.2">
      <c r="A23" s="5">
        <v>1</v>
      </c>
      <c r="B23" s="76">
        <v>2</v>
      </c>
      <c r="C23" s="74">
        <v>3</v>
      </c>
      <c r="D23" s="74">
        <v>4</v>
      </c>
      <c r="E23" s="9">
        <v>5</v>
      </c>
      <c r="F23" s="75">
        <v>6</v>
      </c>
      <c r="G23" s="75">
        <v>7</v>
      </c>
      <c r="H23" s="75">
        <v>8</v>
      </c>
      <c r="I23" s="75">
        <v>9</v>
      </c>
      <c r="J23" s="75">
        <v>10</v>
      </c>
      <c r="K23" s="75">
        <v>11</v>
      </c>
      <c r="L23" s="75">
        <v>12</v>
      </c>
      <c r="M23" s="75">
        <v>13</v>
      </c>
    </row>
    <row r="24" spans="1:13" x14ac:dyDescent="0.2">
      <c r="A24" s="88" t="s">
        <v>88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</row>
    <row r="25" spans="1:13" ht="72" x14ac:dyDescent="0.2">
      <c r="A25" s="5">
        <v>1</v>
      </c>
      <c r="B25" s="45" t="s">
        <v>89</v>
      </c>
      <c r="C25" s="77" t="s">
        <v>163</v>
      </c>
      <c r="D25" s="9" t="s">
        <v>91</v>
      </c>
      <c r="E25" s="46">
        <v>97</v>
      </c>
      <c r="F25" s="160">
        <v>7.22</v>
      </c>
      <c r="G25" s="160">
        <v>7.22</v>
      </c>
      <c r="H25" s="161"/>
      <c r="I25" s="161"/>
      <c r="J25" s="161">
        <v>700</v>
      </c>
      <c r="K25" s="161">
        <v>700</v>
      </c>
      <c r="L25" s="161"/>
      <c r="M25" s="161"/>
    </row>
    <row r="26" spans="1:13" ht="36" x14ac:dyDescent="0.2">
      <c r="A26" s="5">
        <v>2</v>
      </c>
      <c r="B26" s="45" t="s">
        <v>92</v>
      </c>
      <c r="C26" s="77" t="s">
        <v>93</v>
      </c>
      <c r="D26" s="9" t="s">
        <v>94</v>
      </c>
      <c r="E26" s="46">
        <v>7</v>
      </c>
      <c r="F26" s="160">
        <v>18.04</v>
      </c>
      <c r="G26" s="160">
        <v>18.04</v>
      </c>
      <c r="H26" s="161"/>
      <c r="I26" s="161"/>
      <c r="J26" s="161">
        <v>126</v>
      </c>
      <c r="K26" s="161">
        <v>126</v>
      </c>
      <c r="L26" s="161"/>
      <c r="M26" s="161"/>
    </row>
    <row r="27" spans="1:13" ht="36" x14ac:dyDescent="0.2">
      <c r="A27" s="5">
        <v>3</v>
      </c>
      <c r="B27" s="45" t="s">
        <v>95</v>
      </c>
      <c r="C27" s="77" t="s">
        <v>96</v>
      </c>
      <c r="D27" s="9" t="s">
        <v>97</v>
      </c>
      <c r="E27" s="46">
        <v>25</v>
      </c>
      <c r="F27" s="160">
        <v>27.06</v>
      </c>
      <c r="G27" s="160">
        <v>27.06</v>
      </c>
      <c r="H27" s="161"/>
      <c r="I27" s="161"/>
      <c r="J27" s="161">
        <v>677</v>
      </c>
      <c r="K27" s="161">
        <v>677</v>
      </c>
      <c r="L27" s="161"/>
      <c r="M27" s="161"/>
    </row>
    <row r="28" spans="1:13" ht="36" x14ac:dyDescent="0.2">
      <c r="A28" s="5">
        <v>4</v>
      </c>
      <c r="B28" s="45" t="s">
        <v>98</v>
      </c>
      <c r="C28" s="77" t="s">
        <v>99</v>
      </c>
      <c r="D28" s="9" t="s">
        <v>100</v>
      </c>
      <c r="E28" s="46">
        <v>0.85</v>
      </c>
      <c r="F28" s="160">
        <v>288.64</v>
      </c>
      <c r="G28" s="160">
        <v>288.64</v>
      </c>
      <c r="H28" s="161"/>
      <c r="I28" s="161"/>
      <c r="J28" s="161">
        <v>245</v>
      </c>
      <c r="K28" s="161">
        <v>245</v>
      </c>
      <c r="L28" s="161"/>
      <c r="M28" s="161"/>
    </row>
    <row r="29" spans="1:13" ht="36" x14ac:dyDescent="0.2">
      <c r="A29" s="5">
        <v>5</v>
      </c>
      <c r="B29" s="45" t="s">
        <v>164</v>
      </c>
      <c r="C29" s="77" t="s">
        <v>165</v>
      </c>
      <c r="D29" s="9" t="s">
        <v>122</v>
      </c>
      <c r="E29" s="46">
        <v>1</v>
      </c>
      <c r="F29" s="160">
        <v>72.16</v>
      </c>
      <c r="G29" s="160">
        <v>72.16</v>
      </c>
      <c r="H29" s="161"/>
      <c r="I29" s="161"/>
      <c r="J29" s="161">
        <v>72</v>
      </c>
      <c r="K29" s="161">
        <v>72</v>
      </c>
      <c r="L29" s="161"/>
      <c r="M29" s="161"/>
    </row>
    <row r="30" spans="1:13" ht="48" x14ac:dyDescent="0.2">
      <c r="A30" s="5">
        <v>6</v>
      </c>
      <c r="B30" s="45" t="s">
        <v>103</v>
      </c>
      <c r="C30" s="77" t="s">
        <v>104</v>
      </c>
      <c r="D30" s="9" t="s">
        <v>105</v>
      </c>
      <c r="E30" s="46">
        <v>4</v>
      </c>
      <c r="F30" s="160">
        <v>16.149999999999999</v>
      </c>
      <c r="G30" s="160">
        <v>16.149999999999999</v>
      </c>
      <c r="H30" s="161"/>
      <c r="I30" s="161"/>
      <c r="J30" s="161">
        <v>65</v>
      </c>
      <c r="K30" s="161">
        <v>65</v>
      </c>
      <c r="L30" s="161"/>
      <c r="M30" s="161"/>
    </row>
    <row r="31" spans="1:13" ht="36" x14ac:dyDescent="0.2">
      <c r="A31" s="5">
        <v>7</v>
      </c>
      <c r="B31" s="45" t="s">
        <v>136</v>
      </c>
      <c r="C31" s="77" t="s">
        <v>137</v>
      </c>
      <c r="D31" s="9" t="s">
        <v>122</v>
      </c>
      <c r="E31" s="46">
        <v>6</v>
      </c>
      <c r="F31" s="160">
        <v>1.8</v>
      </c>
      <c r="G31" s="160">
        <v>1.8</v>
      </c>
      <c r="H31" s="161"/>
      <c r="I31" s="161"/>
      <c r="J31" s="161">
        <v>11</v>
      </c>
      <c r="K31" s="161">
        <v>11</v>
      </c>
      <c r="L31" s="161"/>
      <c r="M31" s="161"/>
    </row>
    <row r="32" spans="1:13" ht="60" x14ac:dyDescent="0.2">
      <c r="A32" s="5">
        <v>8</v>
      </c>
      <c r="B32" s="45" t="s">
        <v>101</v>
      </c>
      <c r="C32" s="77" t="s">
        <v>102</v>
      </c>
      <c r="D32" s="9" t="s">
        <v>61</v>
      </c>
      <c r="E32" s="46">
        <v>13</v>
      </c>
      <c r="F32" s="160">
        <v>26.47</v>
      </c>
      <c r="G32" s="160">
        <v>26.47</v>
      </c>
      <c r="H32" s="161"/>
      <c r="I32" s="161"/>
      <c r="J32" s="161">
        <v>344</v>
      </c>
      <c r="K32" s="161">
        <v>344</v>
      </c>
      <c r="L32" s="161"/>
      <c r="M32" s="161"/>
    </row>
    <row r="33" spans="1:13" ht="60" x14ac:dyDescent="0.2">
      <c r="A33" s="5">
        <v>9</v>
      </c>
      <c r="B33" s="45" t="s">
        <v>101</v>
      </c>
      <c r="C33" s="77" t="s">
        <v>102</v>
      </c>
      <c r="D33" s="9" t="s">
        <v>61</v>
      </c>
      <c r="E33" s="46">
        <v>4</v>
      </c>
      <c r="F33" s="160">
        <v>26.47</v>
      </c>
      <c r="G33" s="160">
        <v>26.47</v>
      </c>
      <c r="H33" s="161"/>
      <c r="I33" s="161"/>
      <c r="J33" s="161">
        <v>106</v>
      </c>
      <c r="K33" s="161">
        <v>106</v>
      </c>
      <c r="L33" s="161"/>
      <c r="M33" s="161"/>
    </row>
    <row r="34" spans="1:13" ht="48" x14ac:dyDescent="0.2">
      <c r="A34" s="5">
        <v>10</v>
      </c>
      <c r="B34" s="45" t="s">
        <v>134</v>
      </c>
      <c r="C34" s="77" t="s">
        <v>135</v>
      </c>
      <c r="D34" s="9" t="s">
        <v>61</v>
      </c>
      <c r="E34" s="46">
        <v>14</v>
      </c>
      <c r="F34" s="160">
        <v>19.850000000000001</v>
      </c>
      <c r="G34" s="160">
        <v>19.850000000000001</v>
      </c>
      <c r="H34" s="161"/>
      <c r="I34" s="161"/>
      <c r="J34" s="161">
        <v>278</v>
      </c>
      <c r="K34" s="161">
        <v>278</v>
      </c>
      <c r="L34" s="161"/>
      <c r="M34" s="161"/>
    </row>
    <row r="35" spans="1:13" ht="24" x14ac:dyDescent="0.2">
      <c r="A35" s="5">
        <v>11</v>
      </c>
      <c r="B35" s="45" t="s">
        <v>141</v>
      </c>
      <c r="C35" s="77" t="s">
        <v>142</v>
      </c>
      <c r="D35" s="9" t="s">
        <v>61</v>
      </c>
      <c r="E35" s="46">
        <v>3</v>
      </c>
      <c r="F35" s="160">
        <v>31.82</v>
      </c>
      <c r="G35" s="160">
        <v>31.82</v>
      </c>
      <c r="H35" s="161"/>
      <c r="I35" s="161"/>
      <c r="J35" s="161">
        <v>95</v>
      </c>
      <c r="K35" s="161">
        <v>95</v>
      </c>
      <c r="L35" s="161"/>
      <c r="M35" s="161"/>
    </row>
    <row r="36" spans="1:13" ht="36" x14ac:dyDescent="0.2">
      <c r="A36" s="5">
        <v>12</v>
      </c>
      <c r="B36" s="45" t="s">
        <v>125</v>
      </c>
      <c r="C36" s="77" t="s">
        <v>126</v>
      </c>
      <c r="D36" s="9" t="s">
        <v>127</v>
      </c>
      <c r="E36" s="46">
        <v>2</v>
      </c>
      <c r="F36" s="160">
        <v>518.52</v>
      </c>
      <c r="G36" s="160">
        <v>518.52</v>
      </c>
      <c r="H36" s="161"/>
      <c r="I36" s="161"/>
      <c r="J36" s="161">
        <v>1037</v>
      </c>
      <c r="K36" s="161">
        <v>1037</v>
      </c>
      <c r="L36" s="161"/>
      <c r="M36" s="161"/>
    </row>
    <row r="37" spans="1:13" ht="36" x14ac:dyDescent="0.2">
      <c r="A37" s="5">
        <v>13</v>
      </c>
      <c r="B37" s="45" t="s">
        <v>136</v>
      </c>
      <c r="C37" s="77" t="s">
        <v>137</v>
      </c>
      <c r="D37" s="9" t="s">
        <v>122</v>
      </c>
      <c r="E37" s="46">
        <v>15</v>
      </c>
      <c r="F37" s="160">
        <v>1.8</v>
      </c>
      <c r="G37" s="160">
        <v>1.8</v>
      </c>
      <c r="H37" s="161"/>
      <c r="I37" s="161"/>
      <c r="J37" s="161">
        <v>27</v>
      </c>
      <c r="K37" s="161">
        <v>27</v>
      </c>
      <c r="L37" s="161"/>
      <c r="M37" s="161"/>
    </row>
    <row r="38" spans="1:13" ht="12.75" customHeight="1" x14ac:dyDescent="0.2">
      <c r="A38" s="5">
        <v>14</v>
      </c>
      <c r="B38" s="45" t="s">
        <v>166</v>
      </c>
      <c r="C38" s="77" t="s">
        <v>167</v>
      </c>
      <c r="D38" s="9" t="s">
        <v>127</v>
      </c>
      <c r="E38" s="46">
        <v>1</v>
      </c>
      <c r="F38" s="160">
        <v>572.16</v>
      </c>
      <c r="G38" s="160">
        <v>572.16</v>
      </c>
      <c r="H38" s="161"/>
      <c r="I38" s="161"/>
      <c r="J38" s="161">
        <v>572</v>
      </c>
      <c r="K38" s="161">
        <v>572</v>
      </c>
      <c r="L38" s="161"/>
      <c r="M38" s="161"/>
    </row>
    <row r="39" spans="1:13" ht="48" x14ac:dyDescent="0.2">
      <c r="A39" s="5">
        <v>15</v>
      </c>
      <c r="B39" s="45" t="s">
        <v>168</v>
      </c>
      <c r="C39" s="77" t="s">
        <v>169</v>
      </c>
      <c r="D39" s="9" t="s">
        <v>61</v>
      </c>
      <c r="E39" s="46">
        <v>1</v>
      </c>
      <c r="F39" s="160">
        <v>834.25</v>
      </c>
      <c r="G39" s="160">
        <v>834.25</v>
      </c>
      <c r="H39" s="161"/>
      <c r="I39" s="161"/>
      <c r="J39" s="161">
        <v>834</v>
      </c>
      <c r="K39" s="161">
        <v>834</v>
      </c>
      <c r="L39" s="161"/>
      <c r="M39" s="161"/>
    </row>
    <row r="40" spans="1:13" ht="48" x14ac:dyDescent="0.2">
      <c r="A40" s="5">
        <v>16</v>
      </c>
      <c r="B40" s="45" t="s">
        <v>145</v>
      </c>
      <c r="C40" s="77" t="s">
        <v>170</v>
      </c>
      <c r="D40" s="9" t="s">
        <v>147</v>
      </c>
      <c r="E40" s="46">
        <v>1</v>
      </c>
      <c r="F40" s="160">
        <v>477.92</v>
      </c>
      <c r="G40" s="160">
        <v>477.92</v>
      </c>
      <c r="H40" s="161"/>
      <c r="I40" s="161"/>
      <c r="J40" s="161">
        <v>478</v>
      </c>
      <c r="K40" s="161">
        <v>478</v>
      </c>
      <c r="L40" s="161"/>
      <c r="M40" s="161"/>
    </row>
    <row r="41" spans="1:13" x14ac:dyDescent="0.2">
      <c r="A41" s="83" t="s">
        <v>171</v>
      </c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</row>
    <row r="42" spans="1:13" ht="24" x14ac:dyDescent="0.2">
      <c r="A42" s="5">
        <v>17</v>
      </c>
      <c r="B42" s="45" t="s">
        <v>172</v>
      </c>
      <c r="C42" s="77" t="s">
        <v>173</v>
      </c>
      <c r="D42" s="9" t="s">
        <v>61</v>
      </c>
      <c r="E42" s="46">
        <v>12</v>
      </c>
      <c r="F42" s="160">
        <v>37.729999999999997</v>
      </c>
      <c r="G42" s="160">
        <v>37.729999999999997</v>
      </c>
      <c r="H42" s="161"/>
      <c r="I42" s="161"/>
      <c r="J42" s="161">
        <v>453</v>
      </c>
      <c r="K42" s="161">
        <v>453</v>
      </c>
      <c r="L42" s="161"/>
      <c r="M42" s="161"/>
    </row>
    <row r="43" spans="1:13" ht="24" x14ac:dyDescent="0.2">
      <c r="A43" s="5">
        <v>18</v>
      </c>
      <c r="B43" s="45" t="s">
        <v>174</v>
      </c>
      <c r="C43" s="77" t="s">
        <v>175</v>
      </c>
      <c r="D43" s="9" t="s">
        <v>61</v>
      </c>
      <c r="E43" s="46">
        <v>6</v>
      </c>
      <c r="F43" s="160">
        <v>150.91999999999999</v>
      </c>
      <c r="G43" s="160">
        <v>150.91999999999999</v>
      </c>
      <c r="H43" s="161"/>
      <c r="I43" s="161"/>
      <c r="J43" s="161">
        <v>906</v>
      </c>
      <c r="K43" s="161">
        <v>906</v>
      </c>
      <c r="L43" s="161"/>
      <c r="M43" s="161"/>
    </row>
    <row r="44" spans="1:13" ht="60" x14ac:dyDescent="0.2">
      <c r="A44" s="5">
        <v>19</v>
      </c>
      <c r="B44" s="45" t="s">
        <v>130</v>
      </c>
      <c r="C44" s="77" t="s">
        <v>131</v>
      </c>
      <c r="D44" s="9" t="s">
        <v>127</v>
      </c>
      <c r="E44" s="46">
        <v>2</v>
      </c>
      <c r="F44" s="160">
        <v>444.28</v>
      </c>
      <c r="G44" s="160">
        <v>444.28</v>
      </c>
      <c r="H44" s="161"/>
      <c r="I44" s="161"/>
      <c r="J44" s="161">
        <v>889</v>
      </c>
      <c r="K44" s="161">
        <v>889</v>
      </c>
      <c r="L44" s="161"/>
      <c r="M44" s="161"/>
    </row>
    <row r="45" spans="1:13" ht="36" x14ac:dyDescent="0.2">
      <c r="A45" s="5">
        <v>20</v>
      </c>
      <c r="B45" s="45" t="s">
        <v>176</v>
      </c>
      <c r="C45" s="77" t="s">
        <v>177</v>
      </c>
      <c r="D45" s="9" t="s">
        <v>178</v>
      </c>
      <c r="E45" s="46">
        <v>9</v>
      </c>
      <c r="F45" s="160">
        <v>33.950000000000003</v>
      </c>
      <c r="G45" s="160">
        <v>33.950000000000003</v>
      </c>
      <c r="H45" s="161"/>
      <c r="I45" s="161"/>
      <c r="J45" s="161">
        <v>306</v>
      </c>
      <c r="K45" s="161">
        <v>306</v>
      </c>
      <c r="L45" s="161"/>
      <c r="M45" s="161"/>
    </row>
    <row r="46" spans="1:13" ht="12.75" customHeight="1" x14ac:dyDescent="0.2">
      <c r="A46" s="5">
        <v>21</v>
      </c>
      <c r="B46" s="45" t="s">
        <v>143</v>
      </c>
      <c r="C46" s="77" t="s">
        <v>144</v>
      </c>
      <c r="D46" s="9" t="s">
        <v>61</v>
      </c>
      <c r="E46" s="46">
        <v>5</v>
      </c>
      <c r="F46" s="160">
        <v>250.28</v>
      </c>
      <c r="G46" s="160">
        <v>250.28</v>
      </c>
      <c r="H46" s="161"/>
      <c r="I46" s="161"/>
      <c r="J46" s="161">
        <v>1251</v>
      </c>
      <c r="K46" s="161">
        <v>1251</v>
      </c>
      <c r="L46" s="161"/>
      <c r="M46" s="161"/>
    </row>
    <row r="47" spans="1:13" ht="36" x14ac:dyDescent="0.2">
      <c r="A47" s="5">
        <v>22</v>
      </c>
      <c r="B47" s="45" t="s">
        <v>179</v>
      </c>
      <c r="C47" s="77" t="s">
        <v>180</v>
      </c>
      <c r="D47" s="9" t="s">
        <v>61</v>
      </c>
      <c r="E47" s="46">
        <v>3</v>
      </c>
      <c r="F47" s="160">
        <v>367.07</v>
      </c>
      <c r="G47" s="160">
        <v>367.07</v>
      </c>
      <c r="H47" s="161"/>
      <c r="I47" s="161"/>
      <c r="J47" s="161">
        <v>1101</v>
      </c>
      <c r="K47" s="161">
        <v>1101</v>
      </c>
      <c r="L47" s="161"/>
      <c r="M47" s="161"/>
    </row>
    <row r="48" spans="1:13" ht="24" x14ac:dyDescent="0.2">
      <c r="A48" s="5">
        <v>23</v>
      </c>
      <c r="B48" s="45" t="s">
        <v>138</v>
      </c>
      <c r="C48" s="77" t="s">
        <v>139</v>
      </c>
      <c r="D48" s="9" t="s">
        <v>140</v>
      </c>
      <c r="E48" s="46">
        <v>9</v>
      </c>
      <c r="F48" s="160">
        <v>53.64</v>
      </c>
      <c r="G48" s="160">
        <v>53.64</v>
      </c>
      <c r="H48" s="161"/>
      <c r="I48" s="161"/>
      <c r="J48" s="161">
        <v>483</v>
      </c>
      <c r="K48" s="161">
        <v>483</v>
      </c>
      <c r="L48" s="161"/>
      <c r="M48" s="161"/>
    </row>
    <row r="49" spans="1:13" x14ac:dyDescent="0.2">
      <c r="A49" s="83" t="s">
        <v>181</v>
      </c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</row>
    <row r="50" spans="1:13" ht="24" x14ac:dyDescent="0.2">
      <c r="A50" s="5">
        <v>24</v>
      </c>
      <c r="B50" s="45" t="s">
        <v>172</v>
      </c>
      <c r="C50" s="77" t="s">
        <v>173</v>
      </c>
      <c r="D50" s="9" t="s">
        <v>61</v>
      </c>
      <c r="E50" s="46">
        <v>5</v>
      </c>
      <c r="F50" s="160">
        <v>37.729999999999997</v>
      </c>
      <c r="G50" s="160">
        <v>37.729999999999997</v>
      </c>
      <c r="H50" s="161"/>
      <c r="I50" s="161"/>
      <c r="J50" s="161">
        <v>189</v>
      </c>
      <c r="K50" s="161">
        <v>189</v>
      </c>
      <c r="L50" s="161"/>
      <c r="M50" s="161"/>
    </row>
    <row r="51" spans="1:13" ht="24" x14ac:dyDescent="0.2">
      <c r="A51" s="5">
        <v>25</v>
      </c>
      <c r="B51" s="45" t="s">
        <v>174</v>
      </c>
      <c r="C51" s="77" t="s">
        <v>175</v>
      </c>
      <c r="D51" s="9" t="s">
        <v>61</v>
      </c>
      <c r="E51" s="46">
        <v>7</v>
      </c>
      <c r="F51" s="160">
        <v>150.91999999999999</v>
      </c>
      <c r="G51" s="160">
        <v>150.91999999999999</v>
      </c>
      <c r="H51" s="161"/>
      <c r="I51" s="161"/>
      <c r="J51" s="161">
        <v>1056</v>
      </c>
      <c r="K51" s="161">
        <v>1056</v>
      </c>
      <c r="L51" s="161"/>
      <c r="M51" s="161"/>
    </row>
    <row r="52" spans="1:13" ht="36" x14ac:dyDescent="0.2">
      <c r="A52" s="5">
        <v>26</v>
      </c>
      <c r="B52" s="45" t="s">
        <v>182</v>
      </c>
      <c r="C52" s="77" t="s">
        <v>183</v>
      </c>
      <c r="D52" s="9" t="s">
        <v>61</v>
      </c>
      <c r="E52" s="46">
        <v>3</v>
      </c>
      <c r="F52" s="160">
        <v>18.87</v>
      </c>
      <c r="G52" s="160">
        <v>18.87</v>
      </c>
      <c r="H52" s="161"/>
      <c r="I52" s="161"/>
      <c r="J52" s="161">
        <v>57</v>
      </c>
      <c r="K52" s="161">
        <v>57</v>
      </c>
      <c r="L52" s="161"/>
      <c r="M52" s="161"/>
    </row>
    <row r="53" spans="1:13" ht="12.75" customHeight="1" x14ac:dyDescent="0.2">
      <c r="A53" s="5">
        <v>27</v>
      </c>
      <c r="B53" s="45" t="s">
        <v>179</v>
      </c>
      <c r="C53" s="77" t="s">
        <v>180</v>
      </c>
      <c r="D53" s="9" t="s">
        <v>61</v>
      </c>
      <c r="E53" s="46">
        <v>1</v>
      </c>
      <c r="F53" s="160">
        <v>367.07</v>
      </c>
      <c r="G53" s="160">
        <v>367.07</v>
      </c>
      <c r="H53" s="161"/>
      <c r="I53" s="161"/>
      <c r="J53" s="161">
        <v>367</v>
      </c>
      <c r="K53" s="161">
        <v>367</v>
      </c>
      <c r="L53" s="161"/>
      <c r="M53" s="161"/>
    </row>
    <row r="54" spans="1:13" ht="12.75" customHeight="1" x14ac:dyDescent="0.2">
      <c r="A54" s="5">
        <v>28</v>
      </c>
      <c r="B54" s="45" t="s">
        <v>184</v>
      </c>
      <c r="C54" s="77" t="s">
        <v>185</v>
      </c>
      <c r="D54" s="9" t="s">
        <v>61</v>
      </c>
      <c r="E54" s="46">
        <v>1</v>
      </c>
      <c r="F54" s="160">
        <v>1101.18</v>
      </c>
      <c r="G54" s="160">
        <v>1101.18</v>
      </c>
      <c r="H54" s="161"/>
      <c r="I54" s="161"/>
      <c r="J54" s="161">
        <v>1101</v>
      </c>
      <c r="K54" s="161">
        <v>1101</v>
      </c>
      <c r="L54" s="161"/>
      <c r="M54" s="161"/>
    </row>
    <row r="55" spans="1:13" ht="12.75" customHeight="1" x14ac:dyDescent="0.2">
      <c r="A55" s="5">
        <v>29</v>
      </c>
      <c r="B55" s="45" t="s">
        <v>186</v>
      </c>
      <c r="C55" s="77" t="s">
        <v>187</v>
      </c>
      <c r="D55" s="9" t="s">
        <v>188</v>
      </c>
      <c r="E55" s="46">
        <v>1</v>
      </c>
      <c r="F55" s="160">
        <v>1298.67</v>
      </c>
      <c r="G55" s="160">
        <v>1298.67</v>
      </c>
      <c r="H55" s="161"/>
      <c r="I55" s="161"/>
      <c r="J55" s="161">
        <v>1299</v>
      </c>
      <c r="K55" s="161">
        <v>1299</v>
      </c>
      <c r="L55" s="161"/>
      <c r="M55" s="161"/>
    </row>
    <row r="56" spans="1:13" ht="12.75" customHeight="1" x14ac:dyDescent="0.2">
      <c r="A56" s="83" t="s">
        <v>4</v>
      </c>
      <c r="B56" s="84"/>
      <c r="C56" s="84"/>
      <c r="D56" s="84"/>
      <c r="E56" s="84"/>
      <c r="F56" s="84"/>
      <c r="G56" s="84"/>
      <c r="H56" s="84"/>
      <c r="I56" s="84"/>
      <c r="J56" s="160">
        <v>15125</v>
      </c>
      <c r="K56" s="160">
        <v>15125</v>
      </c>
      <c r="L56" s="161"/>
      <c r="M56" s="161"/>
    </row>
    <row r="57" spans="1:13" ht="12.75" customHeight="1" x14ac:dyDescent="0.2">
      <c r="A57" s="83" t="s">
        <v>71</v>
      </c>
      <c r="B57" s="84"/>
      <c r="C57" s="84"/>
      <c r="D57" s="84"/>
      <c r="E57" s="84"/>
      <c r="F57" s="84"/>
      <c r="G57" s="84"/>
      <c r="H57" s="84"/>
      <c r="I57" s="84"/>
      <c r="J57" s="160">
        <v>14513</v>
      </c>
      <c r="K57" s="160">
        <v>14513</v>
      </c>
      <c r="L57" s="161"/>
      <c r="M57" s="161"/>
    </row>
    <row r="58" spans="1:13" ht="12.75" customHeight="1" x14ac:dyDescent="0.2">
      <c r="A58" s="83" t="s">
        <v>21</v>
      </c>
      <c r="B58" s="84"/>
      <c r="C58" s="84"/>
      <c r="D58" s="84"/>
      <c r="E58" s="84"/>
      <c r="F58" s="84"/>
      <c r="G58" s="84"/>
      <c r="H58" s="84"/>
      <c r="I58" s="84"/>
      <c r="J58" s="161"/>
      <c r="K58" s="161"/>
      <c r="L58" s="161"/>
      <c r="M58" s="161"/>
    </row>
    <row r="59" spans="1:13" ht="12.75" customHeight="1" x14ac:dyDescent="0.2">
      <c r="A59" s="83" t="s">
        <v>189</v>
      </c>
      <c r="B59" s="84"/>
      <c r="C59" s="84"/>
      <c r="D59" s="84"/>
      <c r="E59" s="84"/>
      <c r="F59" s="84"/>
      <c r="G59" s="84"/>
      <c r="H59" s="84"/>
      <c r="I59" s="84"/>
      <c r="J59" s="160">
        <v>650</v>
      </c>
      <c r="K59" s="160">
        <v>650</v>
      </c>
      <c r="L59" s="161"/>
      <c r="M59" s="161"/>
    </row>
    <row r="60" spans="1:13" ht="12.75" customHeight="1" x14ac:dyDescent="0.2">
      <c r="A60" s="83" t="s">
        <v>190</v>
      </c>
      <c r="B60" s="84"/>
      <c r="C60" s="84"/>
      <c r="D60" s="84"/>
      <c r="E60" s="84"/>
      <c r="F60" s="84"/>
      <c r="G60" s="84"/>
      <c r="H60" s="84"/>
      <c r="I60" s="84"/>
      <c r="J60" s="160">
        <v>2366</v>
      </c>
      <c r="K60" s="160">
        <v>2366</v>
      </c>
      <c r="L60" s="161"/>
      <c r="M60" s="161"/>
    </row>
    <row r="61" spans="1:13" ht="12.75" customHeight="1" x14ac:dyDescent="0.2">
      <c r="A61" s="83" t="s">
        <v>191</v>
      </c>
      <c r="B61" s="84"/>
      <c r="C61" s="84"/>
      <c r="D61" s="84"/>
      <c r="E61" s="84"/>
      <c r="F61" s="84"/>
      <c r="G61" s="84"/>
      <c r="H61" s="84"/>
      <c r="I61" s="84"/>
      <c r="J61" s="160">
        <v>-3628</v>
      </c>
      <c r="K61" s="160">
        <v>-3628</v>
      </c>
      <c r="L61" s="161"/>
      <c r="M61" s="161"/>
    </row>
    <row r="62" spans="1:13" ht="12.75" customHeight="1" x14ac:dyDescent="0.2">
      <c r="A62" s="83" t="s">
        <v>5</v>
      </c>
      <c r="B62" s="84"/>
      <c r="C62" s="84"/>
      <c r="D62" s="84"/>
      <c r="E62" s="84"/>
      <c r="F62" s="84"/>
      <c r="G62" s="84"/>
      <c r="H62" s="84"/>
      <c r="I62" s="84"/>
      <c r="J62" s="160">
        <v>9433</v>
      </c>
      <c r="K62" s="161"/>
      <c r="L62" s="161"/>
      <c r="M62" s="161"/>
    </row>
    <row r="63" spans="1:13" ht="12.75" customHeight="1" x14ac:dyDescent="0.2">
      <c r="A63" s="83" t="s">
        <v>21</v>
      </c>
      <c r="B63" s="84"/>
      <c r="C63" s="84"/>
      <c r="D63" s="84"/>
      <c r="E63" s="84"/>
      <c r="F63" s="84"/>
      <c r="G63" s="84"/>
      <c r="H63" s="84"/>
      <c r="I63" s="84"/>
      <c r="J63" s="161"/>
      <c r="K63" s="161"/>
      <c r="L63" s="161"/>
      <c r="M63" s="161"/>
    </row>
    <row r="64" spans="1:13" ht="12.75" customHeight="1" x14ac:dyDescent="0.2">
      <c r="A64" s="83" t="s">
        <v>192</v>
      </c>
      <c r="B64" s="84"/>
      <c r="C64" s="84"/>
      <c r="D64" s="84"/>
      <c r="E64" s="84"/>
      <c r="F64" s="84"/>
      <c r="G64" s="84"/>
      <c r="H64" s="84"/>
      <c r="I64" s="84"/>
      <c r="J64" s="160">
        <v>9433</v>
      </c>
      <c r="K64" s="161"/>
      <c r="L64" s="161"/>
      <c r="M64" s="161"/>
    </row>
    <row r="65" spans="1:13" ht="12.75" customHeight="1" x14ac:dyDescent="0.2">
      <c r="A65" s="83" t="s">
        <v>6</v>
      </c>
      <c r="B65" s="84"/>
      <c r="C65" s="84"/>
      <c r="D65" s="84"/>
      <c r="E65" s="84"/>
      <c r="F65" s="84"/>
      <c r="G65" s="84"/>
      <c r="H65" s="84"/>
      <c r="I65" s="84"/>
      <c r="J65" s="160">
        <v>5805</v>
      </c>
      <c r="K65" s="161"/>
      <c r="L65" s="161"/>
      <c r="M65" s="161"/>
    </row>
    <row r="66" spans="1:13" x14ac:dyDescent="0.2">
      <c r="A66" s="83" t="s">
        <v>21</v>
      </c>
      <c r="B66" s="84"/>
      <c r="C66" s="84"/>
      <c r="D66" s="84"/>
      <c r="E66" s="84"/>
      <c r="F66" s="84"/>
      <c r="G66" s="84"/>
      <c r="H66" s="84"/>
      <c r="I66" s="84"/>
      <c r="J66" s="161"/>
      <c r="K66" s="161"/>
      <c r="L66" s="161"/>
      <c r="M66" s="161"/>
    </row>
    <row r="67" spans="1:13" ht="12.75" customHeight="1" x14ac:dyDescent="0.2">
      <c r="A67" s="83" t="s">
        <v>193</v>
      </c>
      <c r="B67" s="84"/>
      <c r="C67" s="84"/>
      <c r="D67" s="84"/>
      <c r="E67" s="84"/>
      <c r="F67" s="84"/>
      <c r="G67" s="84"/>
      <c r="H67" s="84"/>
      <c r="I67" s="84"/>
      <c r="J67" s="160">
        <v>5805</v>
      </c>
      <c r="K67" s="161"/>
      <c r="L67" s="161"/>
      <c r="M67" s="161"/>
    </row>
    <row r="68" spans="1:13" x14ac:dyDescent="0.2">
      <c r="A68" s="85" t="s">
        <v>7</v>
      </c>
      <c r="B68" s="84"/>
      <c r="C68" s="84"/>
      <c r="D68" s="84"/>
      <c r="E68" s="84"/>
      <c r="F68" s="84"/>
      <c r="G68" s="84"/>
      <c r="H68" s="84"/>
      <c r="I68" s="84"/>
      <c r="J68" s="161"/>
      <c r="K68" s="161"/>
      <c r="L68" s="161"/>
      <c r="M68" s="161"/>
    </row>
    <row r="69" spans="1:13" ht="12.75" customHeight="1" x14ac:dyDescent="0.2">
      <c r="A69" s="83" t="s">
        <v>8</v>
      </c>
      <c r="B69" s="84"/>
      <c r="C69" s="84"/>
      <c r="D69" s="84"/>
      <c r="E69" s="84"/>
      <c r="F69" s="84"/>
      <c r="G69" s="84"/>
      <c r="H69" s="84"/>
      <c r="I69" s="84"/>
      <c r="J69" s="160">
        <v>29751</v>
      </c>
      <c r="K69" s="161"/>
      <c r="L69" s="161"/>
      <c r="M69" s="161"/>
    </row>
    <row r="70" spans="1:13" ht="12.75" customHeight="1" x14ac:dyDescent="0.2">
      <c r="A70" s="83" t="s">
        <v>9</v>
      </c>
      <c r="B70" s="84"/>
      <c r="C70" s="84"/>
      <c r="D70" s="84"/>
      <c r="E70" s="84"/>
      <c r="F70" s="84"/>
      <c r="G70" s="84"/>
      <c r="H70" s="84"/>
      <c r="I70" s="84"/>
      <c r="J70" s="161"/>
      <c r="K70" s="161"/>
      <c r="L70" s="161"/>
      <c r="M70" s="161"/>
    </row>
    <row r="71" spans="1:13" ht="12.75" customHeight="1" x14ac:dyDescent="0.2">
      <c r="A71" s="83" t="s">
        <v>10</v>
      </c>
      <c r="B71" s="84"/>
      <c r="C71" s="84"/>
      <c r="D71" s="84"/>
      <c r="E71" s="84"/>
      <c r="F71" s="84"/>
      <c r="G71" s="84"/>
      <c r="H71" s="84"/>
      <c r="I71" s="84"/>
      <c r="J71" s="160">
        <v>14513</v>
      </c>
      <c r="K71" s="161"/>
      <c r="L71" s="161"/>
      <c r="M71" s="161"/>
    </row>
    <row r="72" spans="1:13" ht="12.75" customHeight="1" x14ac:dyDescent="0.2">
      <c r="A72" s="83" t="s">
        <v>11</v>
      </c>
      <c r="B72" s="84"/>
      <c r="C72" s="84"/>
      <c r="D72" s="84"/>
      <c r="E72" s="84"/>
      <c r="F72" s="84"/>
      <c r="G72" s="84"/>
      <c r="H72" s="84"/>
      <c r="I72" s="84"/>
      <c r="J72" s="160">
        <v>9433</v>
      </c>
      <c r="K72" s="161"/>
      <c r="L72" s="161"/>
      <c r="M72" s="161"/>
    </row>
    <row r="73" spans="1:13" x14ac:dyDescent="0.2">
      <c r="A73" s="83" t="s">
        <v>12</v>
      </c>
      <c r="B73" s="84"/>
      <c r="C73" s="84"/>
      <c r="D73" s="84"/>
      <c r="E73" s="84"/>
      <c r="F73" s="84"/>
      <c r="G73" s="84"/>
      <c r="H73" s="84"/>
      <c r="I73" s="84"/>
      <c r="J73" s="160">
        <v>5805</v>
      </c>
      <c r="K73" s="161"/>
      <c r="L73" s="161"/>
      <c r="M73" s="161"/>
    </row>
    <row r="74" spans="1:13" x14ac:dyDescent="0.2">
      <c r="A74" s="83" t="s">
        <v>194</v>
      </c>
      <c r="B74" s="84"/>
      <c r="C74" s="84"/>
      <c r="D74" s="84"/>
      <c r="E74" s="84"/>
      <c r="F74" s="84"/>
      <c r="G74" s="84"/>
      <c r="H74" s="84"/>
      <c r="I74" s="84"/>
      <c r="J74" s="160">
        <v>311790</v>
      </c>
      <c r="K74" s="161"/>
      <c r="L74" s="161"/>
      <c r="M74" s="161"/>
    </row>
    <row r="75" spans="1:13" ht="12.75" customHeight="1" x14ac:dyDescent="0.2">
      <c r="A75" s="85" t="s">
        <v>13</v>
      </c>
      <c r="B75" s="84"/>
      <c r="C75" s="84"/>
      <c r="D75" s="84"/>
      <c r="E75" s="84"/>
      <c r="F75" s="84"/>
      <c r="G75" s="84"/>
      <c r="H75" s="84"/>
      <c r="I75" s="84"/>
      <c r="J75" s="162">
        <v>311790</v>
      </c>
      <c r="K75" s="161"/>
      <c r="L75" s="161"/>
      <c r="M75" s="161"/>
    </row>
    <row r="76" spans="1:13" ht="12.75" customHeight="1" x14ac:dyDescent="0.2">
      <c r="A76" s="8"/>
      <c r="B76" s="1"/>
      <c r="C76" s="6"/>
      <c r="D76" s="78"/>
      <c r="E76" s="131"/>
      <c r="F76" s="2"/>
      <c r="G76" s="2"/>
      <c r="H76" s="2"/>
      <c r="I76" s="2"/>
      <c r="J76" s="2"/>
      <c r="K76" s="2"/>
      <c r="L76" s="2"/>
      <c r="M76" s="2"/>
    </row>
    <row r="77" spans="1:13" x14ac:dyDescent="0.2">
      <c r="A77" s="8"/>
      <c r="B77" s="1"/>
      <c r="C77" s="6"/>
      <c r="D77" s="78"/>
      <c r="E77" s="131"/>
      <c r="F77" s="2"/>
      <c r="G77" s="2"/>
      <c r="H77" s="2"/>
      <c r="I77" s="2"/>
      <c r="J77" s="2"/>
      <c r="K77" s="2"/>
      <c r="L77" s="2"/>
      <c r="M77" s="2"/>
    </row>
    <row r="78" spans="1:13" ht="12.75" customHeight="1" x14ac:dyDescent="0.2">
      <c r="A78" s="80" t="s">
        <v>154</v>
      </c>
      <c r="B78" s="81"/>
      <c r="C78" s="81"/>
      <c r="D78" s="81"/>
      <c r="E78" s="81"/>
      <c r="F78" s="81"/>
      <c r="G78" s="81"/>
      <c r="H78" s="81"/>
      <c r="I78" s="81"/>
      <c r="J78" s="81"/>
      <c r="K78" s="81"/>
      <c r="L78" s="81"/>
      <c r="M78" s="81"/>
    </row>
    <row r="79" spans="1:13" ht="12.75" customHeight="1" x14ac:dyDescent="0.2">
      <c r="A79" s="82" t="s">
        <v>60</v>
      </c>
      <c r="B79" s="81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</row>
    <row r="80" spans="1:13" x14ac:dyDescent="0.2">
      <c r="A80" s="8"/>
      <c r="B80" s="1"/>
      <c r="C80" s="6"/>
      <c r="D80" s="78"/>
      <c r="E80" s="131"/>
      <c r="F80" s="2"/>
      <c r="G80" s="2"/>
      <c r="H80" s="2"/>
      <c r="I80" s="2"/>
      <c r="J80" s="2"/>
      <c r="K80" s="2"/>
      <c r="L80" s="2"/>
      <c r="M80" s="2"/>
    </row>
    <row r="81" spans="1:13" x14ac:dyDescent="0.2">
      <c r="A81" s="80" t="s">
        <v>195</v>
      </c>
      <c r="B81" s="81"/>
      <c r="C81" s="81"/>
      <c r="D81" s="81"/>
      <c r="E81" s="81"/>
      <c r="F81" s="81"/>
      <c r="G81" s="81"/>
      <c r="H81" s="81"/>
      <c r="I81" s="81"/>
      <c r="J81" s="81"/>
      <c r="K81" s="81"/>
      <c r="L81" s="81"/>
      <c r="M81" s="81"/>
    </row>
    <row r="82" spans="1:13" x14ac:dyDescent="0.2">
      <c r="A82" s="82" t="s">
        <v>60</v>
      </c>
      <c r="B82" s="81"/>
      <c r="C82" s="81"/>
      <c r="D82" s="81"/>
      <c r="E82" s="81"/>
      <c r="F82" s="81"/>
      <c r="G82" s="81"/>
      <c r="H82" s="81"/>
      <c r="I82" s="81"/>
      <c r="J82" s="81"/>
      <c r="K82" s="81"/>
      <c r="L82" s="81"/>
      <c r="M82" s="81"/>
    </row>
    <row r="83" spans="1:13" x14ac:dyDescent="0.2">
      <c r="A83" s="8"/>
      <c r="B83" s="1"/>
      <c r="C83" s="6"/>
      <c r="D83" s="78"/>
      <c r="E83" s="131"/>
      <c r="F83" s="2"/>
      <c r="G83" s="2"/>
      <c r="H83" s="2"/>
      <c r="I83" s="2"/>
      <c r="J83" s="2"/>
      <c r="K83" s="2"/>
      <c r="L83" s="2"/>
      <c r="M83" s="2"/>
    </row>
    <row r="84" spans="1:13" x14ac:dyDescent="0.2">
      <c r="A84" s="8"/>
      <c r="B84" s="1"/>
      <c r="C84" s="6"/>
      <c r="D84" s="78"/>
      <c r="E84" s="131"/>
      <c r="F84" s="2"/>
      <c r="G84" s="2"/>
      <c r="H84" s="2"/>
      <c r="I84" s="2"/>
      <c r="J84" s="2"/>
      <c r="K84" s="2"/>
      <c r="L84" s="2"/>
      <c r="M84" s="2"/>
    </row>
  </sheetData>
  <mergeCells count="41">
    <mergeCell ref="A81:M81"/>
    <mergeCell ref="A82:M82"/>
    <mergeCell ref="J21:J22"/>
    <mergeCell ref="K21:M21"/>
    <mergeCell ref="A24:M24"/>
    <mergeCell ref="A41:M41"/>
    <mergeCell ref="A49:M49"/>
    <mergeCell ref="A73:I73"/>
    <mergeCell ref="A78:M78"/>
    <mergeCell ref="A79:M79"/>
    <mergeCell ref="E16:F16"/>
    <mergeCell ref="E17:F17"/>
    <mergeCell ref="E18:F18"/>
    <mergeCell ref="A20:A22"/>
    <mergeCell ref="B20:B22"/>
    <mergeCell ref="C20:C22"/>
    <mergeCell ref="D20:D22"/>
    <mergeCell ref="E20:E22"/>
    <mergeCell ref="A69:I69"/>
    <mergeCell ref="A70:I70"/>
    <mergeCell ref="A71:I71"/>
    <mergeCell ref="A72:I72"/>
    <mergeCell ref="A74:I74"/>
    <mergeCell ref="A75:I75"/>
    <mergeCell ref="A63:I63"/>
    <mergeCell ref="A64:I64"/>
    <mergeCell ref="A65:I65"/>
    <mergeCell ref="A66:I66"/>
    <mergeCell ref="A67:I67"/>
    <mergeCell ref="A68:I68"/>
    <mergeCell ref="A57:I57"/>
    <mergeCell ref="A58:I58"/>
    <mergeCell ref="A59:I59"/>
    <mergeCell ref="A60:I60"/>
    <mergeCell ref="A61:I61"/>
    <mergeCell ref="A62:I62"/>
    <mergeCell ref="A56:I56"/>
    <mergeCell ref="F20:I20"/>
    <mergeCell ref="J20:M20"/>
    <mergeCell ref="F21:F22"/>
    <mergeCell ref="G21:I2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topLeftCell="A34" workbookViewId="0">
      <selection activeCell="C12" sqref="C12"/>
    </sheetView>
  </sheetViews>
  <sheetFormatPr defaultRowHeight="12.75" x14ac:dyDescent="0.2"/>
  <cols>
    <col min="3" max="3" width="36.28515625" customWidth="1"/>
  </cols>
  <sheetData>
    <row r="1" spans="1:13" x14ac:dyDescent="0.2">
      <c r="A1" s="130"/>
      <c r="B1" s="1"/>
      <c r="C1" s="6"/>
      <c r="D1" s="78"/>
      <c r="E1" s="131"/>
      <c r="F1" s="2"/>
      <c r="G1" s="2"/>
      <c r="H1" s="2"/>
      <c r="I1" s="2"/>
      <c r="J1" s="130" t="s">
        <v>73</v>
      </c>
      <c r="K1" s="2"/>
      <c r="L1" s="2"/>
      <c r="M1" s="2"/>
    </row>
    <row r="2" spans="1:13" x14ac:dyDescent="0.2">
      <c r="A2" s="4"/>
      <c r="B2" s="1"/>
      <c r="C2" s="6"/>
      <c r="D2" s="78"/>
      <c r="E2" s="131"/>
      <c r="F2" s="2"/>
      <c r="G2" s="2"/>
      <c r="H2" s="2"/>
      <c r="I2" s="2"/>
      <c r="J2" s="4"/>
      <c r="K2" s="2"/>
      <c r="L2" s="2"/>
      <c r="M2" s="2"/>
    </row>
    <row r="3" spans="1:13" x14ac:dyDescent="0.2">
      <c r="A3" s="4"/>
      <c r="B3" s="1"/>
      <c r="C3" s="6"/>
      <c r="D3" s="78"/>
      <c r="E3" s="131"/>
      <c r="F3" s="2"/>
      <c r="G3" s="2"/>
      <c r="H3" s="2"/>
      <c r="I3" s="2"/>
      <c r="J3" s="4"/>
      <c r="K3" s="2"/>
      <c r="L3" s="2"/>
      <c r="M3" s="2"/>
    </row>
    <row r="4" spans="1:13" x14ac:dyDescent="0.2">
      <c r="A4" s="4"/>
      <c r="B4" s="1"/>
      <c r="C4" s="6"/>
      <c r="D4" s="78"/>
      <c r="E4" s="131"/>
      <c r="F4" s="2"/>
      <c r="G4" s="2"/>
      <c r="H4" s="2"/>
      <c r="I4" s="2"/>
      <c r="J4" s="4" t="s">
        <v>77</v>
      </c>
      <c r="K4" s="2"/>
      <c r="L4" s="2"/>
      <c r="M4" s="2"/>
    </row>
    <row r="5" spans="1:13" x14ac:dyDescent="0.2">
      <c r="A5" s="132"/>
      <c r="B5" s="1"/>
      <c r="C5" s="6"/>
      <c r="D5" s="78"/>
      <c r="E5" s="131"/>
      <c r="F5" s="2"/>
      <c r="G5" s="2"/>
      <c r="H5" s="2"/>
      <c r="I5" s="2"/>
      <c r="J5" s="132" t="s">
        <v>74</v>
      </c>
      <c r="K5" s="2"/>
      <c r="L5" s="2"/>
      <c r="M5" s="2"/>
    </row>
    <row r="6" spans="1:13" ht="14.25" x14ac:dyDescent="0.2">
      <c r="A6" s="8"/>
      <c r="B6" s="1"/>
      <c r="C6" s="133"/>
      <c r="D6" s="134" t="s">
        <v>16</v>
      </c>
      <c r="E6" s="134"/>
      <c r="F6" s="135"/>
      <c r="G6" s="135"/>
      <c r="H6" s="134"/>
      <c r="I6" s="135"/>
      <c r="J6" s="135"/>
      <c r="K6" s="2"/>
      <c r="L6" s="2"/>
      <c r="M6" s="2"/>
    </row>
    <row r="7" spans="1:13" ht="14.25" x14ac:dyDescent="0.2">
      <c r="A7" s="8"/>
      <c r="B7" s="1"/>
      <c r="C7" s="132"/>
      <c r="D7" s="8"/>
      <c r="E7" s="136" t="s">
        <v>0</v>
      </c>
      <c r="F7" s="137"/>
      <c r="G7" s="137"/>
      <c r="H7" s="2"/>
      <c r="I7" s="138"/>
      <c r="J7" s="2"/>
      <c r="K7" s="2"/>
      <c r="L7" s="2"/>
      <c r="M7" s="2"/>
    </row>
    <row r="8" spans="1:13" ht="14.25" x14ac:dyDescent="0.2">
      <c r="A8" s="8"/>
      <c r="B8" s="1"/>
      <c r="C8" s="132"/>
      <c r="D8" s="8"/>
      <c r="E8" s="136"/>
      <c r="F8" s="137"/>
      <c r="G8" s="137"/>
      <c r="H8" s="2"/>
      <c r="I8" s="138"/>
      <c r="J8" s="2"/>
      <c r="K8" s="2"/>
      <c r="L8" s="2"/>
      <c r="M8" s="2"/>
    </row>
    <row r="9" spans="1:13" ht="15.75" x14ac:dyDescent="0.2">
      <c r="A9" s="8"/>
      <c r="B9" s="1"/>
      <c r="C9" s="132"/>
      <c r="D9" s="139" t="s">
        <v>196</v>
      </c>
      <c r="E9" s="131"/>
      <c r="F9" s="2"/>
      <c r="G9" s="2"/>
      <c r="H9" s="2"/>
      <c r="I9" s="2"/>
      <c r="J9" s="2"/>
      <c r="K9" s="2"/>
      <c r="L9" s="2"/>
      <c r="M9" s="2"/>
    </row>
    <row r="10" spans="1:13" ht="14.25" x14ac:dyDescent="0.2">
      <c r="A10" s="8"/>
      <c r="B10" s="1"/>
      <c r="C10" s="132"/>
      <c r="D10" s="140" t="s">
        <v>26</v>
      </c>
      <c r="E10" s="131"/>
      <c r="F10" s="2"/>
      <c r="G10" s="2"/>
      <c r="H10" s="2"/>
      <c r="I10" s="141"/>
      <c r="J10" s="2"/>
      <c r="K10" s="2"/>
      <c r="L10" s="2"/>
      <c r="M10" s="2"/>
    </row>
    <row r="11" spans="1:13" x14ac:dyDescent="0.2">
      <c r="A11" s="8"/>
      <c r="B11" s="1"/>
      <c r="C11" s="142"/>
      <c r="D11" s="8"/>
      <c r="E11" s="143"/>
      <c r="F11" s="144"/>
      <c r="G11" s="144"/>
      <c r="H11" s="2"/>
      <c r="I11" s="7"/>
      <c r="J11" s="2"/>
      <c r="K11" s="2"/>
      <c r="L11" s="2"/>
      <c r="M11" s="2"/>
    </row>
    <row r="12" spans="1:13" ht="14.25" x14ac:dyDescent="0.2">
      <c r="A12" s="8"/>
      <c r="B12" s="145" t="s">
        <v>1</v>
      </c>
      <c r="C12" s="146" t="s">
        <v>197</v>
      </c>
      <c r="D12" s="134"/>
      <c r="E12" s="147"/>
      <c r="F12" s="148"/>
      <c r="G12" s="148"/>
      <c r="H12" s="149"/>
      <c r="I12" s="135"/>
      <c r="J12" s="135"/>
      <c r="K12" s="2"/>
      <c r="L12" s="2"/>
      <c r="M12" s="2"/>
    </row>
    <row r="13" spans="1:13" ht="14.25" x14ac:dyDescent="0.2">
      <c r="A13" s="8"/>
      <c r="B13" s="1"/>
      <c r="C13" s="150"/>
      <c r="D13" s="8"/>
      <c r="E13" s="73" t="s">
        <v>25</v>
      </c>
      <c r="F13" s="2"/>
      <c r="G13" s="137"/>
      <c r="H13" s="140"/>
      <c r="I13" s="137"/>
      <c r="J13" s="137"/>
      <c r="K13" s="2"/>
      <c r="L13" s="2"/>
      <c r="M13" s="2"/>
    </row>
    <row r="14" spans="1:13" x14ac:dyDescent="0.2">
      <c r="A14" s="151"/>
      <c r="B14" s="152"/>
      <c r="C14" s="132"/>
      <c r="D14" s="8"/>
      <c r="E14" s="153"/>
      <c r="F14" s="2"/>
      <c r="G14" s="2"/>
      <c r="H14" s="2"/>
      <c r="I14" s="2"/>
      <c r="J14" s="2"/>
      <c r="K14" s="2"/>
      <c r="L14" s="2"/>
      <c r="M14" s="2"/>
    </row>
    <row r="15" spans="1:13" ht="14.25" x14ac:dyDescent="0.2">
      <c r="A15" s="8"/>
      <c r="B15" s="1"/>
      <c r="C15" s="154" t="s">
        <v>198</v>
      </c>
      <c r="D15" s="8"/>
      <c r="E15" s="7"/>
      <c r="F15" s="2"/>
      <c r="G15" s="2"/>
      <c r="H15" s="2"/>
      <c r="I15" s="154"/>
      <c r="J15" s="154"/>
      <c r="K15" s="2"/>
      <c r="L15" s="2"/>
      <c r="M15" s="2"/>
    </row>
    <row r="16" spans="1:13" ht="14.25" x14ac:dyDescent="0.2">
      <c r="A16" s="140"/>
      <c r="B16" s="155"/>
      <c r="C16" s="154" t="s">
        <v>81</v>
      </c>
      <c r="D16" s="156"/>
      <c r="E16" s="157" t="s">
        <v>199</v>
      </c>
      <c r="F16" s="89"/>
      <c r="G16" s="158" t="s">
        <v>24</v>
      </c>
      <c r="H16" s="156"/>
      <c r="I16" s="154"/>
      <c r="J16" s="154"/>
      <c r="K16" s="156"/>
      <c r="L16" s="156"/>
      <c r="M16" s="156"/>
    </row>
    <row r="17" spans="1:13" ht="14.25" x14ac:dyDescent="0.2">
      <c r="A17" s="140"/>
      <c r="B17" s="155"/>
      <c r="C17" s="154" t="s">
        <v>68</v>
      </c>
      <c r="D17" s="140"/>
      <c r="E17" s="157" t="s">
        <v>200</v>
      </c>
      <c r="F17" s="89"/>
      <c r="G17" s="158" t="s">
        <v>24</v>
      </c>
      <c r="H17" s="156"/>
      <c r="I17" s="154"/>
      <c r="J17" s="154"/>
      <c r="K17" s="156"/>
      <c r="L17" s="156"/>
      <c r="M17" s="156"/>
    </row>
    <row r="18" spans="1:13" ht="14.25" x14ac:dyDescent="0.2">
      <c r="A18" s="140"/>
      <c r="B18" s="155"/>
      <c r="C18" s="154" t="s">
        <v>14</v>
      </c>
      <c r="D18" s="140"/>
      <c r="E18" s="157" t="s">
        <v>201</v>
      </c>
      <c r="F18" s="89"/>
      <c r="G18" s="158" t="s">
        <v>15</v>
      </c>
      <c r="H18" s="156"/>
      <c r="I18" s="154"/>
      <c r="J18" s="154"/>
      <c r="K18" s="156"/>
      <c r="L18" s="156"/>
      <c r="M18" s="156"/>
    </row>
    <row r="19" spans="1:13" ht="14.25" x14ac:dyDescent="0.2">
      <c r="A19" s="8"/>
      <c r="B19" s="1"/>
      <c r="C19" s="159" t="s">
        <v>85</v>
      </c>
      <c r="D19" s="8"/>
      <c r="E19" s="7"/>
      <c r="F19" s="2"/>
      <c r="G19" s="2"/>
      <c r="H19" s="2"/>
      <c r="I19" s="2"/>
      <c r="J19" s="2"/>
      <c r="K19" s="2"/>
      <c r="L19" s="2"/>
      <c r="M19" s="2"/>
    </row>
    <row r="20" spans="1:13" x14ac:dyDescent="0.2">
      <c r="A20" s="8"/>
      <c r="B20" s="1"/>
      <c r="C20" s="132"/>
      <c r="D20" s="8"/>
      <c r="E20" s="7"/>
      <c r="F20" s="2"/>
      <c r="G20" s="2"/>
      <c r="H20" s="2"/>
      <c r="I20" s="2"/>
      <c r="J20" s="2"/>
      <c r="K20" s="2"/>
      <c r="L20" s="2"/>
      <c r="M20" s="2"/>
    </row>
    <row r="21" spans="1:13" x14ac:dyDescent="0.2">
      <c r="A21" s="8"/>
      <c r="B21" s="1"/>
      <c r="C21" s="132"/>
      <c r="D21" s="8"/>
      <c r="E21" s="7"/>
      <c r="F21" s="2"/>
      <c r="G21" s="2"/>
      <c r="H21" s="2"/>
      <c r="I21" s="2"/>
      <c r="J21" s="2"/>
      <c r="K21" s="2"/>
      <c r="L21" s="2"/>
      <c r="M21" s="2"/>
    </row>
    <row r="22" spans="1:13" x14ac:dyDescent="0.2">
      <c r="A22" s="86" t="s">
        <v>2</v>
      </c>
      <c r="B22" s="90" t="s">
        <v>86</v>
      </c>
      <c r="C22" s="86" t="s">
        <v>67</v>
      </c>
      <c r="D22" s="86" t="s">
        <v>66</v>
      </c>
      <c r="E22" s="86" t="s">
        <v>65</v>
      </c>
      <c r="F22" s="86" t="s">
        <v>23</v>
      </c>
      <c r="G22" s="87"/>
      <c r="H22" s="87"/>
      <c r="I22" s="87"/>
      <c r="J22" s="86" t="s">
        <v>22</v>
      </c>
      <c r="K22" s="87"/>
      <c r="L22" s="87"/>
      <c r="M22" s="87"/>
    </row>
    <row r="23" spans="1:13" x14ac:dyDescent="0.2">
      <c r="A23" s="87"/>
      <c r="B23" s="91"/>
      <c r="C23" s="92"/>
      <c r="D23" s="86"/>
      <c r="E23" s="86"/>
      <c r="F23" s="86" t="s">
        <v>3</v>
      </c>
      <c r="G23" s="86" t="s">
        <v>64</v>
      </c>
      <c r="H23" s="87"/>
      <c r="I23" s="87"/>
      <c r="J23" s="86" t="s">
        <v>3</v>
      </c>
      <c r="K23" s="86" t="s">
        <v>64</v>
      </c>
      <c r="L23" s="87"/>
      <c r="M23" s="87"/>
    </row>
    <row r="24" spans="1:13" x14ac:dyDescent="0.2">
      <c r="A24" s="87"/>
      <c r="B24" s="91"/>
      <c r="C24" s="92"/>
      <c r="D24" s="86"/>
      <c r="E24" s="86"/>
      <c r="F24" s="87"/>
      <c r="G24" s="74" t="s">
        <v>63</v>
      </c>
      <c r="H24" s="74" t="s">
        <v>87</v>
      </c>
      <c r="I24" s="74" t="s">
        <v>62</v>
      </c>
      <c r="J24" s="87"/>
      <c r="K24" s="74" t="s">
        <v>63</v>
      </c>
      <c r="L24" s="74" t="s">
        <v>87</v>
      </c>
      <c r="M24" s="74" t="s">
        <v>62</v>
      </c>
    </row>
    <row r="25" spans="1:13" x14ac:dyDescent="0.2">
      <c r="A25" s="5">
        <v>1</v>
      </c>
      <c r="B25" s="76">
        <v>2</v>
      </c>
      <c r="C25" s="74">
        <v>3</v>
      </c>
      <c r="D25" s="74">
        <v>4</v>
      </c>
      <c r="E25" s="9">
        <v>5</v>
      </c>
      <c r="F25" s="75">
        <v>6</v>
      </c>
      <c r="G25" s="75">
        <v>7</v>
      </c>
      <c r="H25" s="75">
        <v>8</v>
      </c>
      <c r="I25" s="75">
        <v>9</v>
      </c>
      <c r="J25" s="75">
        <v>10</v>
      </c>
      <c r="K25" s="75">
        <v>11</v>
      </c>
      <c r="L25" s="75">
        <v>12</v>
      </c>
      <c r="M25" s="75">
        <v>13</v>
      </c>
    </row>
    <row r="26" spans="1:13" x14ac:dyDescent="0.2">
      <c r="A26" s="88" t="s">
        <v>88</v>
      </c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</row>
    <row r="27" spans="1:13" ht="36" x14ac:dyDescent="0.2">
      <c r="A27" s="5">
        <v>1</v>
      </c>
      <c r="B27" s="45" t="s">
        <v>202</v>
      </c>
      <c r="C27" s="77" t="s">
        <v>203</v>
      </c>
      <c r="D27" s="9" t="s">
        <v>127</v>
      </c>
      <c r="E27" s="46">
        <v>3</v>
      </c>
      <c r="F27" s="160">
        <v>185.58</v>
      </c>
      <c r="G27" s="160">
        <v>185.58</v>
      </c>
      <c r="H27" s="161"/>
      <c r="I27" s="161"/>
      <c r="J27" s="161">
        <v>557</v>
      </c>
      <c r="K27" s="161">
        <v>557</v>
      </c>
      <c r="L27" s="161"/>
      <c r="M27" s="161"/>
    </row>
    <row r="28" spans="1:13" ht="36" x14ac:dyDescent="0.2">
      <c r="A28" s="5">
        <v>2</v>
      </c>
      <c r="B28" s="45" t="s">
        <v>204</v>
      </c>
      <c r="C28" s="77" t="s">
        <v>205</v>
      </c>
      <c r="D28" s="9" t="s">
        <v>127</v>
      </c>
      <c r="E28" s="46">
        <v>3</v>
      </c>
      <c r="F28" s="160">
        <v>148.46</v>
      </c>
      <c r="G28" s="160">
        <v>148.46</v>
      </c>
      <c r="H28" s="161"/>
      <c r="I28" s="161"/>
      <c r="J28" s="161">
        <v>445</v>
      </c>
      <c r="K28" s="161">
        <v>445</v>
      </c>
      <c r="L28" s="161"/>
      <c r="M28" s="161"/>
    </row>
    <row r="29" spans="1:13" ht="36" x14ac:dyDescent="0.2">
      <c r="A29" s="5">
        <v>3</v>
      </c>
      <c r="B29" s="45" t="s">
        <v>206</v>
      </c>
      <c r="C29" s="77" t="s">
        <v>207</v>
      </c>
      <c r="D29" s="9" t="s">
        <v>127</v>
      </c>
      <c r="E29" s="46">
        <v>1</v>
      </c>
      <c r="F29" s="160">
        <v>204.14</v>
      </c>
      <c r="G29" s="160">
        <v>204.14</v>
      </c>
      <c r="H29" s="161"/>
      <c r="I29" s="161"/>
      <c r="J29" s="161">
        <v>204</v>
      </c>
      <c r="K29" s="161">
        <v>204</v>
      </c>
      <c r="L29" s="161"/>
      <c r="M29" s="161"/>
    </row>
    <row r="30" spans="1:13" ht="36" x14ac:dyDescent="0.2">
      <c r="A30" s="5">
        <v>4</v>
      </c>
      <c r="B30" s="45" t="s">
        <v>208</v>
      </c>
      <c r="C30" s="77" t="s">
        <v>209</v>
      </c>
      <c r="D30" s="9" t="s">
        <v>127</v>
      </c>
      <c r="E30" s="46">
        <v>5</v>
      </c>
      <c r="F30" s="160">
        <v>25.83</v>
      </c>
      <c r="G30" s="160">
        <v>25.83</v>
      </c>
      <c r="H30" s="161"/>
      <c r="I30" s="161"/>
      <c r="J30" s="161">
        <v>129</v>
      </c>
      <c r="K30" s="161">
        <v>129</v>
      </c>
      <c r="L30" s="161"/>
      <c r="M30" s="161"/>
    </row>
    <row r="31" spans="1:13" ht="36" x14ac:dyDescent="0.2">
      <c r="A31" s="5">
        <v>5</v>
      </c>
      <c r="B31" s="45" t="s">
        <v>210</v>
      </c>
      <c r="C31" s="77" t="s">
        <v>211</v>
      </c>
      <c r="D31" s="9" t="s">
        <v>127</v>
      </c>
      <c r="E31" s="46">
        <v>3</v>
      </c>
      <c r="F31" s="160">
        <v>53.36</v>
      </c>
      <c r="G31" s="160">
        <v>53.36</v>
      </c>
      <c r="H31" s="161"/>
      <c r="I31" s="161"/>
      <c r="J31" s="161">
        <v>160</v>
      </c>
      <c r="K31" s="161">
        <v>160</v>
      </c>
      <c r="L31" s="161"/>
      <c r="M31" s="161"/>
    </row>
    <row r="32" spans="1:13" ht="36" x14ac:dyDescent="0.2">
      <c r="A32" s="5">
        <v>6</v>
      </c>
      <c r="B32" s="45" t="s">
        <v>212</v>
      </c>
      <c r="C32" s="77" t="s">
        <v>213</v>
      </c>
      <c r="D32" s="9" t="s">
        <v>127</v>
      </c>
      <c r="E32" s="46">
        <v>1</v>
      </c>
      <c r="F32" s="160">
        <v>81.95</v>
      </c>
      <c r="G32" s="160">
        <v>81.95</v>
      </c>
      <c r="H32" s="161"/>
      <c r="I32" s="161"/>
      <c r="J32" s="161">
        <v>82</v>
      </c>
      <c r="K32" s="161">
        <v>82</v>
      </c>
      <c r="L32" s="161"/>
      <c r="M32" s="161"/>
    </row>
    <row r="33" spans="1:13" ht="36" x14ac:dyDescent="0.2">
      <c r="A33" s="5">
        <v>7</v>
      </c>
      <c r="B33" s="45" t="s">
        <v>214</v>
      </c>
      <c r="C33" s="77" t="s">
        <v>215</v>
      </c>
      <c r="D33" s="9" t="s">
        <v>127</v>
      </c>
      <c r="E33" s="46">
        <v>3</v>
      </c>
      <c r="F33" s="160">
        <v>92.79</v>
      </c>
      <c r="G33" s="160">
        <v>92.79</v>
      </c>
      <c r="H33" s="161"/>
      <c r="I33" s="161"/>
      <c r="J33" s="161">
        <v>278</v>
      </c>
      <c r="K33" s="161">
        <v>278</v>
      </c>
      <c r="L33" s="161"/>
      <c r="M33" s="161"/>
    </row>
    <row r="34" spans="1:13" ht="24" x14ac:dyDescent="0.2">
      <c r="A34" s="5">
        <v>8</v>
      </c>
      <c r="B34" s="45" t="s">
        <v>216</v>
      </c>
      <c r="C34" s="77" t="s">
        <v>217</v>
      </c>
      <c r="D34" s="9" t="s">
        <v>218</v>
      </c>
      <c r="E34" s="46">
        <v>2</v>
      </c>
      <c r="F34" s="160">
        <v>781.38</v>
      </c>
      <c r="G34" s="160">
        <v>781.38</v>
      </c>
      <c r="H34" s="161"/>
      <c r="I34" s="161"/>
      <c r="J34" s="161">
        <v>1563</v>
      </c>
      <c r="K34" s="161">
        <v>1563</v>
      </c>
      <c r="L34" s="161"/>
      <c r="M34" s="161"/>
    </row>
    <row r="35" spans="1:13" ht="48" x14ac:dyDescent="0.2">
      <c r="A35" s="5">
        <v>9</v>
      </c>
      <c r="B35" s="45" t="s">
        <v>219</v>
      </c>
      <c r="C35" s="77" t="s">
        <v>220</v>
      </c>
      <c r="D35" s="9" t="s">
        <v>221</v>
      </c>
      <c r="E35" s="46">
        <v>8</v>
      </c>
      <c r="F35" s="160">
        <v>190.58</v>
      </c>
      <c r="G35" s="160">
        <v>190.58</v>
      </c>
      <c r="H35" s="161"/>
      <c r="I35" s="161"/>
      <c r="J35" s="161">
        <v>1525</v>
      </c>
      <c r="K35" s="161">
        <v>1525</v>
      </c>
      <c r="L35" s="161"/>
      <c r="M35" s="161"/>
    </row>
    <row r="36" spans="1:13" ht="48" x14ac:dyDescent="0.2">
      <c r="A36" s="5">
        <v>10</v>
      </c>
      <c r="B36" s="45" t="s">
        <v>222</v>
      </c>
      <c r="C36" s="77" t="s">
        <v>223</v>
      </c>
      <c r="D36" s="9" t="s">
        <v>127</v>
      </c>
      <c r="E36" s="46">
        <v>2</v>
      </c>
      <c r="F36" s="160">
        <v>102.07</v>
      </c>
      <c r="G36" s="160">
        <v>102.07</v>
      </c>
      <c r="H36" s="161"/>
      <c r="I36" s="161"/>
      <c r="J36" s="161">
        <v>204</v>
      </c>
      <c r="K36" s="161">
        <v>204</v>
      </c>
      <c r="L36" s="161"/>
      <c r="M36" s="161"/>
    </row>
    <row r="37" spans="1:13" x14ac:dyDescent="0.2">
      <c r="A37" s="83" t="s">
        <v>4</v>
      </c>
      <c r="B37" s="84"/>
      <c r="C37" s="84"/>
      <c r="D37" s="84"/>
      <c r="E37" s="84"/>
      <c r="F37" s="84"/>
      <c r="G37" s="84"/>
      <c r="H37" s="84"/>
      <c r="I37" s="84"/>
      <c r="J37" s="160">
        <v>5147</v>
      </c>
      <c r="K37" s="160">
        <v>5147</v>
      </c>
      <c r="L37" s="161"/>
      <c r="M37" s="161"/>
    </row>
    <row r="38" spans="1:13" x14ac:dyDescent="0.2">
      <c r="A38" s="83" t="s">
        <v>71</v>
      </c>
      <c r="B38" s="84"/>
      <c r="C38" s="84"/>
      <c r="D38" s="84"/>
      <c r="E38" s="84"/>
      <c r="F38" s="84"/>
      <c r="G38" s="84"/>
      <c r="H38" s="84"/>
      <c r="I38" s="84"/>
      <c r="J38" s="160">
        <v>4630</v>
      </c>
      <c r="K38" s="160">
        <v>4630</v>
      </c>
      <c r="L38" s="161"/>
      <c r="M38" s="161"/>
    </row>
    <row r="39" spans="1:13" x14ac:dyDescent="0.2">
      <c r="A39" s="83" t="s">
        <v>21</v>
      </c>
      <c r="B39" s="84"/>
      <c r="C39" s="84"/>
      <c r="D39" s="84"/>
      <c r="E39" s="84"/>
      <c r="F39" s="84"/>
      <c r="G39" s="84"/>
      <c r="H39" s="84"/>
      <c r="I39" s="84"/>
      <c r="J39" s="161"/>
      <c r="K39" s="161"/>
      <c r="L39" s="161"/>
      <c r="M39" s="161"/>
    </row>
    <row r="40" spans="1:13" x14ac:dyDescent="0.2">
      <c r="A40" s="83" t="s">
        <v>224</v>
      </c>
      <c r="B40" s="84"/>
      <c r="C40" s="84"/>
      <c r="D40" s="84"/>
      <c r="E40" s="84"/>
      <c r="F40" s="84"/>
      <c r="G40" s="84"/>
      <c r="H40" s="84"/>
      <c r="I40" s="84"/>
      <c r="J40" s="160">
        <v>221</v>
      </c>
      <c r="K40" s="160">
        <v>221</v>
      </c>
      <c r="L40" s="161"/>
      <c r="M40" s="161"/>
    </row>
    <row r="41" spans="1:13" x14ac:dyDescent="0.2">
      <c r="A41" s="83" t="s">
        <v>225</v>
      </c>
      <c r="B41" s="84"/>
      <c r="C41" s="84"/>
      <c r="D41" s="84"/>
      <c r="E41" s="84"/>
      <c r="F41" s="84"/>
      <c r="G41" s="84"/>
      <c r="H41" s="84"/>
      <c r="I41" s="84"/>
      <c r="J41" s="160">
        <v>805</v>
      </c>
      <c r="K41" s="160">
        <v>805</v>
      </c>
      <c r="L41" s="161"/>
      <c r="M41" s="161"/>
    </row>
    <row r="42" spans="1:13" x14ac:dyDescent="0.2">
      <c r="A42" s="83" t="s">
        <v>226</v>
      </c>
      <c r="B42" s="84"/>
      <c r="C42" s="84"/>
      <c r="D42" s="84"/>
      <c r="E42" s="84"/>
      <c r="F42" s="84"/>
      <c r="G42" s="84"/>
      <c r="H42" s="84"/>
      <c r="I42" s="84"/>
      <c r="J42" s="160">
        <v>-1543</v>
      </c>
      <c r="K42" s="160">
        <v>-1543</v>
      </c>
      <c r="L42" s="161"/>
      <c r="M42" s="161"/>
    </row>
    <row r="43" spans="1:13" x14ac:dyDescent="0.2">
      <c r="A43" s="83" t="s">
        <v>5</v>
      </c>
      <c r="B43" s="84"/>
      <c r="C43" s="84"/>
      <c r="D43" s="84"/>
      <c r="E43" s="84"/>
      <c r="F43" s="84"/>
      <c r="G43" s="84"/>
      <c r="H43" s="84"/>
      <c r="I43" s="84"/>
      <c r="J43" s="160">
        <v>3010</v>
      </c>
      <c r="K43" s="161"/>
      <c r="L43" s="161"/>
      <c r="M43" s="161"/>
    </row>
    <row r="44" spans="1:13" x14ac:dyDescent="0.2">
      <c r="A44" s="83" t="s">
        <v>21</v>
      </c>
      <c r="B44" s="84"/>
      <c r="C44" s="84"/>
      <c r="D44" s="84"/>
      <c r="E44" s="84"/>
      <c r="F44" s="84"/>
      <c r="G44" s="84"/>
      <c r="H44" s="84"/>
      <c r="I44" s="84"/>
      <c r="J44" s="161"/>
      <c r="K44" s="161"/>
      <c r="L44" s="161"/>
      <c r="M44" s="161"/>
    </row>
    <row r="45" spans="1:13" x14ac:dyDescent="0.2">
      <c r="A45" s="83" t="s">
        <v>227</v>
      </c>
      <c r="B45" s="84"/>
      <c r="C45" s="84"/>
      <c r="D45" s="84"/>
      <c r="E45" s="84"/>
      <c r="F45" s="84"/>
      <c r="G45" s="84"/>
      <c r="H45" s="84"/>
      <c r="I45" s="84"/>
      <c r="J45" s="160">
        <v>3010</v>
      </c>
      <c r="K45" s="161"/>
      <c r="L45" s="161"/>
      <c r="M45" s="161"/>
    </row>
    <row r="46" spans="1:13" x14ac:dyDescent="0.2">
      <c r="A46" s="83" t="s">
        <v>6</v>
      </c>
      <c r="B46" s="84"/>
      <c r="C46" s="84"/>
      <c r="D46" s="84"/>
      <c r="E46" s="84"/>
      <c r="F46" s="84"/>
      <c r="G46" s="84"/>
      <c r="H46" s="84"/>
      <c r="I46" s="84"/>
      <c r="J46" s="160">
        <v>1852</v>
      </c>
      <c r="K46" s="161"/>
      <c r="L46" s="161"/>
      <c r="M46" s="161"/>
    </row>
    <row r="47" spans="1:13" x14ac:dyDescent="0.2">
      <c r="A47" s="83" t="s">
        <v>21</v>
      </c>
      <c r="B47" s="84"/>
      <c r="C47" s="84"/>
      <c r="D47" s="84"/>
      <c r="E47" s="84"/>
      <c r="F47" s="84"/>
      <c r="G47" s="84"/>
      <c r="H47" s="84"/>
      <c r="I47" s="84"/>
      <c r="J47" s="161"/>
      <c r="K47" s="161"/>
      <c r="L47" s="161"/>
      <c r="M47" s="161"/>
    </row>
    <row r="48" spans="1:13" x14ac:dyDescent="0.2">
      <c r="A48" s="83" t="s">
        <v>228</v>
      </c>
      <c r="B48" s="84"/>
      <c r="C48" s="84"/>
      <c r="D48" s="84"/>
      <c r="E48" s="84"/>
      <c r="F48" s="84"/>
      <c r="G48" s="84"/>
      <c r="H48" s="84"/>
      <c r="I48" s="84"/>
      <c r="J48" s="160">
        <v>1852</v>
      </c>
      <c r="K48" s="161"/>
      <c r="L48" s="161"/>
      <c r="M48" s="161"/>
    </row>
    <row r="49" spans="1:13" x14ac:dyDescent="0.2">
      <c r="A49" s="85" t="s">
        <v>7</v>
      </c>
      <c r="B49" s="84"/>
      <c r="C49" s="84"/>
      <c r="D49" s="84"/>
      <c r="E49" s="84"/>
      <c r="F49" s="84"/>
      <c r="G49" s="84"/>
      <c r="H49" s="84"/>
      <c r="I49" s="84"/>
      <c r="J49" s="161"/>
      <c r="K49" s="161"/>
      <c r="L49" s="161"/>
      <c r="M49" s="161"/>
    </row>
    <row r="50" spans="1:13" x14ac:dyDescent="0.2">
      <c r="A50" s="83" t="s">
        <v>8</v>
      </c>
      <c r="B50" s="84"/>
      <c r="C50" s="84"/>
      <c r="D50" s="84"/>
      <c r="E50" s="84"/>
      <c r="F50" s="84"/>
      <c r="G50" s="84"/>
      <c r="H50" s="84"/>
      <c r="I50" s="84"/>
      <c r="J50" s="160">
        <v>9492</v>
      </c>
      <c r="K50" s="161"/>
      <c r="L50" s="161"/>
      <c r="M50" s="161"/>
    </row>
    <row r="51" spans="1:13" x14ac:dyDescent="0.2">
      <c r="A51" s="83" t="s">
        <v>9</v>
      </c>
      <c r="B51" s="84"/>
      <c r="C51" s="84"/>
      <c r="D51" s="84"/>
      <c r="E51" s="84"/>
      <c r="F51" s="84"/>
      <c r="G51" s="84"/>
      <c r="H51" s="84"/>
      <c r="I51" s="84"/>
      <c r="J51" s="161"/>
      <c r="K51" s="161"/>
      <c r="L51" s="161"/>
      <c r="M51" s="161"/>
    </row>
    <row r="52" spans="1:13" x14ac:dyDescent="0.2">
      <c r="A52" s="83" t="s">
        <v>10</v>
      </c>
      <c r="B52" s="84"/>
      <c r="C52" s="84"/>
      <c r="D52" s="84"/>
      <c r="E52" s="84"/>
      <c r="F52" s="84"/>
      <c r="G52" s="84"/>
      <c r="H52" s="84"/>
      <c r="I52" s="84"/>
      <c r="J52" s="160">
        <v>4630</v>
      </c>
      <c r="K52" s="161"/>
      <c r="L52" s="161"/>
      <c r="M52" s="161"/>
    </row>
    <row r="53" spans="1:13" x14ac:dyDescent="0.2">
      <c r="A53" s="83" t="s">
        <v>11</v>
      </c>
      <c r="B53" s="84"/>
      <c r="C53" s="84"/>
      <c r="D53" s="84"/>
      <c r="E53" s="84"/>
      <c r="F53" s="84"/>
      <c r="G53" s="84"/>
      <c r="H53" s="84"/>
      <c r="I53" s="84"/>
      <c r="J53" s="160">
        <v>3010</v>
      </c>
      <c r="K53" s="161"/>
      <c r="L53" s="161"/>
      <c r="M53" s="161"/>
    </row>
    <row r="54" spans="1:13" x14ac:dyDescent="0.2">
      <c r="A54" s="83" t="s">
        <v>12</v>
      </c>
      <c r="B54" s="84"/>
      <c r="C54" s="84"/>
      <c r="D54" s="84"/>
      <c r="E54" s="84"/>
      <c r="F54" s="84"/>
      <c r="G54" s="84"/>
      <c r="H54" s="84"/>
      <c r="I54" s="84"/>
      <c r="J54" s="160">
        <v>1852</v>
      </c>
      <c r="K54" s="161"/>
      <c r="L54" s="161"/>
      <c r="M54" s="161"/>
    </row>
    <row r="55" spans="1:13" x14ac:dyDescent="0.2">
      <c r="A55" s="83" t="s">
        <v>229</v>
      </c>
      <c r="B55" s="84"/>
      <c r="C55" s="84"/>
      <c r="D55" s="84"/>
      <c r="E55" s="84"/>
      <c r="F55" s="84"/>
      <c r="G55" s="84"/>
      <c r="H55" s="84"/>
      <c r="I55" s="84"/>
      <c r="J55" s="160">
        <v>99476</v>
      </c>
      <c r="K55" s="161"/>
      <c r="L55" s="161"/>
      <c r="M55" s="161"/>
    </row>
    <row r="56" spans="1:13" x14ac:dyDescent="0.2">
      <c r="A56" s="85" t="s">
        <v>13</v>
      </c>
      <c r="B56" s="84"/>
      <c r="C56" s="84"/>
      <c r="D56" s="84"/>
      <c r="E56" s="84"/>
      <c r="F56" s="84"/>
      <c r="G56" s="84"/>
      <c r="H56" s="84"/>
      <c r="I56" s="84"/>
      <c r="J56" s="162">
        <v>99476</v>
      </c>
      <c r="K56" s="161"/>
      <c r="L56" s="161"/>
      <c r="M56" s="161"/>
    </row>
    <row r="57" spans="1:13" x14ac:dyDescent="0.2">
      <c r="A57" s="8"/>
      <c r="B57" s="1"/>
      <c r="C57" s="6"/>
      <c r="D57" s="78"/>
      <c r="E57" s="131"/>
      <c r="F57" s="2"/>
      <c r="G57" s="2"/>
      <c r="H57" s="2"/>
      <c r="I57" s="2"/>
      <c r="J57" s="2"/>
      <c r="K57" s="2"/>
      <c r="L57" s="2"/>
      <c r="M57" s="2"/>
    </row>
    <row r="58" spans="1:13" x14ac:dyDescent="0.2">
      <c r="A58" s="8"/>
      <c r="B58" s="1"/>
      <c r="C58" s="6"/>
      <c r="D58" s="78"/>
      <c r="E58" s="131"/>
      <c r="F58" s="2"/>
      <c r="G58" s="2"/>
      <c r="H58" s="2"/>
      <c r="I58" s="2"/>
      <c r="J58" s="2"/>
      <c r="K58" s="2"/>
      <c r="L58" s="2"/>
      <c r="M58" s="2"/>
    </row>
    <row r="59" spans="1:13" x14ac:dyDescent="0.2">
      <c r="A59" s="8"/>
      <c r="B59" s="1"/>
      <c r="C59" s="6"/>
      <c r="D59" s="78"/>
      <c r="E59" s="131"/>
      <c r="F59" s="2"/>
      <c r="G59" s="2"/>
      <c r="H59" s="2"/>
      <c r="I59" s="2"/>
      <c r="J59" s="2"/>
      <c r="K59" s="2"/>
      <c r="L59" s="2"/>
      <c r="M59" s="2"/>
    </row>
    <row r="60" spans="1:13" x14ac:dyDescent="0.2">
      <c r="A60" s="80" t="s">
        <v>230</v>
      </c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</row>
    <row r="61" spans="1:13" x14ac:dyDescent="0.2">
      <c r="A61" s="82" t="s">
        <v>60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</row>
    <row r="62" spans="1:13" x14ac:dyDescent="0.2">
      <c r="A62" s="8"/>
      <c r="B62" s="1"/>
      <c r="C62" s="6"/>
      <c r="D62" s="78"/>
      <c r="E62" s="131"/>
      <c r="F62" s="2"/>
      <c r="G62" s="2"/>
      <c r="H62" s="2"/>
      <c r="I62" s="2"/>
      <c r="J62" s="2"/>
      <c r="K62" s="2"/>
      <c r="L62" s="2"/>
      <c r="M62" s="2"/>
    </row>
    <row r="63" spans="1:13" x14ac:dyDescent="0.2">
      <c r="A63" s="80" t="s">
        <v>231</v>
      </c>
      <c r="B63" s="81"/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</row>
    <row r="64" spans="1:13" x14ac:dyDescent="0.2">
      <c r="A64" s="82" t="s">
        <v>60</v>
      </c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</row>
    <row r="65" spans="1:13" x14ac:dyDescent="0.2">
      <c r="A65" s="8"/>
      <c r="B65" s="1"/>
      <c r="C65" s="6"/>
      <c r="D65" s="78"/>
      <c r="E65" s="131"/>
      <c r="F65" s="2"/>
      <c r="G65" s="2"/>
      <c r="H65" s="2"/>
      <c r="I65" s="2"/>
      <c r="J65" s="2"/>
      <c r="K65" s="2"/>
      <c r="L65" s="2"/>
      <c r="M65" s="2"/>
    </row>
    <row r="66" spans="1:13" x14ac:dyDescent="0.2">
      <c r="A66" s="8"/>
      <c r="B66" s="1"/>
      <c r="C66" s="6"/>
      <c r="D66" s="78"/>
      <c r="E66" s="131"/>
      <c r="F66" s="2"/>
      <c r="G66" s="2"/>
      <c r="H66" s="2"/>
      <c r="I66" s="2"/>
      <c r="J66" s="2"/>
      <c r="K66" s="2"/>
      <c r="L66" s="2"/>
      <c r="M66" s="2"/>
    </row>
    <row r="67" spans="1:13" x14ac:dyDescent="0.2">
      <c r="A67" s="8"/>
      <c r="B67" s="1"/>
      <c r="C67" s="6"/>
      <c r="D67" s="78"/>
      <c r="E67" s="131"/>
      <c r="F67" s="2"/>
      <c r="G67" s="2"/>
      <c r="H67" s="2"/>
      <c r="I67" s="2"/>
      <c r="J67" s="2"/>
      <c r="K67" s="2"/>
      <c r="L67" s="2"/>
      <c r="M67" s="2"/>
    </row>
  </sheetData>
  <mergeCells count="39">
    <mergeCell ref="A55:I55"/>
    <mergeCell ref="A56:I56"/>
    <mergeCell ref="A60:M60"/>
    <mergeCell ref="A61:M61"/>
    <mergeCell ref="A63:M63"/>
    <mergeCell ref="A64:M64"/>
    <mergeCell ref="A49:I49"/>
    <mergeCell ref="A50:I50"/>
    <mergeCell ref="A51:I51"/>
    <mergeCell ref="A52:I52"/>
    <mergeCell ref="A53:I53"/>
    <mergeCell ref="A54:I54"/>
    <mergeCell ref="A43:I43"/>
    <mergeCell ref="A44:I44"/>
    <mergeCell ref="A45:I45"/>
    <mergeCell ref="A46:I46"/>
    <mergeCell ref="A47:I47"/>
    <mergeCell ref="A48:I48"/>
    <mergeCell ref="A37:I37"/>
    <mergeCell ref="A38:I38"/>
    <mergeCell ref="A39:I39"/>
    <mergeCell ref="A40:I40"/>
    <mergeCell ref="A41:I41"/>
    <mergeCell ref="A42:I42"/>
    <mergeCell ref="J22:M22"/>
    <mergeCell ref="F23:F24"/>
    <mergeCell ref="G23:I23"/>
    <mergeCell ref="J23:J24"/>
    <mergeCell ref="K23:M23"/>
    <mergeCell ref="A26:M26"/>
    <mergeCell ref="E16:F16"/>
    <mergeCell ref="E17:F17"/>
    <mergeCell ref="E18:F18"/>
    <mergeCell ref="A22:A24"/>
    <mergeCell ref="B22:B24"/>
    <mergeCell ref="C22:C24"/>
    <mergeCell ref="D22:D24"/>
    <mergeCell ref="E22:E24"/>
    <mergeCell ref="F22:I2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0"/>
  <sheetViews>
    <sheetView topLeftCell="A40" workbookViewId="0">
      <selection activeCell="C12" sqref="C12"/>
    </sheetView>
  </sheetViews>
  <sheetFormatPr defaultRowHeight="12.75" x14ac:dyDescent="0.2"/>
  <cols>
    <col min="3" max="3" width="35.7109375" customWidth="1"/>
  </cols>
  <sheetData>
    <row r="1" spans="1:16" x14ac:dyDescent="0.2">
      <c r="A1" s="130"/>
      <c r="B1" s="1"/>
      <c r="C1" s="6"/>
      <c r="D1" s="78"/>
      <c r="E1" s="131"/>
      <c r="F1" s="2"/>
      <c r="G1" s="2"/>
      <c r="H1" s="2"/>
      <c r="I1" s="2"/>
      <c r="J1" s="130" t="s">
        <v>73</v>
      </c>
      <c r="K1" s="2"/>
      <c r="L1" s="2"/>
      <c r="M1" s="2"/>
      <c r="N1" s="3"/>
      <c r="O1" s="3"/>
      <c r="P1" s="3"/>
    </row>
    <row r="2" spans="1:16" x14ac:dyDescent="0.2">
      <c r="A2" s="4"/>
      <c r="B2" s="1"/>
      <c r="C2" s="6"/>
      <c r="D2" s="78"/>
      <c r="E2" s="131"/>
      <c r="F2" s="2"/>
      <c r="G2" s="2"/>
      <c r="H2" s="2"/>
      <c r="I2" s="2"/>
      <c r="J2" s="4"/>
      <c r="K2" s="2"/>
      <c r="L2" s="2"/>
      <c r="M2" s="2"/>
      <c r="N2" s="3"/>
      <c r="O2" s="3"/>
      <c r="P2" s="3"/>
    </row>
    <row r="3" spans="1:16" x14ac:dyDescent="0.2">
      <c r="A3" s="4"/>
      <c r="B3" s="1"/>
      <c r="C3" s="6"/>
      <c r="D3" s="78"/>
      <c r="E3" s="131"/>
      <c r="F3" s="2"/>
      <c r="G3" s="2"/>
      <c r="H3" s="2"/>
      <c r="I3" s="2"/>
      <c r="J3" s="4"/>
      <c r="K3" s="2"/>
      <c r="L3" s="2"/>
      <c r="M3" s="2"/>
      <c r="N3" s="3"/>
      <c r="O3" s="3"/>
      <c r="P3" s="3"/>
    </row>
    <row r="4" spans="1:16" x14ac:dyDescent="0.2">
      <c r="A4" s="4"/>
      <c r="B4" s="1"/>
      <c r="C4" s="6"/>
      <c r="D4" s="78"/>
      <c r="E4" s="131"/>
      <c r="F4" s="2"/>
      <c r="G4" s="2"/>
      <c r="H4" s="2"/>
      <c r="I4" s="2"/>
      <c r="J4" s="4" t="s">
        <v>77</v>
      </c>
      <c r="K4" s="2"/>
      <c r="L4" s="2"/>
      <c r="M4" s="2"/>
      <c r="N4" s="3"/>
      <c r="O4" s="3"/>
      <c r="P4" s="3"/>
    </row>
    <row r="5" spans="1:16" x14ac:dyDescent="0.2">
      <c r="A5" s="132"/>
      <c r="B5" s="1"/>
      <c r="C5" s="6"/>
      <c r="D5" s="78"/>
      <c r="E5" s="131"/>
      <c r="F5" s="2"/>
      <c r="G5" s="2"/>
      <c r="H5" s="2"/>
      <c r="I5" s="2"/>
      <c r="J5" s="132" t="s">
        <v>232</v>
      </c>
      <c r="K5" s="2"/>
      <c r="L5" s="2"/>
      <c r="M5" s="2"/>
      <c r="N5" s="3"/>
      <c r="O5" s="3"/>
      <c r="P5" s="3"/>
    </row>
    <row r="6" spans="1:16" ht="14.25" x14ac:dyDescent="0.2">
      <c r="A6" s="8"/>
      <c r="B6" s="1"/>
      <c r="C6" s="133"/>
      <c r="D6" s="134" t="s">
        <v>16</v>
      </c>
      <c r="E6" s="134"/>
      <c r="F6" s="135"/>
      <c r="G6" s="135"/>
      <c r="H6" s="134"/>
      <c r="I6" s="135"/>
      <c r="J6" s="135"/>
      <c r="K6" s="2"/>
      <c r="L6" s="2"/>
      <c r="M6" s="2"/>
      <c r="N6" s="3"/>
      <c r="O6" s="3"/>
      <c r="P6" s="3"/>
    </row>
    <row r="7" spans="1:16" ht="14.25" x14ac:dyDescent="0.2">
      <c r="A7" s="8"/>
      <c r="B7" s="1"/>
      <c r="C7" s="132"/>
      <c r="D7" s="8"/>
      <c r="E7" s="136" t="s">
        <v>0</v>
      </c>
      <c r="F7" s="137"/>
      <c r="G7" s="137"/>
      <c r="H7" s="2"/>
      <c r="I7" s="138"/>
      <c r="J7" s="2"/>
      <c r="K7" s="2"/>
      <c r="L7" s="2"/>
      <c r="M7" s="2"/>
      <c r="N7" s="3"/>
      <c r="O7" s="3"/>
      <c r="P7" s="3"/>
    </row>
    <row r="8" spans="1:16" ht="14.25" x14ac:dyDescent="0.2">
      <c r="A8" s="8"/>
      <c r="B8" s="1"/>
      <c r="C8" s="132"/>
      <c r="D8" s="8"/>
      <c r="E8" s="136"/>
      <c r="F8" s="137"/>
      <c r="G8" s="137"/>
      <c r="H8" s="2"/>
      <c r="I8" s="138"/>
      <c r="J8" s="2"/>
      <c r="K8" s="2"/>
      <c r="L8" s="2"/>
      <c r="M8" s="2"/>
      <c r="N8" s="3"/>
      <c r="O8" s="3"/>
      <c r="P8" s="3"/>
    </row>
    <row r="9" spans="1:16" ht="18" x14ac:dyDescent="0.2">
      <c r="A9" s="8"/>
      <c r="B9" s="1"/>
      <c r="C9" s="132"/>
      <c r="D9" s="139" t="s">
        <v>233</v>
      </c>
      <c r="E9" s="131"/>
      <c r="F9" s="2"/>
      <c r="G9" s="2"/>
      <c r="H9" s="2"/>
      <c r="I9" s="2"/>
      <c r="J9" s="2"/>
      <c r="K9" s="2"/>
      <c r="L9" s="2"/>
      <c r="M9" s="2"/>
      <c r="N9" s="3"/>
      <c r="O9" s="3"/>
      <c r="P9" s="3"/>
    </row>
    <row r="10" spans="1:16" ht="14.25" x14ac:dyDescent="0.2">
      <c r="A10" s="8"/>
      <c r="B10" s="1"/>
      <c r="C10" s="132"/>
      <c r="D10" s="140" t="s">
        <v>26</v>
      </c>
      <c r="E10" s="131"/>
      <c r="F10" s="2"/>
      <c r="G10" s="2"/>
      <c r="H10" s="2"/>
      <c r="I10" s="141"/>
      <c r="J10" s="2"/>
      <c r="K10" s="2"/>
      <c r="L10" s="2"/>
      <c r="M10" s="2"/>
      <c r="N10" s="3"/>
      <c r="O10" s="3"/>
      <c r="P10" s="3"/>
    </row>
    <row r="11" spans="1:16" x14ac:dyDescent="0.2">
      <c r="A11" s="8"/>
      <c r="B11" s="1"/>
      <c r="C11" s="142"/>
      <c r="D11" s="8"/>
      <c r="E11" s="143"/>
      <c r="F11" s="144"/>
      <c r="G11" s="144"/>
      <c r="H11" s="2"/>
      <c r="I11" s="7"/>
      <c r="J11" s="2"/>
      <c r="K11" s="2"/>
      <c r="L11" s="2"/>
      <c r="M11" s="2"/>
      <c r="N11" s="3"/>
      <c r="O11" s="3"/>
      <c r="P11" s="3"/>
    </row>
    <row r="12" spans="1:16" ht="14.25" x14ac:dyDescent="0.2">
      <c r="A12" s="8"/>
      <c r="B12" s="145" t="s">
        <v>1</v>
      </c>
      <c r="C12" s="146" t="s">
        <v>234</v>
      </c>
      <c r="D12" s="134"/>
      <c r="E12" s="147"/>
      <c r="F12" s="148"/>
      <c r="G12" s="148"/>
      <c r="H12" s="149"/>
      <c r="I12" s="135"/>
      <c r="J12" s="135"/>
      <c r="K12" s="2"/>
      <c r="L12" s="2"/>
      <c r="M12" s="2"/>
      <c r="N12" s="3"/>
      <c r="O12" s="3"/>
      <c r="P12" s="3"/>
    </row>
    <row r="13" spans="1:16" ht="14.25" x14ac:dyDescent="0.2">
      <c r="A13" s="8"/>
      <c r="B13" s="1"/>
      <c r="C13" s="150"/>
      <c r="D13" s="8"/>
      <c r="E13" s="73" t="s">
        <v>25</v>
      </c>
      <c r="F13" s="2"/>
      <c r="G13" s="137"/>
      <c r="H13" s="140"/>
      <c r="I13" s="137"/>
      <c r="J13" s="137"/>
      <c r="K13" s="2"/>
      <c r="L13" s="2"/>
      <c r="M13" s="2"/>
      <c r="N13" s="3"/>
      <c r="O13" s="3"/>
      <c r="P13" s="3"/>
    </row>
    <row r="14" spans="1:16" x14ac:dyDescent="0.2">
      <c r="A14" s="151"/>
      <c r="B14" s="152"/>
      <c r="C14" s="132"/>
      <c r="D14" s="8"/>
      <c r="E14" s="153"/>
      <c r="F14" s="2"/>
      <c r="G14" s="2"/>
      <c r="H14" s="2"/>
      <c r="I14" s="2"/>
      <c r="J14" s="2"/>
      <c r="K14" s="2"/>
      <c r="L14" s="2"/>
      <c r="M14" s="2"/>
      <c r="N14" s="3"/>
      <c r="O14" s="3"/>
      <c r="P14" s="3"/>
    </row>
    <row r="15" spans="1:16" ht="14.25" x14ac:dyDescent="0.2">
      <c r="A15" s="8"/>
      <c r="B15" s="1"/>
      <c r="C15" s="154" t="s">
        <v>235</v>
      </c>
      <c r="D15" s="8"/>
      <c r="E15" s="7"/>
      <c r="F15" s="2"/>
      <c r="G15" s="2"/>
      <c r="H15" s="2"/>
      <c r="I15" s="154"/>
      <c r="J15" s="154"/>
      <c r="K15" s="2"/>
      <c r="L15" s="2"/>
      <c r="M15" s="2"/>
      <c r="N15" s="156"/>
      <c r="O15" s="3"/>
      <c r="P15" s="3"/>
    </row>
    <row r="16" spans="1:16" ht="14.25" x14ac:dyDescent="0.2">
      <c r="A16" s="140"/>
      <c r="B16" s="155"/>
      <c r="C16" s="154" t="s">
        <v>81</v>
      </c>
      <c r="D16" s="156"/>
      <c r="E16" s="157" t="s">
        <v>236</v>
      </c>
      <c r="F16" s="89"/>
      <c r="G16" s="158" t="s">
        <v>24</v>
      </c>
      <c r="H16" s="156"/>
      <c r="I16" s="154"/>
      <c r="J16" s="154"/>
      <c r="K16" s="156"/>
      <c r="L16" s="156"/>
      <c r="M16" s="156"/>
      <c r="N16" s="163"/>
      <c r="O16" s="163"/>
      <c r="P16" s="163"/>
    </row>
    <row r="17" spans="1:16" ht="14.25" x14ac:dyDescent="0.2">
      <c r="A17" s="140"/>
      <c r="B17" s="155"/>
      <c r="C17" s="154" t="s">
        <v>68</v>
      </c>
      <c r="D17" s="140"/>
      <c r="E17" s="157" t="s">
        <v>237</v>
      </c>
      <c r="F17" s="89"/>
      <c r="G17" s="158" t="s">
        <v>24</v>
      </c>
      <c r="H17" s="156"/>
      <c r="I17" s="154"/>
      <c r="J17" s="154"/>
      <c r="K17" s="156"/>
      <c r="L17" s="156"/>
      <c r="M17" s="156"/>
      <c r="N17" s="163"/>
      <c r="O17" s="163"/>
      <c r="P17" s="163"/>
    </row>
    <row r="18" spans="1:16" ht="14.25" x14ac:dyDescent="0.2">
      <c r="A18" s="140"/>
      <c r="B18" s="155"/>
      <c r="C18" s="154" t="s">
        <v>14</v>
      </c>
      <c r="D18" s="140"/>
      <c r="E18" s="157" t="s">
        <v>238</v>
      </c>
      <c r="F18" s="89"/>
      <c r="G18" s="158" t="s">
        <v>15</v>
      </c>
      <c r="H18" s="156"/>
      <c r="I18" s="154"/>
      <c r="J18" s="154"/>
      <c r="K18" s="156"/>
      <c r="L18" s="156"/>
      <c r="M18" s="156"/>
      <c r="N18" s="163"/>
      <c r="O18" s="163"/>
      <c r="P18" s="163"/>
    </row>
    <row r="19" spans="1:16" ht="14.25" x14ac:dyDescent="0.2">
      <c r="A19" s="8"/>
      <c r="B19" s="1"/>
      <c r="C19" s="159" t="s">
        <v>85</v>
      </c>
      <c r="D19" s="8"/>
      <c r="E19" s="7"/>
      <c r="F19" s="2"/>
      <c r="G19" s="2"/>
      <c r="H19" s="2"/>
      <c r="I19" s="2"/>
      <c r="J19" s="2"/>
      <c r="K19" s="2"/>
      <c r="L19" s="2"/>
      <c r="M19" s="2"/>
      <c r="N19" s="3"/>
      <c r="O19" s="3"/>
      <c r="P19" s="3"/>
    </row>
    <row r="20" spans="1:16" x14ac:dyDescent="0.2">
      <c r="A20" s="8"/>
      <c r="B20" s="1"/>
      <c r="C20" s="132"/>
      <c r="D20" s="8"/>
      <c r="E20" s="7"/>
      <c r="F20" s="2"/>
      <c r="G20" s="2"/>
      <c r="H20" s="2"/>
      <c r="I20" s="2"/>
      <c r="J20" s="2"/>
      <c r="K20" s="2"/>
      <c r="L20" s="2"/>
      <c r="M20" s="2"/>
      <c r="N20" s="3"/>
      <c r="O20" s="3"/>
      <c r="P20" s="3"/>
    </row>
    <row r="21" spans="1:16" x14ac:dyDescent="0.2">
      <c r="A21" s="8"/>
      <c r="B21" s="1"/>
      <c r="C21" s="132"/>
      <c r="D21" s="8"/>
      <c r="E21" s="7"/>
      <c r="F21" s="2"/>
      <c r="G21" s="2"/>
      <c r="H21" s="2"/>
      <c r="I21" s="2"/>
      <c r="J21" s="2"/>
      <c r="K21" s="2"/>
      <c r="L21" s="2"/>
      <c r="M21" s="2"/>
      <c r="N21" s="3"/>
      <c r="O21" s="3"/>
      <c r="P21" s="3"/>
    </row>
    <row r="22" spans="1:16" x14ac:dyDescent="0.2">
      <c r="A22" s="86" t="s">
        <v>2</v>
      </c>
      <c r="B22" s="90" t="s">
        <v>86</v>
      </c>
      <c r="C22" s="86" t="s">
        <v>67</v>
      </c>
      <c r="D22" s="86" t="s">
        <v>66</v>
      </c>
      <c r="E22" s="86" t="s">
        <v>65</v>
      </c>
      <c r="F22" s="86" t="s">
        <v>23</v>
      </c>
      <c r="G22" s="87"/>
      <c r="H22" s="87"/>
      <c r="I22" s="87"/>
      <c r="J22" s="86" t="s">
        <v>22</v>
      </c>
      <c r="K22" s="87"/>
      <c r="L22" s="87"/>
      <c r="M22" s="87"/>
      <c r="N22" s="3"/>
      <c r="O22" s="3"/>
      <c r="P22" s="3"/>
    </row>
    <row r="23" spans="1:16" x14ac:dyDescent="0.2">
      <c r="A23" s="87"/>
      <c r="B23" s="91"/>
      <c r="C23" s="92"/>
      <c r="D23" s="86"/>
      <c r="E23" s="86"/>
      <c r="F23" s="86" t="s">
        <v>3</v>
      </c>
      <c r="G23" s="86" t="s">
        <v>64</v>
      </c>
      <c r="H23" s="87"/>
      <c r="I23" s="87"/>
      <c r="J23" s="86" t="s">
        <v>3</v>
      </c>
      <c r="K23" s="86" t="s">
        <v>64</v>
      </c>
      <c r="L23" s="87"/>
      <c r="M23" s="87"/>
      <c r="N23" s="3"/>
      <c r="O23" s="3"/>
      <c r="P23" s="3"/>
    </row>
    <row r="24" spans="1:16" x14ac:dyDescent="0.2">
      <c r="A24" s="87"/>
      <c r="B24" s="91"/>
      <c r="C24" s="92"/>
      <c r="D24" s="86"/>
      <c r="E24" s="86"/>
      <c r="F24" s="87"/>
      <c r="G24" s="74" t="s">
        <v>63</v>
      </c>
      <c r="H24" s="74" t="s">
        <v>87</v>
      </c>
      <c r="I24" s="74" t="s">
        <v>62</v>
      </c>
      <c r="J24" s="87"/>
      <c r="K24" s="74" t="s">
        <v>63</v>
      </c>
      <c r="L24" s="74" t="s">
        <v>87</v>
      </c>
      <c r="M24" s="74" t="s">
        <v>62</v>
      </c>
      <c r="N24" s="3"/>
      <c r="O24" s="3"/>
      <c r="P24" s="3"/>
    </row>
    <row r="25" spans="1:16" x14ac:dyDescent="0.2">
      <c r="A25" s="5">
        <v>1</v>
      </c>
      <c r="B25" s="76">
        <v>2</v>
      </c>
      <c r="C25" s="74">
        <v>3</v>
      </c>
      <c r="D25" s="74">
        <v>4</v>
      </c>
      <c r="E25" s="9">
        <v>5</v>
      </c>
      <c r="F25" s="75">
        <v>6</v>
      </c>
      <c r="G25" s="75">
        <v>7</v>
      </c>
      <c r="H25" s="75">
        <v>8</v>
      </c>
      <c r="I25" s="75">
        <v>9</v>
      </c>
      <c r="J25" s="75">
        <v>10</v>
      </c>
      <c r="K25" s="75">
        <v>11</v>
      </c>
      <c r="L25" s="75">
        <v>12</v>
      </c>
      <c r="M25" s="75">
        <v>13</v>
      </c>
      <c r="N25" s="3"/>
      <c r="O25" s="3"/>
      <c r="P25" s="3"/>
    </row>
    <row r="26" spans="1:16" x14ac:dyDescent="0.2">
      <c r="A26" s="88" t="s">
        <v>88</v>
      </c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3"/>
      <c r="O26" s="3"/>
      <c r="P26" s="3"/>
    </row>
    <row r="27" spans="1:16" ht="36" x14ac:dyDescent="0.2">
      <c r="A27" s="5">
        <v>1</v>
      </c>
      <c r="B27" s="45" t="s">
        <v>239</v>
      </c>
      <c r="C27" s="77" t="s">
        <v>240</v>
      </c>
      <c r="D27" s="9" t="s">
        <v>61</v>
      </c>
      <c r="E27" s="46">
        <v>2</v>
      </c>
      <c r="F27" s="160">
        <v>950.49</v>
      </c>
      <c r="G27" s="160">
        <v>950.49</v>
      </c>
      <c r="H27" s="161"/>
      <c r="I27" s="161"/>
      <c r="J27" s="161">
        <v>1901</v>
      </c>
      <c r="K27" s="161">
        <v>1901</v>
      </c>
      <c r="L27" s="161"/>
      <c r="M27" s="161"/>
      <c r="N27" s="3"/>
      <c r="O27" s="3"/>
      <c r="P27" s="3"/>
    </row>
    <row r="28" spans="1:16" ht="48" x14ac:dyDescent="0.2">
      <c r="A28" s="5">
        <v>2</v>
      </c>
      <c r="B28" s="45" t="s">
        <v>241</v>
      </c>
      <c r="C28" s="77" t="s">
        <v>242</v>
      </c>
      <c r="D28" s="9" t="s">
        <v>188</v>
      </c>
      <c r="E28" s="46">
        <v>2</v>
      </c>
      <c r="F28" s="160">
        <v>1225.5999999999999</v>
      </c>
      <c r="G28" s="160">
        <v>1225.5999999999999</v>
      </c>
      <c r="H28" s="161"/>
      <c r="I28" s="161"/>
      <c r="J28" s="161">
        <v>2451</v>
      </c>
      <c r="K28" s="161">
        <v>2451</v>
      </c>
      <c r="L28" s="161"/>
      <c r="M28" s="161"/>
      <c r="N28" s="3"/>
      <c r="O28" s="3"/>
      <c r="P28" s="3"/>
    </row>
    <row r="29" spans="1:16" ht="36" x14ac:dyDescent="0.2">
      <c r="A29" s="5">
        <v>3</v>
      </c>
      <c r="B29" s="45" t="s">
        <v>125</v>
      </c>
      <c r="C29" s="77" t="s">
        <v>126</v>
      </c>
      <c r="D29" s="9" t="s">
        <v>127</v>
      </c>
      <c r="E29" s="46">
        <v>1</v>
      </c>
      <c r="F29" s="160">
        <v>518.52</v>
      </c>
      <c r="G29" s="160">
        <v>518.52</v>
      </c>
      <c r="H29" s="161"/>
      <c r="I29" s="161"/>
      <c r="J29" s="161">
        <v>519</v>
      </c>
      <c r="K29" s="161">
        <v>519</v>
      </c>
      <c r="L29" s="161"/>
      <c r="M29" s="161"/>
      <c r="N29" s="3"/>
      <c r="O29" s="3"/>
      <c r="P29" s="3"/>
    </row>
    <row r="30" spans="1:16" ht="36" x14ac:dyDescent="0.2">
      <c r="A30" s="5">
        <v>4</v>
      </c>
      <c r="B30" s="45" t="s">
        <v>243</v>
      </c>
      <c r="C30" s="77" t="s">
        <v>244</v>
      </c>
      <c r="D30" s="9" t="s">
        <v>127</v>
      </c>
      <c r="E30" s="46">
        <v>2</v>
      </c>
      <c r="F30" s="160">
        <v>568.66999999999996</v>
      </c>
      <c r="G30" s="160">
        <v>568.66999999999996</v>
      </c>
      <c r="H30" s="161"/>
      <c r="I30" s="161"/>
      <c r="J30" s="161">
        <v>1137</v>
      </c>
      <c r="K30" s="161">
        <v>1137</v>
      </c>
      <c r="L30" s="161"/>
      <c r="M30" s="161"/>
      <c r="N30" s="3"/>
      <c r="O30" s="3"/>
      <c r="P30" s="3"/>
    </row>
    <row r="31" spans="1:16" ht="36" x14ac:dyDescent="0.2">
      <c r="A31" s="5">
        <v>5</v>
      </c>
      <c r="B31" s="45" t="s">
        <v>98</v>
      </c>
      <c r="C31" s="77" t="s">
        <v>99</v>
      </c>
      <c r="D31" s="9" t="s">
        <v>100</v>
      </c>
      <c r="E31" s="46">
        <v>0.18</v>
      </c>
      <c r="F31" s="160">
        <v>288.64</v>
      </c>
      <c r="G31" s="160">
        <v>288.64</v>
      </c>
      <c r="H31" s="161"/>
      <c r="I31" s="161"/>
      <c r="J31" s="161">
        <v>52</v>
      </c>
      <c r="K31" s="161">
        <v>52</v>
      </c>
      <c r="L31" s="161"/>
      <c r="M31" s="161"/>
      <c r="N31" s="3"/>
      <c r="O31" s="3"/>
      <c r="P31" s="3"/>
    </row>
    <row r="32" spans="1:16" ht="36" x14ac:dyDescent="0.2">
      <c r="A32" s="5">
        <v>6</v>
      </c>
      <c r="B32" s="45" t="s">
        <v>120</v>
      </c>
      <c r="C32" s="77" t="s">
        <v>121</v>
      </c>
      <c r="D32" s="9" t="s">
        <v>122</v>
      </c>
      <c r="E32" s="46">
        <v>1</v>
      </c>
      <c r="F32" s="160">
        <v>36.08</v>
      </c>
      <c r="G32" s="160">
        <v>36.08</v>
      </c>
      <c r="H32" s="161"/>
      <c r="I32" s="161"/>
      <c r="J32" s="161">
        <v>36</v>
      </c>
      <c r="K32" s="161">
        <v>36</v>
      </c>
      <c r="L32" s="161"/>
      <c r="M32" s="161"/>
      <c r="N32" s="3"/>
      <c r="O32" s="3"/>
      <c r="P32" s="3"/>
    </row>
    <row r="33" spans="1:16" ht="36" x14ac:dyDescent="0.2">
      <c r="A33" s="5">
        <v>7</v>
      </c>
      <c r="B33" s="45" t="s">
        <v>92</v>
      </c>
      <c r="C33" s="77" t="s">
        <v>93</v>
      </c>
      <c r="D33" s="9" t="s">
        <v>94</v>
      </c>
      <c r="E33" s="46">
        <v>3</v>
      </c>
      <c r="F33" s="160">
        <v>18.04</v>
      </c>
      <c r="G33" s="160">
        <v>18.04</v>
      </c>
      <c r="H33" s="161"/>
      <c r="I33" s="161"/>
      <c r="J33" s="161">
        <v>54</v>
      </c>
      <c r="K33" s="161">
        <v>54</v>
      </c>
      <c r="L33" s="161"/>
      <c r="M33" s="161"/>
      <c r="N33" s="3"/>
      <c r="O33" s="3"/>
      <c r="P33" s="3"/>
    </row>
    <row r="34" spans="1:16" ht="36" x14ac:dyDescent="0.2">
      <c r="A34" s="5">
        <v>8</v>
      </c>
      <c r="B34" s="45" t="s">
        <v>95</v>
      </c>
      <c r="C34" s="77" t="s">
        <v>96</v>
      </c>
      <c r="D34" s="9" t="s">
        <v>97</v>
      </c>
      <c r="E34" s="46">
        <v>9</v>
      </c>
      <c r="F34" s="160">
        <v>27.06</v>
      </c>
      <c r="G34" s="160">
        <v>27.06</v>
      </c>
      <c r="H34" s="161"/>
      <c r="I34" s="161"/>
      <c r="J34" s="161">
        <v>244</v>
      </c>
      <c r="K34" s="161">
        <v>244</v>
      </c>
      <c r="L34" s="161"/>
      <c r="M34" s="161"/>
      <c r="N34" s="3"/>
      <c r="O34" s="3"/>
      <c r="P34" s="3"/>
    </row>
    <row r="35" spans="1:16" ht="96" x14ac:dyDescent="0.2">
      <c r="A35" s="5">
        <v>9</v>
      </c>
      <c r="B35" s="45" t="s">
        <v>89</v>
      </c>
      <c r="C35" s="77" t="s">
        <v>90</v>
      </c>
      <c r="D35" s="9" t="s">
        <v>91</v>
      </c>
      <c r="E35" s="46">
        <v>8</v>
      </c>
      <c r="F35" s="160">
        <v>7.22</v>
      </c>
      <c r="G35" s="160">
        <v>7.22</v>
      </c>
      <c r="H35" s="161"/>
      <c r="I35" s="161"/>
      <c r="J35" s="161">
        <v>58</v>
      </c>
      <c r="K35" s="161">
        <v>58</v>
      </c>
      <c r="L35" s="161"/>
      <c r="M35" s="161"/>
      <c r="N35" s="3"/>
      <c r="O35" s="3"/>
      <c r="P35" s="3"/>
    </row>
    <row r="36" spans="1:16" ht="36" x14ac:dyDescent="0.2">
      <c r="A36" s="5">
        <v>10</v>
      </c>
      <c r="B36" s="45" t="s">
        <v>136</v>
      </c>
      <c r="C36" s="77" t="s">
        <v>137</v>
      </c>
      <c r="D36" s="9" t="s">
        <v>122</v>
      </c>
      <c r="E36" s="46">
        <v>12</v>
      </c>
      <c r="F36" s="160">
        <v>1.8</v>
      </c>
      <c r="G36" s="160">
        <v>1.8</v>
      </c>
      <c r="H36" s="161"/>
      <c r="I36" s="161"/>
      <c r="J36" s="161">
        <v>22</v>
      </c>
      <c r="K36" s="161">
        <v>22</v>
      </c>
      <c r="L36" s="161"/>
      <c r="M36" s="161"/>
      <c r="N36" s="3"/>
      <c r="O36" s="3"/>
      <c r="P36" s="3"/>
    </row>
    <row r="37" spans="1:16" ht="72" x14ac:dyDescent="0.2">
      <c r="A37" s="5">
        <v>11</v>
      </c>
      <c r="B37" s="45" t="s">
        <v>245</v>
      </c>
      <c r="C37" s="77" t="s">
        <v>246</v>
      </c>
      <c r="D37" s="9" t="s">
        <v>247</v>
      </c>
      <c r="E37" s="46">
        <v>1</v>
      </c>
      <c r="F37" s="160">
        <v>11927.25</v>
      </c>
      <c r="G37" s="160">
        <v>11927.25</v>
      </c>
      <c r="H37" s="161"/>
      <c r="I37" s="161"/>
      <c r="J37" s="161">
        <v>11927</v>
      </c>
      <c r="K37" s="161">
        <v>11927</v>
      </c>
      <c r="L37" s="161"/>
      <c r="M37" s="161"/>
      <c r="N37" s="3"/>
      <c r="O37" s="3"/>
      <c r="P37" s="3"/>
    </row>
    <row r="38" spans="1:16" ht="48" x14ac:dyDescent="0.2">
      <c r="A38" s="5">
        <v>12</v>
      </c>
      <c r="B38" s="45" t="s">
        <v>248</v>
      </c>
      <c r="C38" s="77" t="s">
        <v>249</v>
      </c>
      <c r="D38" s="9" t="s">
        <v>188</v>
      </c>
      <c r="E38" s="46">
        <v>2</v>
      </c>
      <c r="F38" s="160">
        <v>267.73</v>
      </c>
      <c r="G38" s="160">
        <v>267.73</v>
      </c>
      <c r="H38" s="161"/>
      <c r="I38" s="161"/>
      <c r="J38" s="161">
        <v>535</v>
      </c>
      <c r="K38" s="161">
        <v>535</v>
      </c>
      <c r="L38" s="161"/>
      <c r="M38" s="161"/>
      <c r="N38" s="3"/>
      <c r="O38" s="3"/>
      <c r="P38" s="3"/>
    </row>
    <row r="39" spans="1:16" ht="60" x14ac:dyDescent="0.2">
      <c r="A39" s="5">
        <v>13</v>
      </c>
      <c r="B39" s="45" t="s">
        <v>250</v>
      </c>
      <c r="C39" s="77" t="s">
        <v>251</v>
      </c>
      <c r="D39" s="9" t="s">
        <v>252</v>
      </c>
      <c r="E39" s="46">
        <v>10</v>
      </c>
      <c r="F39" s="160">
        <v>128.87</v>
      </c>
      <c r="G39" s="160">
        <v>128.87</v>
      </c>
      <c r="H39" s="161"/>
      <c r="I39" s="161"/>
      <c r="J39" s="161">
        <v>1289</v>
      </c>
      <c r="K39" s="161">
        <v>1289</v>
      </c>
      <c r="L39" s="161"/>
      <c r="M39" s="161"/>
      <c r="N39" s="3"/>
      <c r="O39" s="3"/>
      <c r="P39" s="3"/>
    </row>
    <row r="40" spans="1:16" x14ac:dyDescent="0.2">
      <c r="A40" s="83" t="s">
        <v>4</v>
      </c>
      <c r="B40" s="84"/>
      <c r="C40" s="84"/>
      <c r="D40" s="84"/>
      <c r="E40" s="84"/>
      <c r="F40" s="84"/>
      <c r="G40" s="84"/>
      <c r="H40" s="84"/>
      <c r="I40" s="84"/>
      <c r="J40" s="160">
        <v>20225</v>
      </c>
      <c r="K40" s="160">
        <v>20225</v>
      </c>
      <c r="L40" s="161"/>
      <c r="M40" s="161"/>
      <c r="N40" s="3"/>
      <c r="O40" s="3"/>
      <c r="P40" s="3"/>
    </row>
    <row r="41" spans="1:16" x14ac:dyDescent="0.2">
      <c r="A41" s="83" t="s">
        <v>71</v>
      </c>
      <c r="B41" s="84"/>
      <c r="C41" s="84"/>
      <c r="D41" s="84"/>
      <c r="E41" s="84"/>
      <c r="F41" s="84"/>
      <c r="G41" s="84"/>
      <c r="H41" s="84"/>
      <c r="I41" s="84"/>
      <c r="J41" s="160">
        <v>19407</v>
      </c>
      <c r="K41" s="160">
        <v>19407</v>
      </c>
      <c r="L41" s="161"/>
      <c r="M41" s="161"/>
      <c r="N41" s="3"/>
      <c r="O41" s="3"/>
      <c r="P41" s="3"/>
    </row>
    <row r="42" spans="1:16" x14ac:dyDescent="0.2">
      <c r="A42" s="83" t="s">
        <v>21</v>
      </c>
      <c r="B42" s="84"/>
      <c r="C42" s="84"/>
      <c r="D42" s="84"/>
      <c r="E42" s="84"/>
      <c r="F42" s="84"/>
      <c r="G42" s="84"/>
      <c r="H42" s="84"/>
      <c r="I42" s="84"/>
      <c r="J42" s="161"/>
      <c r="K42" s="161"/>
      <c r="L42" s="161"/>
      <c r="M42" s="161"/>
      <c r="N42" s="3"/>
      <c r="O42" s="3"/>
      <c r="P42" s="3"/>
    </row>
    <row r="43" spans="1:16" x14ac:dyDescent="0.2">
      <c r="A43" s="83" t="s">
        <v>253</v>
      </c>
      <c r="B43" s="84"/>
      <c r="C43" s="84"/>
      <c r="D43" s="84"/>
      <c r="E43" s="84"/>
      <c r="F43" s="84"/>
      <c r="G43" s="84"/>
      <c r="H43" s="84"/>
      <c r="I43" s="84"/>
      <c r="J43" s="160">
        <v>870</v>
      </c>
      <c r="K43" s="160">
        <v>870</v>
      </c>
      <c r="L43" s="161"/>
      <c r="M43" s="161"/>
      <c r="N43" s="3"/>
      <c r="O43" s="3"/>
      <c r="P43" s="3"/>
    </row>
    <row r="44" spans="1:16" x14ac:dyDescent="0.2">
      <c r="A44" s="83" t="s">
        <v>254</v>
      </c>
      <c r="B44" s="84"/>
      <c r="C44" s="84"/>
      <c r="D44" s="84"/>
      <c r="E44" s="84"/>
      <c r="F44" s="84"/>
      <c r="G44" s="84"/>
      <c r="H44" s="84"/>
      <c r="I44" s="84"/>
      <c r="J44" s="160">
        <v>3164</v>
      </c>
      <c r="K44" s="160">
        <v>3164</v>
      </c>
      <c r="L44" s="161"/>
      <c r="M44" s="161"/>
      <c r="N44" s="3"/>
      <c r="O44" s="3"/>
      <c r="P44" s="3"/>
    </row>
    <row r="45" spans="1:16" x14ac:dyDescent="0.2">
      <c r="A45" s="83" t="s">
        <v>255</v>
      </c>
      <c r="B45" s="84"/>
      <c r="C45" s="84"/>
      <c r="D45" s="84"/>
      <c r="E45" s="84"/>
      <c r="F45" s="84"/>
      <c r="G45" s="84"/>
      <c r="H45" s="84"/>
      <c r="I45" s="84"/>
      <c r="J45" s="160">
        <v>-4852</v>
      </c>
      <c r="K45" s="160">
        <v>-4852</v>
      </c>
      <c r="L45" s="161"/>
      <c r="M45" s="161"/>
      <c r="N45" s="3"/>
      <c r="O45" s="3"/>
      <c r="P45" s="3"/>
    </row>
    <row r="46" spans="1:16" x14ac:dyDescent="0.2">
      <c r="A46" s="83" t="s">
        <v>5</v>
      </c>
      <c r="B46" s="84"/>
      <c r="C46" s="84"/>
      <c r="D46" s="84"/>
      <c r="E46" s="84"/>
      <c r="F46" s="84"/>
      <c r="G46" s="84"/>
      <c r="H46" s="84"/>
      <c r="I46" s="84"/>
      <c r="J46" s="160">
        <v>12615</v>
      </c>
      <c r="K46" s="161"/>
      <c r="L46" s="161"/>
      <c r="M46" s="161"/>
      <c r="N46" s="3"/>
      <c r="O46" s="3"/>
      <c r="P46" s="3"/>
    </row>
    <row r="47" spans="1:16" x14ac:dyDescent="0.2">
      <c r="A47" s="83" t="s">
        <v>21</v>
      </c>
      <c r="B47" s="84"/>
      <c r="C47" s="84"/>
      <c r="D47" s="84"/>
      <c r="E47" s="84"/>
      <c r="F47" s="84"/>
      <c r="G47" s="84"/>
      <c r="H47" s="84"/>
      <c r="I47" s="84"/>
      <c r="J47" s="161"/>
      <c r="K47" s="161"/>
      <c r="L47" s="161"/>
      <c r="M47" s="161"/>
      <c r="N47" s="3"/>
      <c r="O47" s="3"/>
      <c r="P47" s="3"/>
    </row>
    <row r="48" spans="1:16" x14ac:dyDescent="0.2">
      <c r="A48" s="83" t="s">
        <v>256</v>
      </c>
      <c r="B48" s="84"/>
      <c r="C48" s="84"/>
      <c r="D48" s="84"/>
      <c r="E48" s="84"/>
      <c r="F48" s="84"/>
      <c r="G48" s="84"/>
      <c r="H48" s="84"/>
      <c r="I48" s="84"/>
      <c r="J48" s="160">
        <v>12615</v>
      </c>
      <c r="K48" s="161"/>
      <c r="L48" s="161"/>
      <c r="M48" s="161"/>
      <c r="N48" s="3"/>
      <c r="O48" s="3"/>
      <c r="P48" s="3"/>
    </row>
    <row r="49" spans="1:16" x14ac:dyDescent="0.2">
      <c r="A49" s="83" t="s">
        <v>6</v>
      </c>
      <c r="B49" s="84"/>
      <c r="C49" s="84"/>
      <c r="D49" s="84"/>
      <c r="E49" s="84"/>
      <c r="F49" s="84"/>
      <c r="G49" s="84"/>
      <c r="H49" s="84"/>
      <c r="I49" s="84"/>
      <c r="J49" s="160">
        <v>7763</v>
      </c>
      <c r="K49" s="161"/>
      <c r="L49" s="161"/>
      <c r="M49" s="161"/>
      <c r="N49" s="3"/>
      <c r="O49" s="3"/>
      <c r="P49" s="3"/>
    </row>
    <row r="50" spans="1:16" x14ac:dyDescent="0.2">
      <c r="A50" s="83" t="s">
        <v>21</v>
      </c>
      <c r="B50" s="84"/>
      <c r="C50" s="84"/>
      <c r="D50" s="84"/>
      <c r="E50" s="84"/>
      <c r="F50" s="84"/>
      <c r="G50" s="84"/>
      <c r="H50" s="84"/>
      <c r="I50" s="84"/>
      <c r="J50" s="161"/>
      <c r="K50" s="161"/>
      <c r="L50" s="161"/>
      <c r="M50" s="161"/>
      <c r="N50" s="3"/>
      <c r="O50" s="3"/>
      <c r="P50" s="3"/>
    </row>
    <row r="51" spans="1:16" x14ac:dyDescent="0.2">
      <c r="A51" s="83" t="s">
        <v>257</v>
      </c>
      <c r="B51" s="84"/>
      <c r="C51" s="84"/>
      <c r="D51" s="84"/>
      <c r="E51" s="84"/>
      <c r="F51" s="84"/>
      <c r="G51" s="84"/>
      <c r="H51" s="84"/>
      <c r="I51" s="84"/>
      <c r="J51" s="160">
        <v>7763</v>
      </c>
      <c r="K51" s="161"/>
      <c r="L51" s="161"/>
      <c r="M51" s="161"/>
      <c r="N51" s="3"/>
      <c r="O51" s="3"/>
      <c r="P51" s="3"/>
    </row>
    <row r="52" spans="1:16" x14ac:dyDescent="0.2">
      <c r="A52" s="85" t="s">
        <v>7</v>
      </c>
      <c r="B52" s="84"/>
      <c r="C52" s="84"/>
      <c r="D52" s="84"/>
      <c r="E52" s="84"/>
      <c r="F52" s="84"/>
      <c r="G52" s="84"/>
      <c r="H52" s="84"/>
      <c r="I52" s="84"/>
      <c r="J52" s="161"/>
      <c r="K52" s="161"/>
      <c r="L52" s="161"/>
      <c r="M52" s="161"/>
      <c r="N52" s="3"/>
      <c r="O52" s="3"/>
      <c r="P52" s="3"/>
    </row>
    <row r="53" spans="1:16" x14ac:dyDescent="0.2">
      <c r="A53" s="83" t="s">
        <v>8</v>
      </c>
      <c r="B53" s="84"/>
      <c r="C53" s="84"/>
      <c r="D53" s="84"/>
      <c r="E53" s="84"/>
      <c r="F53" s="84"/>
      <c r="G53" s="84"/>
      <c r="H53" s="84"/>
      <c r="I53" s="84"/>
      <c r="J53" s="160">
        <v>39785</v>
      </c>
      <c r="K53" s="161"/>
      <c r="L53" s="161"/>
      <c r="M53" s="161"/>
      <c r="N53" s="3"/>
      <c r="O53" s="3"/>
      <c r="P53" s="3"/>
    </row>
    <row r="54" spans="1:16" x14ac:dyDescent="0.2">
      <c r="A54" s="83" t="s">
        <v>9</v>
      </c>
      <c r="B54" s="84"/>
      <c r="C54" s="84"/>
      <c r="D54" s="84"/>
      <c r="E54" s="84"/>
      <c r="F54" s="84"/>
      <c r="G54" s="84"/>
      <c r="H54" s="84"/>
      <c r="I54" s="84"/>
      <c r="J54" s="161"/>
      <c r="K54" s="161"/>
      <c r="L54" s="161"/>
      <c r="M54" s="161"/>
      <c r="N54" s="3"/>
      <c r="O54" s="3"/>
      <c r="P54" s="3"/>
    </row>
    <row r="55" spans="1:16" x14ac:dyDescent="0.2">
      <c r="A55" s="83" t="s">
        <v>10</v>
      </c>
      <c r="B55" s="84"/>
      <c r="C55" s="84"/>
      <c r="D55" s="84"/>
      <c r="E55" s="84"/>
      <c r="F55" s="84"/>
      <c r="G55" s="84"/>
      <c r="H55" s="84"/>
      <c r="I55" s="84"/>
      <c r="J55" s="160">
        <v>19407</v>
      </c>
      <c r="K55" s="161"/>
      <c r="L55" s="161"/>
      <c r="M55" s="161"/>
      <c r="N55" s="3"/>
      <c r="O55" s="3"/>
      <c r="P55" s="3"/>
    </row>
    <row r="56" spans="1:16" x14ac:dyDescent="0.2">
      <c r="A56" s="83" t="s">
        <v>11</v>
      </c>
      <c r="B56" s="84"/>
      <c r="C56" s="84"/>
      <c r="D56" s="84"/>
      <c r="E56" s="84"/>
      <c r="F56" s="84"/>
      <c r="G56" s="84"/>
      <c r="H56" s="84"/>
      <c r="I56" s="84"/>
      <c r="J56" s="160">
        <v>12615</v>
      </c>
      <c r="K56" s="161"/>
      <c r="L56" s="161"/>
      <c r="M56" s="161"/>
      <c r="N56" s="3"/>
      <c r="O56" s="3"/>
      <c r="P56" s="3"/>
    </row>
    <row r="57" spans="1:16" x14ac:dyDescent="0.2">
      <c r="A57" s="83" t="s">
        <v>12</v>
      </c>
      <c r="B57" s="84"/>
      <c r="C57" s="84"/>
      <c r="D57" s="84"/>
      <c r="E57" s="84"/>
      <c r="F57" s="84"/>
      <c r="G57" s="84"/>
      <c r="H57" s="84"/>
      <c r="I57" s="84"/>
      <c r="J57" s="160">
        <v>7763</v>
      </c>
      <c r="K57" s="161"/>
      <c r="L57" s="161"/>
      <c r="M57" s="161"/>
      <c r="N57" s="3"/>
      <c r="O57" s="3"/>
      <c r="P57" s="3"/>
    </row>
    <row r="58" spans="1:16" x14ac:dyDescent="0.2">
      <c r="A58" s="83" t="s">
        <v>258</v>
      </c>
      <c r="B58" s="84"/>
      <c r="C58" s="84"/>
      <c r="D58" s="84"/>
      <c r="E58" s="84"/>
      <c r="F58" s="84"/>
      <c r="G58" s="84"/>
      <c r="H58" s="84"/>
      <c r="I58" s="84"/>
      <c r="J58" s="160">
        <v>416947</v>
      </c>
      <c r="K58" s="161"/>
      <c r="L58" s="161"/>
      <c r="M58" s="161"/>
      <c r="N58" s="3"/>
      <c r="O58" s="3"/>
      <c r="P58" s="3"/>
    </row>
    <row r="59" spans="1:16" x14ac:dyDescent="0.2">
      <c r="A59" s="85" t="s">
        <v>13</v>
      </c>
      <c r="B59" s="84"/>
      <c r="C59" s="84"/>
      <c r="D59" s="84"/>
      <c r="E59" s="84"/>
      <c r="F59" s="84"/>
      <c r="G59" s="84"/>
      <c r="H59" s="84"/>
      <c r="I59" s="84"/>
      <c r="J59" s="162">
        <v>416947</v>
      </c>
      <c r="K59" s="161"/>
      <c r="L59" s="161"/>
      <c r="M59" s="161"/>
      <c r="N59" s="3"/>
      <c r="O59" s="3"/>
      <c r="P59" s="3"/>
    </row>
    <row r="60" spans="1:16" x14ac:dyDescent="0.2">
      <c r="A60" s="8"/>
      <c r="B60" s="1"/>
      <c r="C60" s="6"/>
      <c r="D60" s="78"/>
      <c r="E60" s="131"/>
      <c r="F60" s="2"/>
      <c r="G60" s="2"/>
      <c r="H60" s="2"/>
      <c r="I60" s="2"/>
      <c r="J60" s="2"/>
      <c r="K60" s="2"/>
      <c r="L60" s="2"/>
      <c r="M60" s="2"/>
      <c r="N60" s="3"/>
      <c r="O60" s="3"/>
      <c r="P60" s="3"/>
    </row>
    <row r="61" spans="1:16" x14ac:dyDescent="0.2">
      <c r="A61" s="8"/>
      <c r="B61" s="1"/>
      <c r="C61" s="6"/>
      <c r="D61" s="78"/>
      <c r="E61" s="131"/>
      <c r="F61" s="2"/>
      <c r="G61" s="2"/>
      <c r="H61" s="2"/>
      <c r="I61" s="2"/>
      <c r="J61" s="2"/>
      <c r="K61" s="2"/>
      <c r="L61" s="2"/>
      <c r="M61" s="2"/>
      <c r="N61" s="3"/>
      <c r="O61" s="3"/>
      <c r="P61" s="3"/>
    </row>
    <row r="62" spans="1:16" x14ac:dyDescent="0.2">
      <c r="A62" s="8"/>
      <c r="B62" s="1"/>
      <c r="C62" s="6"/>
      <c r="D62" s="78"/>
      <c r="E62" s="131"/>
      <c r="F62" s="2"/>
      <c r="G62" s="2"/>
      <c r="H62" s="2"/>
      <c r="I62" s="2"/>
      <c r="J62" s="2"/>
      <c r="K62" s="2"/>
      <c r="L62" s="2"/>
      <c r="M62" s="2"/>
      <c r="N62" s="3"/>
      <c r="O62" s="3"/>
      <c r="P62" s="3"/>
    </row>
    <row r="63" spans="1:16" x14ac:dyDescent="0.2">
      <c r="A63" s="80" t="s">
        <v>154</v>
      </c>
      <c r="B63" s="81"/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3"/>
      <c r="O63" s="3"/>
      <c r="P63" s="3"/>
    </row>
    <row r="64" spans="1:16" x14ac:dyDescent="0.2">
      <c r="A64" s="82" t="s">
        <v>60</v>
      </c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3"/>
      <c r="O64" s="3"/>
      <c r="P64" s="3"/>
    </row>
    <row r="65" spans="1:16" x14ac:dyDescent="0.2">
      <c r="A65" s="8"/>
      <c r="B65" s="1"/>
      <c r="C65" s="6"/>
      <c r="D65" s="78"/>
      <c r="E65" s="131"/>
      <c r="F65" s="2"/>
      <c r="G65" s="2"/>
      <c r="H65" s="2"/>
      <c r="I65" s="2"/>
      <c r="J65" s="2"/>
      <c r="K65" s="2"/>
      <c r="L65" s="2"/>
      <c r="M65" s="2"/>
      <c r="N65" s="3"/>
      <c r="O65" s="3"/>
      <c r="P65" s="3"/>
    </row>
    <row r="66" spans="1:16" x14ac:dyDescent="0.2">
      <c r="A66" s="80" t="s">
        <v>259</v>
      </c>
      <c r="B66" s="81"/>
      <c r="C66" s="81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3"/>
      <c r="O66" s="3"/>
      <c r="P66" s="3"/>
    </row>
    <row r="67" spans="1:16" x14ac:dyDescent="0.2">
      <c r="A67" s="82" t="s">
        <v>60</v>
      </c>
      <c r="B67" s="81"/>
      <c r="C67" s="81"/>
      <c r="D67" s="81"/>
      <c r="E67" s="81"/>
      <c r="F67" s="81"/>
      <c r="G67" s="81"/>
      <c r="H67" s="81"/>
      <c r="I67" s="81"/>
      <c r="J67" s="81"/>
      <c r="K67" s="81"/>
      <c r="L67" s="81"/>
      <c r="M67" s="81"/>
      <c r="N67" s="3"/>
      <c r="O67" s="3"/>
      <c r="P67" s="3"/>
    </row>
    <row r="68" spans="1:16" x14ac:dyDescent="0.2">
      <c r="A68" s="8"/>
      <c r="B68" s="1"/>
      <c r="C68" s="6"/>
      <c r="D68" s="78"/>
      <c r="E68" s="131"/>
      <c r="F68" s="2"/>
      <c r="G68" s="2"/>
      <c r="H68" s="2"/>
      <c r="I68" s="2"/>
      <c r="J68" s="2"/>
      <c r="K68" s="2"/>
      <c r="L68" s="2"/>
      <c r="M68" s="2"/>
      <c r="N68" s="3"/>
      <c r="O68" s="3"/>
      <c r="P68" s="3"/>
    </row>
    <row r="69" spans="1:16" x14ac:dyDescent="0.2">
      <c r="A69" s="8"/>
      <c r="B69" s="1"/>
      <c r="C69" s="6"/>
      <c r="D69" s="78"/>
      <c r="E69" s="131"/>
      <c r="F69" s="2"/>
      <c r="G69" s="2"/>
      <c r="H69" s="2"/>
      <c r="I69" s="2"/>
      <c r="J69" s="2"/>
      <c r="K69" s="2"/>
      <c r="L69" s="2"/>
      <c r="M69" s="2"/>
      <c r="N69" s="3"/>
      <c r="O69" s="3"/>
      <c r="P69" s="3"/>
    </row>
    <row r="70" spans="1:16" x14ac:dyDescent="0.2">
      <c r="A70" s="8"/>
      <c r="B70" s="1"/>
      <c r="C70" s="6"/>
      <c r="D70" s="78"/>
      <c r="E70" s="131"/>
      <c r="F70" s="2"/>
      <c r="G70" s="2"/>
      <c r="H70" s="2"/>
      <c r="I70" s="2"/>
      <c r="J70" s="2"/>
      <c r="K70" s="2"/>
      <c r="L70" s="2"/>
      <c r="M70" s="2"/>
      <c r="N70" s="3"/>
      <c r="O70" s="3"/>
      <c r="P70" s="3"/>
    </row>
  </sheetData>
  <mergeCells count="39">
    <mergeCell ref="A58:I58"/>
    <mergeCell ref="A59:I59"/>
    <mergeCell ref="A63:M63"/>
    <mergeCell ref="A64:M64"/>
    <mergeCell ref="A66:M66"/>
    <mergeCell ref="A67:M67"/>
    <mergeCell ref="A52:I52"/>
    <mergeCell ref="A53:I53"/>
    <mergeCell ref="A54:I54"/>
    <mergeCell ref="A55:I55"/>
    <mergeCell ref="A56:I56"/>
    <mergeCell ref="A57:I57"/>
    <mergeCell ref="A46:I46"/>
    <mergeCell ref="A47:I47"/>
    <mergeCell ref="A48:I48"/>
    <mergeCell ref="A49:I49"/>
    <mergeCell ref="A50:I50"/>
    <mergeCell ref="A51:I51"/>
    <mergeCell ref="A40:I40"/>
    <mergeCell ref="A41:I41"/>
    <mergeCell ref="A42:I42"/>
    <mergeCell ref="A43:I43"/>
    <mergeCell ref="A44:I44"/>
    <mergeCell ref="A45:I45"/>
    <mergeCell ref="J22:M22"/>
    <mergeCell ref="F23:F24"/>
    <mergeCell ref="G23:I23"/>
    <mergeCell ref="J23:J24"/>
    <mergeCell ref="K23:M23"/>
    <mergeCell ref="A26:M26"/>
    <mergeCell ref="E16:F16"/>
    <mergeCell ref="E17:F17"/>
    <mergeCell ref="E18:F18"/>
    <mergeCell ref="A22:A24"/>
    <mergeCell ref="B22:B24"/>
    <mergeCell ref="C22:C24"/>
    <mergeCell ref="D22:D24"/>
    <mergeCell ref="E22:E24"/>
    <mergeCell ref="F22:I2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"/>
  <sheetViews>
    <sheetView topLeftCell="A52" workbookViewId="0">
      <selection activeCell="C12" sqref="C12"/>
    </sheetView>
  </sheetViews>
  <sheetFormatPr defaultRowHeight="12.75" x14ac:dyDescent="0.2"/>
  <cols>
    <col min="3" max="3" width="36.7109375" customWidth="1"/>
  </cols>
  <sheetData>
    <row r="1" spans="1:13" x14ac:dyDescent="0.2">
      <c r="A1" s="130"/>
      <c r="B1" s="1"/>
      <c r="C1" s="6"/>
      <c r="D1" s="78"/>
      <c r="E1" s="131"/>
      <c r="F1" s="2"/>
      <c r="G1" s="2"/>
      <c r="H1" s="2"/>
      <c r="I1" s="2"/>
      <c r="J1" s="130" t="s">
        <v>73</v>
      </c>
      <c r="K1" s="2"/>
      <c r="L1" s="2"/>
      <c r="M1" s="2"/>
    </row>
    <row r="2" spans="1:13" x14ac:dyDescent="0.2">
      <c r="A2" s="4"/>
      <c r="B2" s="1"/>
      <c r="C2" s="6"/>
      <c r="D2" s="78"/>
      <c r="E2" s="131"/>
      <c r="F2" s="2"/>
      <c r="G2" s="2"/>
      <c r="H2" s="2"/>
      <c r="I2" s="2"/>
      <c r="J2" s="4"/>
      <c r="K2" s="2"/>
      <c r="L2" s="2"/>
      <c r="M2" s="2"/>
    </row>
    <row r="3" spans="1:13" x14ac:dyDescent="0.2">
      <c r="A3" s="4"/>
      <c r="B3" s="1"/>
      <c r="C3" s="6"/>
      <c r="D3" s="78"/>
      <c r="E3" s="131"/>
      <c r="F3" s="2"/>
      <c r="G3" s="2"/>
      <c r="H3" s="2"/>
      <c r="I3" s="2"/>
      <c r="J3" s="4"/>
      <c r="K3" s="2"/>
      <c r="L3" s="2"/>
      <c r="M3" s="2"/>
    </row>
    <row r="4" spans="1:13" x14ac:dyDescent="0.2">
      <c r="A4" s="4"/>
      <c r="B4" s="1"/>
      <c r="C4" s="6"/>
      <c r="D4" s="78"/>
      <c r="E4" s="131"/>
      <c r="F4" s="2"/>
      <c r="G4" s="2"/>
      <c r="H4" s="2"/>
      <c r="I4" s="2"/>
      <c r="J4" s="4" t="s">
        <v>77</v>
      </c>
      <c r="K4" s="2"/>
      <c r="L4" s="2"/>
      <c r="M4" s="2"/>
    </row>
    <row r="5" spans="1:13" x14ac:dyDescent="0.2">
      <c r="A5" s="132"/>
      <c r="B5" s="1"/>
      <c r="C5" s="6"/>
      <c r="D5" s="78"/>
      <c r="E5" s="131"/>
      <c r="F5" s="2"/>
      <c r="G5" s="2"/>
      <c r="H5" s="2"/>
      <c r="I5" s="2"/>
      <c r="J5" s="132" t="s">
        <v>74</v>
      </c>
      <c r="K5" s="2"/>
      <c r="L5" s="2"/>
      <c r="M5" s="2"/>
    </row>
    <row r="6" spans="1:13" ht="14.25" x14ac:dyDescent="0.2">
      <c r="A6" s="8"/>
      <c r="B6" s="1"/>
      <c r="C6" s="133"/>
      <c r="D6" s="134" t="s">
        <v>16</v>
      </c>
      <c r="E6" s="134"/>
      <c r="F6" s="135"/>
      <c r="G6" s="135"/>
      <c r="H6" s="134"/>
      <c r="I6" s="135"/>
      <c r="J6" s="135"/>
      <c r="K6" s="2"/>
      <c r="L6" s="2"/>
      <c r="M6" s="2"/>
    </row>
    <row r="7" spans="1:13" ht="14.25" x14ac:dyDescent="0.2">
      <c r="A7" s="8"/>
      <c r="B7" s="1"/>
      <c r="C7" s="132"/>
      <c r="D7" s="8"/>
      <c r="E7" s="136" t="s">
        <v>0</v>
      </c>
      <c r="F7" s="137"/>
      <c r="G7" s="137"/>
      <c r="H7" s="2"/>
      <c r="I7" s="138"/>
      <c r="J7" s="2"/>
      <c r="K7" s="2"/>
      <c r="L7" s="2"/>
      <c r="M7" s="2"/>
    </row>
    <row r="8" spans="1:13" ht="14.25" x14ac:dyDescent="0.2">
      <c r="A8" s="8"/>
      <c r="B8" s="1"/>
      <c r="C8" s="132"/>
      <c r="D8" s="8"/>
      <c r="E8" s="136"/>
      <c r="F8" s="137"/>
      <c r="G8" s="137"/>
      <c r="H8" s="2"/>
      <c r="I8" s="138"/>
      <c r="J8" s="2"/>
      <c r="K8" s="2"/>
      <c r="L8" s="2"/>
      <c r="M8" s="2"/>
    </row>
    <row r="9" spans="1:13" ht="15.75" x14ac:dyDescent="0.2">
      <c r="A9" s="8"/>
      <c r="B9" s="1"/>
      <c r="C9" s="132"/>
      <c r="D9" s="139" t="s">
        <v>260</v>
      </c>
      <c r="E9" s="131"/>
      <c r="F9" s="2"/>
      <c r="G9" s="2"/>
      <c r="H9" s="2"/>
      <c r="I9" s="2"/>
      <c r="J9" s="2"/>
      <c r="K9" s="2"/>
      <c r="L9" s="2"/>
      <c r="M9" s="2"/>
    </row>
    <row r="10" spans="1:13" ht="14.25" x14ac:dyDescent="0.2">
      <c r="A10" s="8"/>
      <c r="B10" s="1"/>
      <c r="C10" s="132"/>
      <c r="D10" s="140" t="s">
        <v>26</v>
      </c>
      <c r="E10" s="131"/>
      <c r="F10" s="2"/>
      <c r="G10" s="2"/>
      <c r="H10" s="2"/>
      <c r="I10" s="141"/>
      <c r="J10" s="2"/>
      <c r="K10" s="2"/>
      <c r="L10" s="2"/>
      <c r="M10" s="2"/>
    </row>
    <row r="11" spans="1:13" x14ac:dyDescent="0.2">
      <c r="A11" s="8"/>
      <c r="B11" s="1"/>
      <c r="C11" s="142"/>
      <c r="D11" s="8"/>
      <c r="E11" s="143"/>
      <c r="F11" s="144"/>
      <c r="G11" s="144"/>
      <c r="H11" s="2"/>
      <c r="I11" s="7"/>
      <c r="J11" s="2"/>
      <c r="K11" s="2"/>
      <c r="L11" s="2"/>
      <c r="M11" s="2"/>
    </row>
    <row r="12" spans="1:13" ht="14.25" x14ac:dyDescent="0.2">
      <c r="A12" s="8"/>
      <c r="B12" s="145" t="s">
        <v>1</v>
      </c>
      <c r="C12" s="146" t="s">
        <v>261</v>
      </c>
      <c r="D12" s="134"/>
      <c r="E12" s="147"/>
      <c r="F12" s="148"/>
      <c r="G12" s="148"/>
      <c r="H12" s="149"/>
      <c r="I12" s="135"/>
      <c r="J12" s="135"/>
      <c r="K12" s="2"/>
      <c r="L12" s="2"/>
      <c r="M12" s="2"/>
    </row>
    <row r="13" spans="1:13" ht="14.25" x14ac:dyDescent="0.2">
      <c r="A13" s="8"/>
      <c r="B13" s="1"/>
      <c r="C13" s="150"/>
      <c r="D13" s="8"/>
      <c r="E13" s="73" t="s">
        <v>25</v>
      </c>
      <c r="F13" s="2"/>
      <c r="G13" s="137"/>
      <c r="H13" s="140"/>
      <c r="I13" s="137"/>
      <c r="J13" s="137"/>
      <c r="K13" s="2"/>
      <c r="L13" s="2"/>
      <c r="M13" s="2"/>
    </row>
    <row r="14" spans="1:13" x14ac:dyDescent="0.2">
      <c r="A14" s="151"/>
      <c r="B14" s="152"/>
      <c r="C14" s="132"/>
      <c r="D14" s="8"/>
      <c r="E14" s="153"/>
      <c r="F14" s="2"/>
      <c r="G14" s="2"/>
      <c r="H14" s="2"/>
      <c r="I14" s="2"/>
      <c r="J14" s="2"/>
      <c r="K14" s="2"/>
      <c r="L14" s="2"/>
      <c r="M14" s="2"/>
    </row>
    <row r="15" spans="1:13" ht="14.25" x14ac:dyDescent="0.2">
      <c r="A15" s="8"/>
      <c r="B15" s="1"/>
      <c r="C15" s="154" t="s">
        <v>262</v>
      </c>
      <c r="D15" s="8"/>
      <c r="E15" s="7"/>
      <c r="F15" s="2"/>
      <c r="G15" s="2"/>
      <c r="H15" s="2"/>
      <c r="I15" s="154"/>
      <c r="J15" s="154"/>
      <c r="K15" s="2"/>
      <c r="L15" s="2"/>
      <c r="M15" s="2"/>
    </row>
    <row r="16" spans="1:13" ht="14.25" x14ac:dyDescent="0.2">
      <c r="A16" s="140"/>
      <c r="B16" s="155"/>
      <c r="C16" s="154" t="s">
        <v>81</v>
      </c>
      <c r="D16" s="156"/>
      <c r="E16" s="157" t="s">
        <v>263</v>
      </c>
      <c r="F16" s="89"/>
      <c r="G16" s="158" t="s">
        <v>24</v>
      </c>
      <c r="H16" s="156"/>
      <c r="I16" s="154"/>
      <c r="J16" s="154"/>
      <c r="K16" s="156"/>
      <c r="L16" s="156"/>
      <c r="M16" s="156"/>
    </row>
    <row r="17" spans="1:13" ht="14.25" x14ac:dyDescent="0.2">
      <c r="A17" s="140"/>
      <c r="B17" s="155"/>
      <c r="C17" s="154" t="s">
        <v>68</v>
      </c>
      <c r="D17" s="140"/>
      <c r="E17" s="157" t="s">
        <v>264</v>
      </c>
      <c r="F17" s="89"/>
      <c r="G17" s="158" t="s">
        <v>24</v>
      </c>
      <c r="H17" s="156"/>
      <c r="I17" s="154"/>
      <c r="J17" s="154"/>
      <c r="K17" s="156"/>
      <c r="L17" s="156"/>
      <c r="M17" s="156"/>
    </row>
    <row r="18" spans="1:13" ht="14.25" x14ac:dyDescent="0.2">
      <c r="A18" s="140"/>
      <c r="B18" s="155"/>
      <c r="C18" s="154" t="s">
        <v>14</v>
      </c>
      <c r="D18" s="140"/>
      <c r="E18" s="157" t="s">
        <v>265</v>
      </c>
      <c r="F18" s="89"/>
      <c r="G18" s="158" t="s">
        <v>15</v>
      </c>
      <c r="H18" s="156"/>
      <c r="I18" s="154"/>
      <c r="J18" s="154"/>
      <c r="K18" s="156"/>
      <c r="L18" s="156"/>
      <c r="M18" s="156"/>
    </row>
    <row r="19" spans="1:13" ht="14.25" x14ac:dyDescent="0.2">
      <c r="A19" s="8"/>
      <c r="B19" s="1"/>
      <c r="C19" s="159" t="s">
        <v>266</v>
      </c>
      <c r="D19" s="8"/>
      <c r="E19" s="7"/>
      <c r="F19" s="2"/>
      <c r="G19" s="2"/>
      <c r="H19" s="2"/>
      <c r="I19" s="2"/>
      <c r="J19" s="2"/>
      <c r="K19" s="2"/>
      <c r="L19" s="2"/>
      <c r="M19" s="2"/>
    </row>
    <row r="20" spans="1:13" x14ac:dyDescent="0.2">
      <c r="A20" s="8"/>
      <c r="B20" s="1"/>
      <c r="C20" s="132"/>
      <c r="D20" s="8"/>
      <c r="E20" s="7"/>
      <c r="F20" s="2"/>
      <c r="G20" s="2"/>
      <c r="H20" s="2"/>
      <c r="I20" s="2"/>
      <c r="J20" s="2"/>
      <c r="K20" s="2"/>
      <c r="L20" s="2"/>
      <c r="M20" s="2"/>
    </row>
    <row r="21" spans="1:13" x14ac:dyDescent="0.2">
      <c r="A21" s="8"/>
      <c r="B21" s="1"/>
      <c r="C21" s="132"/>
      <c r="D21" s="8"/>
      <c r="E21" s="7"/>
      <c r="F21" s="2"/>
      <c r="G21" s="2"/>
      <c r="H21" s="2"/>
      <c r="I21" s="2"/>
      <c r="J21" s="2"/>
      <c r="K21" s="2"/>
      <c r="L21" s="2"/>
      <c r="M21" s="2"/>
    </row>
    <row r="22" spans="1:13" x14ac:dyDescent="0.2">
      <c r="A22" s="86" t="s">
        <v>2</v>
      </c>
      <c r="B22" s="90" t="s">
        <v>86</v>
      </c>
      <c r="C22" s="86" t="s">
        <v>67</v>
      </c>
      <c r="D22" s="86" t="s">
        <v>66</v>
      </c>
      <c r="E22" s="86" t="s">
        <v>65</v>
      </c>
      <c r="F22" s="86" t="s">
        <v>23</v>
      </c>
      <c r="G22" s="87"/>
      <c r="H22" s="87"/>
      <c r="I22" s="87"/>
      <c r="J22" s="86" t="s">
        <v>22</v>
      </c>
      <c r="K22" s="87"/>
      <c r="L22" s="87"/>
      <c r="M22" s="87"/>
    </row>
    <row r="23" spans="1:13" x14ac:dyDescent="0.2">
      <c r="A23" s="87"/>
      <c r="B23" s="91"/>
      <c r="C23" s="92"/>
      <c r="D23" s="86"/>
      <c r="E23" s="86"/>
      <c r="F23" s="86" t="s">
        <v>3</v>
      </c>
      <c r="G23" s="86" t="s">
        <v>64</v>
      </c>
      <c r="H23" s="87"/>
      <c r="I23" s="87"/>
      <c r="J23" s="86" t="s">
        <v>3</v>
      </c>
      <c r="K23" s="86" t="s">
        <v>64</v>
      </c>
      <c r="L23" s="87"/>
      <c r="M23" s="87"/>
    </row>
    <row r="24" spans="1:13" x14ac:dyDescent="0.2">
      <c r="A24" s="87"/>
      <c r="B24" s="91"/>
      <c r="C24" s="92"/>
      <c r="D24" s="86"/>
      <c r="E24" s="86"/>
      <c r="F24" s="87"/>
      <c r="G24" s="74" t="s">
        <v>63</v>
      </c>
      <c r="H24" s="74" t="s">
        <v>87</v>
      </c>
      <c r="I24" s="74" t="s">
        <v>62</v>
      </c>
      <c r="J24" s="87"/>
      <c r="K24" s="74" t="s">
        <v>63</v>
      </c>
      <c r="L24" s="74" t="s">
        <v>87</v>
      </c>
      <c r="M24" s="74" t="s">
        <v>62</v>
      </c>
    </row>
    <row r="25" spans="1:13" x14ac:dyDescent="0.2">
      <c r="A25" s="5">
        <v>1</v>
      </c>
      <c r="B25" s="76">
        <v>2</v>
      </c>
      <c r="C25" s="74">
        <v>3</v>
      </c>
      <c r="D25" s="74">
        <v>4</v>
      </c>
      <c r="E25" s="9">
        <v>5</v>
      </c>
      <c r="F25" s="75">
        <v>6</v>
      </c>
      <c r="G25" s="75">
        <v>7</v>
      </c>
      <c r="H25" s="75">
        <v>8</v>
      </c>
      <c r="I25" s="75">
        <v>9</v>
      </c>
      <c r="J25" s="75">
        <v>10</v>
      </c>
      <c r="K25" s="75">
        <v>11</v>
      </c>
      <c r="L25" s="75">
        <v>12</v>
      </c>
      <c r="M25" s="75">
        <v>13</v>
      </c>
    </row>
    <row r="26" spans="1:13" x14ac:dyDescent="0.2">
      <c r="A26" s="88" t="s">
        <v>88</v>
      </c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</row>
    <row r="27" spans="1:13" ht="84" x14ac:dyDescent="0.2">
      <c r="A27" s="5">
        <v>1</v>
      </c>
      <c r="B27" s="45" t="s">
        <v>89</v>
      </c>
      <c r="C27" s="77" t="s">
        <v>90</v>
      </c>
      <c r="D27" s="9" t="s">
        <v>91</v>
      </c>
      <c r="E27" s="46">
        <v>79</v>
      </c>
      <c r="F27" s="160">
        <v>7.22</v>
      </c>
      <c r="G27" s="160">
        <v>7.22</v>
      </c>
      <c r="H27" s="161"/>
      <c r="I27" s="161"/>
      <c r="J27" s="161">
        <v>570</v>
      </c>
      <c r="K27" s="161">
        <v>570</v>
      </c>
      <c r="L27" s="161"/>
      <c r="M27" s="161"/>
    </row>
    <row r="28" spans="1:13" ht="36" x14ac:dyDescent="0.2">
      <c r="A28" s="5">
        <v>2</v>
      </c>
      <c r="B28" s="45" t="s">
        <v>92</v>
      </c>
      <c r="C28" s="77" t="s">
        <v>93</v>
      </c>
      <c r="D28" s="9" t="s">
        <v>94</v>
      </c>
      <c r="E28" s="46">
        <v>5</v>
      </c>
      <c r="F28" s="160">
        <v>18.04</v>
      </c>
      <c r="G28" s="160">
        <v>18.04</v>
      </c>
      <c r="H28" s="161"/>
      <c r="I28" s="161"/>
      <c r="J28" s="161">
        <v>90</v>
      </c>
      <c r="K28" s="161">
        <v>90</v>
      </c>
      <c r="L28" s="161"/>
      <c r="M28" s="161"/>
    </row>
    <row r="29" spans="1:13" ht="36" x14ac:dyDescent="0.2">
      <c r="A29" s="5">
        <v>3</v>
      </c>
      <c r="B29" s="45" t="s">
        <v>95</v>
      </c>
      <c r="C29" s="77" t="s">
        <v>96</v>
      </c>
      <c r="D29" s="9" t="s">
        <v>97</v>
      </c>
      <c r="E29" s="46">
        <v>25</v>
      </c>
      <c r="F29" s="160">
        <v>27.06</v>
      </c>
      <c r="G29" s="160">
        <v>27.06</v>
      </c>
      <c r="H29" s="161"/>
      <c r="I29" s="161"/>
      <c r="J29" s="161">
        <v>677</v>
      </c>
      <c r="K29" s="161">
        <v>677</v>
      </c>
      <c r="L29" s="161"/>
      <c r="M29" s="161"/>
    </row>
    <row r="30" spans="1:13" ht="36" x14ac:dyDescent="0.2">
      <c r="A30" s="5">
        <v>4</v>
      </c>
      <c r="B30" s="45" t="s">
        <v>98</v>
      </c>
      <c r="C30" s="77" t="s">
        <v>99</v>
      </c>
      <c r="D30" s="9" t="s">
        <v>100</v>
      </c>
      <c r="E30" s="46">
        <v>0.35</v>
      </c>
      <c r="F30" s="160">
        <v>288.64</v>
      </c>
      <c r="G30" s="160">
        <v>288.64</v>
      </c>
      <c r="H30" s="161"/>
      <c r="I30" s="161"/>
      <c r="J30" s="161">
        <v>101</v>
      </c>
      <c r="K30" s="161">
        <v>101</v>
      </c>
      <c r="L30" s="161"/>
      <c r="M30" s="161"/>
    </row>
    <row r="31" spans="1:13" ht="36" x14ac:dyDescent="0.2">
      <c r="A31" s="5">
        <v>5</v>
      </c>
      <c r="B31" s="45" t="s">
        <v>164</v>
      </c>
      <c r="C31" s="77" t="s">
        <v>165</v>
      </c>
      <c r="D31" s="9" t="s">
        <v>122</v>
      </c>
      <c r="E31" s="46">
        <v>1</v>
      </c>
      <c r="F31" s="160">
        <v>72.16</v>
      </c>
      <c r="G31" s="160">
        <v>72.16</v>
      </c>
      <c r="H31" s="161"/>
      <c r="I31" s="161"/>
      <c r="J31" s="161">
        <v>72</v>
      </c>
      <c r="K31" s="161">
        <v>72</v>
      </c>
      <c r="L31" s="161"/>
      <c r="M31" s="161"/>
    </row>
    <row r="32" spans="1:13" ht="36" x14ac:dyDescent="0.2">
      <c r="A32" s="5">
        <v>6</v>
      </c>
      <c r="B32" s="45" t="s">
        <v>267</v>
      </c>
      <c r="C32" s="77" t="s">
        <v>268</v>
      </c>
      <c r="D32" s="9" t="s">
        <v>178</v>
      </c>
      <c r="E32" s="46">
        <v>15</v>
      </c>
      <c r="F32" s="160">
        <v>51.99</v>
      </c>
      <c r="G32" s="160">
        <v>51.99</v>
      </c>
      <c r="H32" s="161"/>
      <c r="I32" s="161"/>
      <c r="J32" s="161">
        <v>780</v>
      </c>
      <c r="K32" s="161">
        <v>780</v>
      </c>
      <c r="L32" s="161"/>
      <c r="M32" s="161"/>
    </row>
    <row r="33" spans="1:13" ht="24" x14ac:dyDescent="0.2">
      <c r="A33" s="5">
        <v>7</v>
      </c>
      <c r="B33" s="45" t="s">
        <v>269</v>
      </c>
      <c r="C33" s="77" t="s">
        <v>270</v>
      </c>
      <c r="D33" s="9" t="s">
        <v>61</v>
      </c>
      <c r="E33" s="46">
        <v>6</v>
      </c>
      <c r="F33" s="160">
        <v>25.62</v>
      </c>
      <c r="G33" s="160">
        <v>25.62</v>
      </c>
      <c r="H33" s="161"/>
      <c r="I33" s="161"/>
      <c r="J33" s="161">
        <v>154</v>
      </c>
      <c r="K33" s="161">
        <v>154</v>
      </c>
      <c r="L33" s="161"/>
      <c r="M33" s="161"/>
    </row>
    <row r="34" spans="1:13" ht="36" x14ac:dyDescent="0.2">
      <c r="A34" s="5">
        <v>8</v>
      </c>
      <c r="B34" s="45" t="s">
        <v>123</v>
      </c>
      <c r="C34" s="77" t="s">
        <v>124</v>
      </c>
      <c r="D34" s="9" t="s">
        <v>105</v>
      </c>
      <c r="E34" s="46">
        <v>10</v>
      </c>
      <c r="F34" s="160">
        <v>64.59</v>
      </c>
      <c r="G34" s="160">
        <v>64.59</v>
      </c>
      <c r="H34" s="161"/>
      <c r="I34" s="161"/>
      <c r="J34" s="161">
        <v>646</v>
      </c>
      <c r="K34" s="161">
        <v>646</v>
      </c>
      <c r="L34" s="161"/>
      <c r="M34" s="161"/>
    </row>
    <row r="35" spans="1:13" ht="36" x14ac:dyDescent="0.2">
      <c r="A35" s="5">
        <v>9</v>
      </c>
      <c r="B35" s="45" t="s">
        <v>136</v>
      </c>
      <c r="C35" s="77" t="s">
        <v>137</v>
      </c>
      <c r="D35" s="9" t="s">
        <v>122</v>
      </c>
      <c r="E35" s="46">
        <v>8</v>
      </c>
      <c r="F35" s="160">
        <v>1.8</v>
      </c>
      <c r="G35" s="160">
        <v>1.8</v>
      </c>
      <c r="H35" s="161"/>
      <c r="I35" s="161"/>
      <c r="J35" s="161">
        <v>14</v>
      </c>
      <c r="K35" s="161">
        <v>14</v>
      </c>
      <c r="L35" s="161"/>
      <c r="M35" s="161"/>
    </row>
    <row r="36" spans="1:13" ht="60" x14ac:dyDescent="0.2">
      <c r="A36" s="5">
        <v>10</v>
      </c>
      <c r="B36" s="45" t="s">
        <v>101</v>
      </c>
      <c r="C36" s="77" t="s">
        <v>102</v>
      </c>
      <c r="D36" s="9" t="s">
        <v>61</v>
      </c>
      <c r="E36" s="46">
        <v>3</v>
      </c>
      <c r="F36" s="160">
        <v>26.47</v>
      </c>
      <c r="G36" s="160">
        <v>26.47</v>
      </c>
      <c r="H36" s="161"/>
      <c r="I36" s="161"/>
      <c r="J36" s="161">
        <v>79</v>
      </c>
      <c r="K36" s="161">
        <v>79</v>
      </c>
      <c r="L36" s="161"/>
      <c r="M36" s="161"/>
    </row>
    <row r="37" spans="1:13" ht="48" x14ac:dyDescent="0.2">
      <c r="A37" s="5">
        <v>11</v>
      </c>
      <c r="B37" s="45" t="s">
        <v>134</v>
      </c>
      <c r="C37" s="77" t="s">
        <v>135</v>
      </c>
      <c r="D37" s="9" t="s">
        <v>61</v>
      </c>
      <c r="E37" s="46">
        <v>18</v>
      </c>
      <c r="F37" s="160">
        <v>19.850000000000001</v>
      </c>
      <c r="G37" s="160">
        <v>19.850000000000001</v>
      </c>
      <c r="H37" s="161"/>
      <c r="I37" s="161"/>
      <c r="J37" s="161">
        <v>357</v>
      </c>
      <c r="K37" s="161">
        <v>357</v>
      </c>
      <c r="L37" s="161"/>
      <c r="M37" s="161"/>
    </row>
    <row r="38" spans="1:13" ht="36" x14ac:dyDescent="0.2">
      <c r="A38" s="5">
        <v>12</v>
      </c>
      <c r="B38" s="45" t="s">
        <v>271</v>
      </c>
      <c r="C38" s="77" t="s">
        <v>272</v>
      </c>
      <c r="D38" s="9" t="s">
        <v>61</v>
      </c>
      <c r="E38" s="46">
        <v>1</v>
      </c>
      <c r="F38" s="160">
        <v>26.47</v>
      </c>
      <c r="G38" s="160">
        <v>26.47</v>
      </c>
      <c r="H38" s="161"/>
      <c r="I38" s="161"/>
      <c r="J38" s="161">
        <v>26</v>
      </c>
      <c r="K38" s="161">
        <v>26</v>
      </c>
      <c r="L38" s="161"/>
      <c r="M38" s="161"/>
    </row>
    <row r="39" spans="1:13" ht="48" x14ac:dyDescent="0.2">
      <c r="A39" s="5">
        <v>13</v>
      </c>
      <c r="B39" s="45" t="s">
        <v>273</v>
      </c>
      <c r="C39" s="77" t="s">
        <v>274</v>
      </c>
      <c r="D39" s="9" t="s">
        <v>275</v>
      </c>
      <c r="E39" s="46">
        <v>4</v>
      </c>
      <c r="F39" s="160">
        <v>24.72</v>
      </c>
      <c r="G39" s="160">
        <v>24.72</v>
      </c>
      <c r="H39" s="161"/>
      <c r="I39" s="161"/>
      <c r="J39" s="161">
        <v>99</v>
      </c>
      <c r="K39" s="161">
        <v>99</v>
      </c>
      <c r="L39" s="161"/>
      <c r="M39" s="161"/>
    </row>
    <row r="40" spans="1:13" ht="24" x14ac:dyDescent="0.2">
      <c r="A40" s="5">
        <v>14</v>
      </c>
      <c r="B40" s="45" t="s">
        <v>138</v>
      </c>
      <c r="C40" s="77" t="s">
        <v>139</v>
      </c>
      <c r="D40" s="9" t="s">
        <v>140</v>
      </c>
      <c r="E40" s="46">
        <v>9</v>
      </c>
      <c r="F40" s="160">
        <v>53.64</v>
      </c>
      <c r="G40" s="160">
        <v>53.64</v>
      </c>
      <c r="H40" s="161"/>
      <c r="I40" s="161"/>
      <c r="J40" s="161">
        <v>483</v>
      </c>
      <c r="K40" s="161">
        <v>483</v>
      </c>
      <c r="L40" s="161"/>
      <c r="M40" s="161"/>
    </row>
    <row r="41" spans="1:13" ht="24" x14ac:dyDescent="0.2">
      <c r="A41" s="5">
        <v>15</v>
      </c>
      <c r="B41" s="45" t="s">
        <v>141</v>
      </c>
      <c r="C41" s="77" t="s">
        <v>142</v>
      </c>
      <c r="D41" s="9" t="s">
        <v>61</v>
      </c>
      <c r="E41" s="46">
        <v>13</v>
      </c>
      <c r="F41" s="160">
        <v>31.82</v>
      </c>
      <c r="G41" s="160">
        <v>31.82</v>
      </c>
      <c r="H41" s="161"/>
      <c r="I41" s="161"/>
      <c r="J41" s="161">
        <v>414</v>
      </c>
      <c r="K41" s="161">
        <v>414</v>
      </c>
      <c r="L41" s="161"/>
      <c r="M41" s="161"/>
    </row>
    <row r="42" spans="1:13" ht="36" x14ac:dyDescent="0.2">
      <c r="A42" s="5">
        <v>16</v>
      </c>
      <c r="B42" s="45" t="s">
        <v>276</v>
      </c>
      <c r="C42" s="77" t="s">
        <v>277</v>
      </c>
      <c r="D42" s="9" t="s">
        <v>61</v>
      </c>
      <c r="E42" s="46">
        <v>7</v>
      </c>
      <c r="F42" s="160">
        <v>133.47999999999999</v>
      </c>
      <c r="G42" s="160">
        <v>133.47999999999999</v>
      </c>
      <c r="H42" s="161"/>
      <c r="I42" s="161"/>
      <c r="J42" s="161">
        <v>934</v>
      </c>
      <c r="K42" s="161">
        <v>934</v>
      </c>
      <c r="L42" s="161"/>
      <c r="M42" s="161"/>
    </row>
    <row r="43" spans="1:13" ht="36" x14ac:dyDescent="0.2">
      <c r="A43" s="5">
        <v>17</v>
      </c>
      <c r="B43" s="45" t="s">
        <v>278</v>
      </c>
      <c r="C43" s="77" t="s">
        <v>279</v>
      </c>
      <c r="D43" s="9" t="s">
        <v>127</v>
      </c>
      <c r="E43" s="46">
        <v>7</v>
      </c>
      <c r="F43" s="160">
        <v>382.39</v>
      </c>
      <c r="G43" s="160">
        <v>382.39</v>
      </c>
      <c r="H43" s="161"/>
      <c r="I43" s="161"/>
      <c r="J43" s="161">
        <v>2677</v>
      </c>
      <c r="K43" s="161">
        <v>2677</v>
      </c>
      <c r="L43" s="161"/>
      <c r="M43" s="161"/>
    </row>
    <row r="44" spans="1:13" ht="36" x14ac:dyDescent="0.2">
      <c r="A44" s="5">
        <v>18</v>
      </c>
      <c r="B44" s="45" t="s">
        <v>166</v>
      </c>
      <c r="C44" s="77" t="s">
        <v>167</v>
      </c>
      <c r="D44" s="9" t="s">
        <v>127</v>
      </c>
      <c r="E44" s="46">
        <v>1</v>
      </c>
      <c r="F44" s="160">
        <v>572.16</v>
      </c>
      <c r="G44" s="160">
        <v>572.16</v>
      </c>
      <c r="H44" s="161"/>
      <c r="I44" s="161"/>
      <c r="J44" s="161">
        <v>572</v>
      </c>
      <c r="K44" s="161">
        <v>572</v>
      </c>
      <c r="L44" s="161"/>
      <c r="M44" s="161"/>
    </row>
    <row r="45" spans="1:13" ht="48" x14ac:dyDescent="0.2">
      <c r="A45" s="5">
        <v>19</v>
      </c>
      <c r="B45" s="45" t="s">
        <v>280</v>
      </c>
      <c r="C45" s="77" t="s">
        <v>281</v>
      </c>
      <c r="D45" s="9" t="s">
        <v>105</v>
      </c>
      <c r="E45" s="46">
        <v>1</v>
      </c>
      <c r="F45" s="160">
        <v>66.180000000000007</v>
      </c>
      <c r="G45" s="160">
        <v>66.180000000000007</v>
      </c>
      <c r="H45" s="161"/>
      <c r="I45" s="161"/>
      <c r="J45" s="161">
        <v>66</v>
      </c>
      <c r="K45" s="161">
        <v>66</v>
      </c>
      <c r="L45" s="161"/>
      <c r="M45" s="161"/>
    </row>
    <row r="46" spans="1:13" ht="36" x14ac:dyDescent="0.2">
      <c r="A46" s="5">
        <v>20</v>
      </c>
      <c r="B46" s="45" t="s">
        <v>179</v>
      </c>
      <c r="C46" s="77" t="s">
        <v>180</v>
      </c>
      <c r="D46" s="9" t="s">
        <v>61</v>
      </c>
      <c r="E46" s="46">
        <v>2</v>
      </c>
      <c r="F46" s="160">
        <v>367.07</v>
      </c>
      <c r="G46" s="160">
        <v>367.07</v>
      </c>
      <c r="H46" s="161"/>
      <c r="I46" s="161"/>
      <c r="J46" s="161">
        <v>734</v>
      </c>
      <c r="K46" s="161">
        <v>734</v>
      </c>
      <c r="L46" s="161"/>
      <c r="M46" s="161"/>
    </row>
    <row r="47" spans="1:13" ht="48" x14ac:dyDescent="0.2">
      <c r="A47" s="5">
        <v>21</v>
      </c>
      <c r="B47" s="45" t="s">
        <v>282</v>
      </c>
      <c r="C47" s="77" t="s">
        <v>283</v>
      </c>
      <c r="D47" s="9" t="s">
        <v>61</v>
      </c>
      <c r="E47" s="46">
        <v>1</v>
      </c>
      <c r="F47" s="160">
        <v>500.55</v>
      </c>
      <c r="G47" s="160">
        <v>500.55</v>
      </c>
      <c r="H47" s="161"/>
      <c r="I47" s="161"/>
      <c r="J47" s="161">
        <v>501</v>
      </c>
      <c r="K47" s="161">
        <v>501</v>
      </c>
      <c r="L47" s="161"/>
      <c r="M47" s="161"/>
    </row>
    <row r="48" spans="1:13" ht="24" x14ac:dyDescent="0.2">
      <c r="A48" s="5">
        <v>22</v>
      </c>
      <c r="B48" s="45" t="s">
        <v>172</v>
      </c>
      <c r="C48" s="77" t="s">
        <v>173</v>
      </c>
      <c r="D48" s="9" t="s">
        <v>61</v>
      </c>
      <c r="E48" s="46">
        <v>8</v>
      </c>
      <c r="F48" s="160">
        <v>37.729999999999997</v>
      </c>
      <c r="G48" s="160">
        <v>37.729999999999997</v>
      </c>
      <c r="H48" s="161"/>
      <c r="I48" s="161"/>
      <c r="J48" s="161">
        <v>302</v>
      </c>
      <c r="K48" s="161">
        <v>302</v>
      </c>
      <c r="L48" s="161"/>
      <c r="M48" s="161"/>
    </row>
    <row r="49" spans="1:13" ht="24" x14ac:dyDescent="0.2">
      <c r="A49" s="5">
        <v>23</v>
      </c>
      <c r="B49" s="45" t="s">
        <v>174</v>
      </c>
      <c r="C49" s="77" t="s">
        <v>175</v>
      </c>
      <c r="D49" s="9" t="s">
        <v>61</v>
      </c>
      <c r="E49" s="46">
        <v>6</v>
      </c>
      <c r="F49" s="160">
        <v>150.91999999999999</v>
      </c>
      <c r="G49" s="160">
        <v>150.91999999999999</v>
      </c>
      <c r="H49" s="161"/>
      <c r="I49" s="161"/>
      <c r="J49" s="161">
        <v>906</v>
      </c>
      <c r="K49" s="161">
        <v>906</v>
      </c>
      <c r="L49" s="161"/>
      <c r="M49" s="161"/>
    </row>
    <row r="50" spans="1:13" ht="48" x14ac:dyDescent="0.2">
      <c r="A50" s="5">
        <v>24</v>
      </c>
      <c r="B50" s="45" t="s">
        <v>143</v>
      </c>
      <c r="C50" s="77" t="s">
        <v>284</v>
      </c>
      <c r="D50" s="9" t="s">
        <v>61</v>
      </c>
      <c r="E50" s="46">
        <v>2</v>
      </c>
      <c r="F50" s="160">
        <v>250.28</v>
      </c>
      <c r="G50" s="160">
        <v>250.28</v>
      </c>
      <c r="H50" s="161"/>
      <c r="I50" s="161"/>
      <c r="J50" s="161">
        <v>501</v>
      </c>
      <c r="K50" s="161">
        <v>501</v>
      </c>
      <c r="L50" s="161"/>
      <c r="M50" s="161"/>
    </row>
    <row r="51" spans="1:13" ht="60" x14ac:dyDescent="0.2">
      <c r="A51" s="5">
        <v>25</v>
      </c>
      <c r="B51" s="45" t="s">
        <v>130</v>
      </c>
      <c r="C51" s="77" t="s">
        <v>131</v>
      </c>
      <c r="D51" s="9" t="s">
        <v>127</v>
      </c>
      <c r="E51" s="46">
        <v>3</v>
      </c>
      <c r="F51" s="160">
        <v>444.28</v>
      </c>
      <c r="G51" s="160">
        <v>444.28</v>
      </c>
      <c r="H51" s="161"/>
      <c r="I51" s="161"/>
      <c r="J51" s="161">
        <v>1333</v>
      </c>
      <c r="K51" s="161">
        <v>1333</v>
      </c>
      <c r="L51" s="161"/>
      <c r="M51" s="161"/>
    </row>
    <row r="52" spans="1:13" ht="36" x14ac:dyDescent="0.2">
      <c r="A52" s="5">
        <v>26</v>
      </c>
      <c r="B52" s="45" t="s">
        <v>186</v>
      </c>
      <c r="C52" s="77" t="s">
        <v>187</v>
      </c>
      <c r="D52" s="9" t="s">
        <v>188</v>
      </c>
      <c r="E52" s="46">
        <v>1</v>
      </c>
      <c r="F52" s="160">
        <v>1298.67</v>
      </c>
      <c r="G52" s="160">
        <v>1298.67</v>
      </c>
      <c r="H52" s="161"/>
      <c r="I52" s="161"/>
      <c r="J52" s="161">
        <v>1299</v>
      </c>
      <c r="K52" s="161">
        <v>1299</v>
      </c>
      <c r="L52" s="161"/>
      <c r="M52" s="161"/>
    </row>
    <row r="53" spans="1:13" x14ac:dyDescent="0.2">
      <c r="A53" s="83" t="s">
        <v>4</v>
      </c>
      <c r="B53" s="84"/>
      <c r="C53" s="84"/>
      <c r="D53" s="84"/>
      <c r="E53" s="84"/>
      <c r="F53" s="84"/>
      <c r="G53" s="84"/>
      <c r="H53" s="84"/>
      <c r="I53" s="84"/>
      <c r="J53" s="160">
        <v>14387</v>
      </c>
      <c r="K53" s="160">
        <v>14387</v>
      </c>
      <c r="L53" s="161"/>
      <c r="M53" s="161"/>
    </row>
    <row r="54" spans="1:13" x14ac:dyDescent="0.2">
      <c r="A54" s="83" t="s">
        <v>71</v>
      </c>
      <c r="B54" s="84"/>
      <c r="C54" s="84"/>
      <c r="D54" s="84"/>
      <c r="E54" s="84"/>
      <c r="F54" s="84"/>
      <c r="G54" s="84"/>
      <c r="H54" s="84"/>
      <c r="I54" s="84"/>
      <c r="J54" s="160">
        <v>13806</v>
      </c>
      <c r="K54" s="160">
        <v>13806</v>
      </c>
      <c r="L54" s="161"/>
      <c r="M54" s="161"/>
    </row>
    <row r="55" spans="1:13" x14ac:dyDescent="0.2">
      <c r="A55" s="83" t="s">
        <v>21</v>
      </c>
      <c r="B55" s="84"/>
      <c r="C55" s="84"/>
      <c r="D55" s="84"/>
      <c r="E55" s="84"/>
      <c r="F55" s="84"/>
      <c r="G55" s="84"/>
      <c r="H55" s="84"/>
      <c r="I55" s="84"/>
      <c r="J55" s="161"/>
      <c r="K55" s="161"/>
      <c r="L55" s="161"/>
      <c r="M55" s="161"/>
    </row>
    <row r="56" spans="1:13" x14ac:dyDescent="0.2">
      <c r="A56" s="83" t="s">
        <v>285</v>
      </c>
      <c r="B56" s="84"/>
      <c r="C56" s="84"/>
      <c r="D56" s="84"/>
      <c r="E56" s="84"/>
      <c r="F56" s="84"/>
      <c r="G56" s="84"/>
      <c r="H56" s="84"/>
      <c r="I56" s="84"/>
      <c r="J56" s="160">
        <v>619</v>
      </c>
      <c r="K56" s="160">
        <v>619</v>
      </c>
      <c r="L56" s="161"/>
      <c r="M56" s="161"/>
    </row>
    <row r="57" spans="1:13" x14ac:dyDescent="0.2">
      <c r="A57" s="83" t="s">
        <v>286</v>
      </c>
      <c r="B57" s="84"/>
      <c r="C57" s="84"/>
      <c r="D57" s="84"/>
      <c r="E57" s="84"/>
      <c r="F57" s="84"/>
      <c r="G57" s="84"/>
      <c r="H57" s="84"/>
      <c r="I57" s="84"/>
      <c r="J57" s="160">
        <v>-3001</v>
      </c>
      <c r="K57" s="160">
        <v>-3001</v>
      </c>
      <c r="L57" s="161"/>
      <c r="M57" s="161"/>
    </row>
    <row r="58" spans="1:13" x14ac:dyDescent="0.2">
      <c r="A58" s="83" t="s">
        <v>287</v>
      </c>
      <c r="B58" s="84"/>
      <c r="C58" s="84"/>
      <c r="D58" s="84"/>
      <c r="E58" s="84"/>
      <c r="F58" s="84"/>
      <c r="G58" s="84"/>
      <c r="H58" s="84"/>
      <c r="I58" s="84"/>
      <c r="J58" s="160">
        <v>1801</v>
      </c>
      <c r="K58" s="160">
        <v>1801</v>
      </c>
      <c r="L58" s="161"/>
      <c r="M58" s="161"/>
    </row>
    <row r="59" spans="1:13" x14ac:dyDescent="0.2">
      <c r="A59" s="83" t="s">
        <v>5</v>
      </c>
      <c r="B59" s="84"/>
      <c r="C59" s="84"/>
      <c r="D59" s="84"/>
      <c r="E59" s="84"/>
      <c r="F59" s="84"/>
      <c r="G59" s="84"/>
      <c r="H59" s="84"/>
      <c r="I59" s="84"/>
      <c r="J59" s="160">
        <v>8974</v>
      </c>
      <c r="K59" s="161"/>
      <c r="L59" s="161"/>
      <c r="M59" s="161"/>
    </row>
    <row r="60" spans="1:13" x14ac:dyDescent="0.2">
      <c r="A60" s="83" t="s">
        <v>21</v>
      </c>
      <c r="B60" s="84"/>
      <c r="C60" s="84"/>
      <c r="D60" s="84"/>
      <c r="E60" s="84"/>
      <c r="F60" s="84"/>
      <c r="G60" s="84"/>
      <c r="H60" s="84"/>
      <c r="I60" s="84"/>
      <c r="J60" s="161"/>
      <c r="K60" s="161"/>
      <c r="L60" s="161"/>
      <c r="M60" s="161"/>
    </row>
    <row r="61" spans="1:13" x14ac:dyDescent="0.2">
      <c r="A61" s="83" t="s">
        <v>288</v>
      </c>
      <c r="B61" s="84"/>
      <c r="C61" s="84"/>
      <c r="D61" s="84"/>
      <c r="E61" s="84"/>
      <c r="F61" s="84"/>
      <c r="G61" s="84"/>
      <c r="H61" s="84"/>
      <c r="I61" s="84"/>
      <c r="J61" s="160">
        <v>8974</v>
      </c>
      <c r="K61" s="161"/>
      <c r="L61" s="161"/>
      <c r="M61" s="161"/>
    </row>
    <row r="62" spans="1:13" x14ac:dyDescent="0.2">
      <c r="A62" s="83" t="s">
        <v>6</v>
      </c>
      <c r="B62" s="84"/>
      <c r="C62" s="84"/>
      <c r="D62" s="84"/>
      <c r="E62" s="84"/>
      <c r="F62" s="84"/>
      <c r="G62" s="84"/>
      <c r="H62" s="84"/>
      <c r="I62" s="84"/>
      <c r="J62" s="160">
        <v>5522</v>
      </c>
      <c r="K62" s="161"/>
      <c r="L62" s="161"/>
      <c r="M62" s="161"/>
    </row>
    <row r="63" spans="1:13" x14ac:dyDescent="0.2">
      <c r="A63" s="83" t="s">
        <v>21</v>
      </c>
      <c r="B63" s="84"/>
      <c r="C63" s="84"/>
      <c r="D63" s="84"/>
      <c r="E63" s="84"/>
      <c r="F63" s="84"/>
      <c r="G63" s="84"/>
      <c r="H63" s="84"/>
      <c r="I63" s="84"/>
      <c r="J63" s="161"/>
      <c r="K63" s="161"/>
      <c r="L63" s="161"/>
      <c r="M63" s="161"/>
    </row>
    <row r="64" spans="1:13" x14ac:dyDescent="0.2">
      <c r="A64" s="83" t="s">
        <v>289</v>
      </c>
      <c r="B64" s="84"/>
      <c r="C64" s="84"/>
      <c r="D64" s="84"/>
      <c r="E64" s="84"/>
      <c r="F64" s="84"/>
      <c r="G64" s="84"/>
      <c r="H64" s="84"/>
      <c r="I64" s="84"/>
      <c r="J64" s="160">
        <v>5522</v>
      </c>
      <c r="K64" s="161"/>
      <c r="L64" s="161"/>
      <c r="M64" s="161"/>
    </row>
    <row r="65" spans="1:13" x14ac:dyDescent="0.2">
      <c r="A65" s="85" t="s">
        <v>7</v>
      </c>
      <c r="B65" s="84"/>
      <c r="C65" s="84"/>
      <c r="D65" s="84"/>
      <c r="E65" s="84"/>
      <c r="F65" s="84"/>
      <c r="G65" s="84"/>
      <c r="H65" s="84"/>
      <c r="I65" s="84"/>
      <c r="J65" s="161"/>
      <c r="K65" s="161"/>
      <c r="L65" s="161"/>
      <c r="M65" s="161"/>
    </row>
    <row r="66" spans="1:13" x14ac:dyDescent="0.2">
      <c r="A66" s="83" t="s">
        <v>8</v>
      </c>
      <c r="B66" s="84"/>
      <c r="C66" s="84"/>
      <c r="D66" s="84"/>
      <c r="E66" s="84"/>
      <c r="F66" s="84"/>
      <c r="G66" s="84"/>
      <c r="H66" s="84"/>
      <c r="I66" s="84"/>
      <c r="J66" s="160">
        <v>28302</v>
      </c>
      <c r="K66" s="161"/>
      <c r="L66" s="161"/>
      <c r="M66" s="161"/>
    </row>
    <row r="67" spans="1:13" x14ac:dyDescent="0.2">
      <c r="A67" s="83" t="s">
        <v>9</v>
      </c>
      <c r="B67" s="84"/>
      <c r="C67" s="84"/>
      <c r="D67" s="84"/>
      <c r="E67" s="84"/>
      <c r="F67" s="84"/>
      <c r="G67" s="84"/>
      <c r="H67" s="84"/>
      <c r="I67" s="84"/>
      <c r="J67" s="161"/>
      <c r="K67" s="161"/>
      <c r="L67" s="161"/>
      <c r="M67" s="161"/>
    </row>
    <row r="68" spans="1:13" x14ac:dyDescent="0.2">
      <c r="A68" s="83" t="s">
        <v>10</v>
      </c>
      <c r="B68" s="84"/>
      <c r="C68" s="84"/>
      <c r="D68" s="84"/>
      <c r="E68" s="84"/>
      <c r="F68" s="84"/>
      <c r="G68" s="84"/>
      <c r="H68" s="84"/>
      <c r="I68" s="84"/>
      <c r="J68" s="160">
        <v>13806</v>
      </c>
      <c r="K68" s="161"/>
      <c r="L68" s="161"/>
      <c r="M68" s="161"/>
    </row>
    <row r="69" spans="1:13" x14ac:dyDescent="0.2">
      <c r="A69" s="83" t="s">
        <v>11</v>
      </c>
      <c r="B69" s="84"/>
      <c r="C69" s="84"/>
      <c r="D69" s="84"/>
      <c r="E69" s="84"/>
      <c r="F69" s="84"/>
      <c r="G69" s="84"/>
      <c r="H69" s="84"/>
      <c r="I69" s="84"/>
      <c r="J69" s="160">
        <v>8974</v>
      </c>
      <c r="K69" s="161"/>
      <c r="L69" s="161"/>
      <c r="M69" s="161"/>
    </row>
    <row r="70" spans="1:13" x14ac:dyDescent="0.2">
      <c r="A70" s="83" t="s">
        <v>12</v>
      </c>
      <c r="B70" s="84"/>
      <c r="C70" s="84"/>
      <c r="D70" s="84"/>
      <c r="E70" s="84"/>
      <c r="F70" s="84"/>
      <c r="G70" s="84"/>
      <c r="H70" s="84"/>
      <c r="I70" s="84"/>
      <c r="J70" s="160">
        <v>5522</v>
      </c>
      <c r="K70" s="161"/>
      <c r="L70" s="161"/>
      <c r="M70" s="161"/>
    </row>
    <row r="71" spans="1:13" x14ac:dyDescent="0.2">
      <c r="A71" s="83" t="s">
        <v>290</v>
      </c>
      <c r="B71" s="84"/>
      <c r="C71" s="84"/>
      <c r="D71" s="84"/>
      <c r="E71" s="84"/>
      <c r="F71" s="84"/>
      <c r="G71" s="84"/>
      <c r="H71" s="84"/>
      <c r="I71" s="84"/>
      <c r="J71" s="160">
        <v>296605</v>
      </c>
      <c r="K71" s="161"/>
      <c r="L71" s="161"/>
      <c r="M71" s="161"/>
    </row>
    <row r="72" spans="1:13" x14ac:dyDescent="0.2">
      <c r="A72" s="85" t="s">
        <v>13</v>
      </c>
      <c r="B72" s="84"/>
      <c r="C72" s="84"/>
      <c r="D72" s="84"/>
      <c r="E72" s="84"/>
      <c r="F72" s="84"/>
      <c r="G72" s="84"/>
      <c r="H72" s="84"/>
      <c r="I72" s="84"/>
      <c r="J72" s="162">
        <v>296605</v>
      </c>
      <c r="K72" s="161"/>
      <c r="L72" s="161"/>
      <c r="M72" s="161"/>
    </row>
    <row r="73" spans="1:13" x14ac:dyDescent="0.2">
      <c r="A73" s="8"/>
      <c r="B73" s="1"/>
      <c r="C73" s="6"/>
      <c r="D73" s="78"/>
      <c r="E73" s="131"/>
      <c r="F73" s="2"/>
      <c r="G73" s="2"/>
      <c r="H73" s="2"/>
      <c r="I73" s="2"/>
      <c r="J73" s="2"/>
      <c r="K73" s="2"/>
      <c r="L73" s="2"/>
      <c r="M73" s="2"/>
    </row>
    <row r="74" spans="1:13" x14ac:dyDescent="0.2">
      <c r="A74" s="8"/>
      <c r="B74" s="1"/>
      <c r="C74" s="6"/>
      <c r="D74" s="78"/>
      <c r="E74" s="131"/>
      <c r="F74" s="2"/>
      <c r="G74" s="2"/>
      <c r="H74" s="2"/>
      <c r="I74" s="2"/>
      <c r="J74" s="2"/>
      <c r="K74" s="2"/>
      <c r="L74" s="2"/>
      <c r="M74" s="2"/>
    </row>
    <row r="75" spans="1:13" x14ac:dyDescent="0.2">
      <c r="A75" s="8"/>
      <c r="B75" s="1"/>
      <c r="C75" s="6"/>
      <c r="D75" s="78"/>
      <c r="E75" s="131"/>
      <c r="F75" s="2"/>
      <c r="G75" s="2"/>
      <c r="H75" s="2"/>
      <c r="I75" s="2"/>
      <c r="J75" s="2"/>
      <c r="K75" s="2"/>
      <c r="L75" s="2"/>
      <c r="M75" s="2"/>
    </row>
    <row r="76" spans="1:13" x14ac:dyDescent="0.2">
      <c r="A76" s="80" t="s">
        <v>291</v>
      </c>
      <c r="B76" s="81"/>
      <c r="C76" s="81"/>
      <c r="D76" s="81"/>
      <c r="E76" s="81"/>
      <c r="F76" s="81"/>
      <c r="G76" s="81"/>
      <c r="H76" s="81"/>
      <c r="I76" s="81"/>
      <c r="J76" s="81"/>
      <c r="K76" s="81"/>
      <c r="L76" s="81"/>
      <c r="M76" s="81"/>
    </row>
    <row r="77" spans="1:13" x14ac:dyDescent="0.2">
      <c r="A77" s="82" t="s">
        <v>60</v>
      </c>
      <c r="B77" s="81"/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</row>
    <row r="78" spans="1:13" x14ac:dyDescent="0.2">
      <c r="A78" s="8"/>
      <c r="B78" s="1"/>
      <c r="C78" s="6"/>
      <c r="D78" s="78"/>
      <c r="E78" s="131"/>
      <c r="F78" s="2"/>
      <c r="G78" s="2"/>
      <c r="H78" s="2"/>
      <c r="I78" s="2"/>
      <c r="J78" s="2"/>
      <c r="K78" s="2"/>
      <c r="L78" s="2"/>
      <c r="M78" s="2"/>
    </row>
    <row r="79" spans="1:13" x14ac:dyDescent="0.2">
      <c r="A79" s="80" t="s">
        <v>292</v>
      </c>
      <c r="B79" s="81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</row>
    <row r="80" spans="1:13" x14ac:dyDescent="0.2">
      <c r="A80" s="82" t="s">
        <v>60</v>
      </c>
      <c r="B80" s="81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</row>
    <row r="81" spans="1:13" x14ac:dyDescent="0.2">
      <c r="A81" s="8"/>
      <c r="B81" s="1"/>
      <c r="C81" s="6"/>
      <c r="D81" s="78"/>
      <c r="E81" s="131"/>
      <c r="F81" s="2"/>
      <c r="G81" s="2"/>
      <c r="H81" s="2"/>
      <c r="I81" s="2"/>
      <c r="J81" s="2"/>
      <c r="K81" s="2"/>
      <c r="L81" s="2"/>
      <c r="M81" s="2"/>
    </row>
  </sheetData>
  <mergeCells count="39">
    <mergeCell ref="A71:I71"/>
    <mergeCell ref="A72:I72"/>
    <mergeCell ref="A76:M76"/>
    <mergeCell ref="A77:M77"/>
    <mergeCell ref="A79:M79"/>
    <mergeCell ref="A80:M80"/>
    <mergeCell ref="A65:I65"/>
    <mergeCell ref="A66:I66"/>
    <mergeCell ref="A67:I67"/>
    <mergeCell ref="A68:I68"/>
    <mergeCell ref="A69:I69"/>
    <mergeCell ref="A70:I70"/>
    <mergeCell ref="A59:I59"/>
    <mergeCell ref="A60:I60"/>
    <mergeCell ref="A61:I61"/>
    <mergeCell ref="A62:I62"/>
    <mergeCell ref="A63:I63"/>
    <mergeCell ref="A64:I64"/>
    <mergeCell ref="A53:I53"/>
    <mergeCell ref="A54:I54"/>
    <mergeCell ref="A55:I55"/>
    <mergeCell ref="A56:I56"/>
    <mergeCell ref="A57:I57"/>
    <mergeCell ref="A58:I58"/>
    <mergeCell ref="J22:M22"/>
    <mergeCell ref="F23:F24"/>
    <mergeCell ref="G23:I23"/>
    <mergeCell ref="J23:J24"/>
    <mergeCell ref="K23:M23"/>
    <mergeCell ref="A26:M26"/>
    <mergeCell ref="E16:F16"/>
    <mergeCell ref="E17:F17"/>
    <mergeCell ref="E18:F18"/>
    <mergeCell ref="A22:A24"/>
    <mergeCell ref="B22:B24"/>
    <mergeCell ref="C22:C24"/>
    <mergeCell ref="D22:D24"/>
    <mergeCell ref="E22:E24"/>
    <mergeCell ref="F22:I2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topLeftCell="A37" workbookViewId="0">
      <selection activeCell="C12" sqref="C12"/>
    </sheetView>
  </sheetViews>
  <sheetFormatPr defaultRowHeight="12.75" x14ac:dyDescent="0.2"/>
  <cols>
    <col min="3" max="3" width="36.5703125" customWidth="1"/>
  </cols>
  <sheetData>
    <row r="1" spans="1:13" x14ac:dyDescent="0.2">
      <c r="A1" s="130"/>
      <c r="B1" s="1"/>
      <c r="C1" s="6"/>
      <c r="D1" s="78"/>
      <c r="E1" s="131"/>
      <c r="F1" s="2"/>
      <c r="G1" s="2"/>
      <c r="H1" s="2"/>
      <c r="I1" s="2"/>
      <c r="J1" s="130" t="s">
        <v>73</v>
      </c>
      <c r="K1" s="2"/>
      <c r="L1" s="2"/>
      <c r="M1" s="2"/>
    </row>
    <row r="2" spans="1:13" x14ac:dyDescent="0.2">
      <c r="A2" s="4"/>
      <c r="B2" s="1"/>
      <c r="C2" s="6"/>
      <c r="D2" s="78"/>
      <c r="E2" s="131"/>
      <c r="F2" s="2"/>
      <c r="G2" s="2"/>
      <c r="H2" s="2"/>
      <c r="I2" s="2"/>
      <c r="J2" s="4"/>
      <c r="K2" s="2"/>
      <c r="L2" s="2"/>
      <c r="M2" s="2"/>
    </row>
    <row r="3" spans="1:13" x14ac:dyDescent="0.2">
      <c r="A3" s="4"/>
      <c r="B3" s="1"/>
      <c r="C3" s="6"/>
      <c r="D3" s="78"/>
      <c r="E3" s="131"/>
      <c r="F3" s="2"/>
      <c r="G3" s="2"/>
      <c r="H3" s="2"/>
      <c r="I3" s="2"/>
      <c r="J3" s="4"/>
      <c r="K3" s="2"/>
      <c r="L3" s="2"/>
      <c r="M3" s="2"/>
    </row>
    <row r="4" spans="1:13" x14ac:dyDescent="0.2">
      <c r="A4" s="4"/>
      <c r="B4" s="1"/>
      <c r="C4" s="6"/>
      <c r="D4" s="78"/>
      <c r="E4" s="131"/>
      <c r="F4" s="2"/>
      <c r="G4" s="2"/>
      <c r="H4" s="2"/>
      <c r="I4" s="2"/>
      <c r="J4" s="4" t="s">
        <v>77</v>
      </c>
      <c r="K4" s="2"/>
      <c r="L4" s="2"/>
      <c r="M4" s="2"/>
    </row>
    <row r="5" spans="1:13" x14ac:dyDescent="0.2">
      <c r="A5" s="132"/>
      <c r="B5" s="1"/>
      <c r="C5" s="6"/>
      <c r="D5" s="78"/>
      <c r="E5" s="131"/>
      <c r="F5" s="2"/>
      <c r="G5" s="2"/>
      <c r="H5" s="2"/>
      <c r="I5" s="2"/>
      <c r="J5" s="132" t="s">
        <v>74</v>
      </c>
      <c r="K5" s="2"/>
      <c r="L5" s="2"/>
      <c r="M5" s="2"/>
    </row>
    <row r="6" spans="1:13" ht="14.25" x14ac:dyDescent="0.2">
      <c r="A6" s="8"/>
      <c r="B6" s="1"/>
      <c r="C6" s="133"/>
      <c r="D6" s="134" t="s">
        <v>16</v>
      </c>
      <c r="E6" s="134"/>
      <c r="F6" s="135"/>
      <c r="G6" s="135"/>
      <c r="H6" s="134"/>
      <c r="I6" s="135"/>
      <c r="J6" s="135"/>
      <c r="K6" s="2"/>
      <c r="L6" s="2"/>
      <c r="M6" s="2"/>
    </row>
    <row r="7" spans="1:13" ht="14.25" x14ac:dyDescent="0.2">
      <c r="A7" s="8"/>
      <c r="B7" s="1"/>
      <c r="C7" s="132"/>
      <c r="D7" s="8"/>
      <c r="E7" s="136" t="s">
        <v>0</v>
      </c>
      <c r="F7" s="137"/>
      <c r="G7" s="137"/>
      <c r="H7" s="2"/>
      <c r="I7" s="138"/>
      <c r="J7" s="2"/>
      <c r="K7" s="2"/>
      <c r="L7" s="2"/>
      <c r="M7" s="2"/>
    </row>
    <row r="8" spans="1:13" ht="14.25" x14ac:dyDescent="0.2">
      <c r="A8" s="8"/>
      <c r="B8" s="1"/>
      <c r="C8" s="132"/>
      <c r="D8" s="8"/>
      <c r="E8" s="136"/>
      <c r="F8" s="137"/>
      <c r="G8" s="137"/>
      <c r="H8" s="2"/>
      <c r="I8" s="138"/>
      <c r="J8" s="2"/>
      <c r="K8" s="2"/>
      <c r="L8" s="2"/>
      <c r="M8" s="2"/>
    </row>
    <row r="9" spans="1:13" ht="18" x14ac:dyDescent="0.2">
      <c r="A9" s="8"/>
      <c r="B9" s="1"/>
      <c r="C9" s="132"/>
      <c r="D9" s="139" t="s">
        <v>293</v>
      </c>
      <c r="E9" s="131"/>
      <c r="F9" s="2"/>
      <c r="G9" s="2"/>
      <c r="H9" s="2"/>
      <c r="I9" s="2"/>
      <c r="J9" s="2"/>
      <c r="K9" s="2"/>
      <c r="L9" s="2"/>
      <c r="M9" s="2"/>
    </row>
    <row r="10" spans="1:13" ht="14.25" x14ac:dyDescent="0.2">
      <c r="A10" s="8"/>
      <c r="B10" s="1"/>
      <c r="C10" s="132"/>
      <c r="D10" s="140" t="s">
        <v>26</v>
      </c>
      <c r="E10" s="131"/>
      <c r="F10" s="2"/>
      <c r="G10" s="2"/>
      <c r="H10" s="2"/>
      <c r="I10" s="141"/>
      <c r="J10" s="2"/>
      <c r="K10" s="2"/>
      <c r="L10" s="2"/>
      <c r="M10" s="2"/>
    </row>
    <row r="11" spans="1:13" x14ac:dyDescent="0.2">
      <c r="A11" s="8"/>
      <c r="B11" s="1"/>
      <c r="C11" s="142"/>
      <c r="D11" s="8"/>
      <c r="E11" s="143"/>
      <c r="F11" s="144"/>
      <c r="G11" s="144"/>
      <c r="H11" s="2"/>
      <c r="I11" s="7"/>
      <c r="J11" s="2"/>
      <c r="K11" s="2"/>
      <c r="L11" s="2"/>
      <c r="M11" s="2"/>
    </row>
    <row r="12" spans="1:13" ht="14.25" x14ac:dyDescent="0.2">
      <c r="A12" s="8"/>
      <c r="B12" s="145" t="s">
        <v>1</v>
      </c>
      <c r="C12" s="146" t="s">
        <v>294</v>
      </c>
      <c r="D12" s="134"/>
      <c r="E12" s="147"/>
      <c r="F12" s="148"/>
      <c r="G12" s="148"/>
      <c r="H12" s="149"/>
      <c r="I12" s="135"/>
      <c r="J12" s="135"/>
      <c r="K12" s="2"/>
      <c r="L12" s="2"/>
      <c r="M12" s="2"/>
    </row>
    <row r="13" spans="1:13" ht="14.25" x14ac:dyDescent="0.2">
      <c r="A13" s="8"/>
      <c r="B13" s="1"/>
      <c r="C13" s="150"/>
      <c r="D13" s="8"/>
      <c r="E13" s="73" t="s">
        <v>25</v>
      </c>
      <c r="F13" s="2"/>
      <c r="G13" s="137"/>
      <c r="H13" s="140"/>
      <c r="I13" s="137"/>
      <c r="J13" s="137"/>
      <c r="K13" s="2"/>
      <c r="L13" s="2"/>
      <c r="M13" s="2"/>
    </row>
    <row r="14" spans="1:13" x14ac:dyDescent="0.2">
      <c r="A14" s="151"/>
      <c r="B14" s="152"/>
      <c r="C14" s="132"/>
      <c r="D14" s="8"/>
      <c r="E14" s="153"/>
      <c r="F14" s="2"/>
      <c r="G14" s="2"/>
      <c r="H14" s="2"/>
      <c r="I14" s="2"/>
      <c r="J14" s="2"/>
      <c r="K14" s="2"/>
      <c r="L14" s="2"/>
      <c r="M14" s="2"/>
    </row>
    <row r="15" spans="1:13" ht="14.25" x14ac:dyDescent="0.2">
      <c r="A15" s="8"/>
      <c r="B15" s="1"/>
      <c r="C15" s="154" t="s">
        <v>295</v>
      </c>
      <c r="D15" s="8"/>
      <c r="E15" s="7"/>
      <c r="F15" s="2"/>
      <c r="G15" s="2"/>
      <c r="H15" s="2"/>
      <c r="I15" s="154"/>
      <c r="J15" s="154"/>
      <c r="K15" s="2"/>
      <c r="L15" s="2"/>
      <c r="M15" s="2"/>
    </row>
    <row r="16" spans="1:13" ht="14.25" x14ac:dyDescent="0.2">
      <c r="A16" s="140"/>
      <c r="B16" s="155"/>
      <c r="C16" s="154" t="s">
        <v>81</v>
      </c>
      <c r="D16" s="156"/>
      <c r="E16" s="157" t="s">
        <v>296</v>
      </c>
      <c r="F16" s="89"/>
      <c r="G16" s="158" t="s">
        <v>24</v>
      </c>
      <c r="H16" s="156"/>
      <c r="I16" s="154"/>
      <c r="J16" s="154"/>
      <c r="K16" s="156"/>
      <c r="L16" s="156"/>
      <c r="M16" s="156"/>
    </row>
    <row r="17" spans="1:13" ht="14.25" x14ac:dyDescent="0.2">
      <c r="A17" s="140"/>
      <c r="B17" s="155"/>
      <c r="C17" s="154" t="s">
        <v>68</v>
      </c>
      <c r="D17" s="140"/>
      <c r="E17" s="157" t="s">
        <v>297</v>
      </c>
      <c r="F17" s="89"/>
      <c r="G17" s="158" t="s">
        <v>24</v>
      </c>
      <c r="H17" s="156"/>
      <c r="I17" s="154"/>
      <c r="J17" s="154"/>
      <c r="K17" s="156"/>
      <c r="L17" s="156"/>
      <c r="M17" s="156"/>
    </row>
    <row r="18" spans="1:13" ht="14.25" x14ac:dyDescent="0.2">
      <c r="A18" s="140"/>
      <c r="B18" s="155"/>
      <c r="C18" s="154" t="s">
        <v>14</v>
      </c>
      <c r="D18" s="140"/>
      <c r="E18" s="157" t="s">
        <v>298</v>
      </c>
      <c r="F18" s="89"/>
      <c r="G18" s="158" t="s">
        <v>15</v>
      </c>
      <c r="H18" s="156"/>
      <c r="I18" s="154"/>
      <c r="J18" s="154"/>
      <c r="K18" s="156"/>
      <c r="L18" s="156"/>
      <c r="M18" s="156"/>
    </row>
    <row r="19" spans="1:13" ht="14.25" x14ac:dyDescent="0.2">
      <c r="A19" s="8"/>
      <c r="B19" s="1"/>
      <c r="C19" s="159" t="s">
        <v>85</v>
      </c>
      <c r="D19" s="8"/>
      <c r="E19" s="7"/>
      <c r="F19" s="2"/>
      <c r="G19" s="2"/>
      <c r="H19" s="2"/>
      <c r="I19" s="2"/>
      <c r="J19" s="2"/>
      <c r="K19" s="2"/>
      <c r="L19" s="2"/>
      <c r="M19" s="2"/>
    </row>
    <row r="20" spans="1:13" x14ac:dyDescent="0.2">
      <c r="A20" s="8"/>
      <c r="B20" s="1"/>
      <c r="C20" s="132"/>
      <c r="D20" s="8"/>
      <c r="E20" s="7"/>
      <c r="F20" s="2"/>
      <c r="G20" s="2"/>
      <c r="H20" s="2"/>
      <c r="I20" s="2"/>
      <c r="J20" s="2"/>
      <c r="K20" s="2"/>
      <c r="L20" s="2"/>
      <c r="M20" s="2"/>
    </row>
    <row r="21" spans="1:13" x14ac:dyDescent="0.2">
      <c r="A21" s="8"/>
      <c r="B21" s="1"/>
      <c r="C21" s="132"/>
      <c r="D21" s="8"/>
      <c r="E21" s="7"/>
      <c r="F21" s="2"/>
      <c r="G21" s="2"/>
      <c r="H21" s="2"/>
      <c r="I21" s="2"/>
      <c r="J21" s="2"/>
      <c r="K21" s="2"/>
      <c r="L21" s="2"/>
      <c r="M21" s="2"/>
    </row>
    <row r="22" spans="1:13" x14ac:dyDescent="0.2">
      <c r="A22" s="86" t="s">
        <v>2</v>
      </c>
      <c r="B22" s="90" t="s">
        <v>86</v>
      </c>
      <c r="C22" s="86" t="s">
        <v>67</v>
      </c>
      <c r="D22" s="86" t="s">
        <v>66</v>
      </c>
      <c r="E22" s="86" t="s">
        <v>65</v>
      </c>
      <c r="F22" s="86" t="s">
        <v>23</v>
      </c>
      <c r="G22" s="87"/>
      <c r="H22" s="87"/>
      <c r="I22" s="87"/>
      <c r="J22" s="86" t="s">
        <v>22</v>
      </c>
      <c r="K22" s="87"/>
      <c r="L22" s="87"/>
      <c r="M22" s="87"/>
    </row>
    <row r="23" spans="1:13" x14ac:dyDescent="0.2">
      <c r="A23" s="87"/>
      <c r="B23" s="91"/>
      <c r="C23" s="92"/>
      <c r="D23" s="86"/>
      <c r="E23" s="86"/>
      <c r="F23" s="86" t="s">
        <v>3</v>
      </c>
      <c r="G23" s="86" t="s">
        <v>64</v>
      </c>
      <c r="H23" s="87"/>
      <c r="I23" s="87"/>
      <c r="J23" s="86" t="s">
        <v>3</v>
      </c>
      <c r="K23" s="86" t="s">
        <v>64</v>
      </c>
      <c r="L23" s="87"/>
      <c r="M23" s="87"/>
    </row>
    <row r="24" spans="1:13" x14ac:dyDescent="0.2">
      <c r="A24" s="87"/>
      <c r="B24" s="91"/>
      <c r="C24" s="92"/>
      <c r="D24" s="86"/>
      <c r="E24" s="86"/>
      <c r="F24" s="87"/>
      <c r="G24" s="74" t="s">
        <v>63</v>
      </c>
      <c r="H24" s="74" t="s">
        <v>87</v>
      </c>
      <c r="I24" s="74" t="s">
        <v>62</v>
      </c>
      <c r="J24" s="87"/>
      <c r="K24" s="74" t="s">
        <v>63</v>
      </c>
      <c r="L24" s="74" t="s">
        <v>87</v>
      </c>
      <c r="M24" s="74" t="s">
        <v>62</v>
      </c>
    </row>
    <row r="25" spans="1:13" x14ac:dyDescent="0.2">
      <c r="A25" s="5">
        <v>1</v>
      </c>
      <c r="B25" s="76">
        <v>2</v>
      </c>
      <c r="C25" s="74">
        <v>3</v>
      </c>
      <c r="D25" s="74">
        <v>4</v>
      </c>
      <c r="E25" s="9">
        <v>5</v>
      </c>
      <c r="F25" s="75">
        <v>6</v>
      </c>
      <c r="G25" s="75">
        <v>7</v>
      </c>
      <c r="H25" s="75">
        <v>8</v>
      </c>
      <c r="I25" s="75">
        <v>9</v>
      </c>
      <c r="J25" s="75">
        <v>10</v>
      </c>
      <c r="K25" s="75">
        <v>11</v>
      </c>
      <c r="L25" s="75">
        <v>12</v>
      </c>
      <c r="M25" s="75">
        <v>13</v>
      </c>
    </row>
    <row r="26" spans="1:13" x14ac:dyDescent="0.2">
      <c r="A26" s="88" t="s">
        <v>88</v>
      </c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</row>
    <row r="27" spans="1:13" ht="36" x14ac:dyDescent="0.2">
      <c r="A27" s="5">
        <v>1</v>
      </c>
      <c r="B27" s="45" t="s">
        <v>202</v>
      </c>
      <c r="C27" s="77" t="s">
        <v>299</v>
      </c>
      <c r="D27" s="9" t="s">
        <v>127</v>
      </c>
      <c r="E27" s="46">
        <v>1</v>
      </c>
      <c r="F27" s="160">
        <v>185.58</v>
      </c>
      <c r="G27" s="160">
        <v>185.58</v>
      </c>
      <c r="H27" s="161"/>
      <c r="I27" s="161"/>
      <c r="J27" s="161">
        <v>186</v>
      </c>
      <c r="K27" s="161">
        <v>186</v>
      </c>
      <c r="L27" s="161"/>
      <c r="M27" s="161"/>
    </row>
    <row r="28" spans="1:13" ht="36" x14ac:dyDescent="0.2">
      <c r="A28" s="5">
        <v>2</v>
      </c>
      <c r="B28" s="45" t="s">
        <v>204</v>
      </c>
      <c r="C28" s="77" t="s">
        <v>205</v>
      </c>
      <c r="D28" s="9" t="s">
        <v>127</v>
      </c>
      <c r="E28" s="46">
        <v>3</v>
      </c>
      <c r="F28" s="160">
        <v>148.46</v>
      </c>
      <c r="G28" s="160">
        <v>148.46</v>
      </c>
      <c r="H28" s="161"/>
      <c r="I28" s="161"/>
      <c r="J28" s="161">
        <v>445</v>
      </c>
      <c r="K28" s="161">
        <v>445</v>
      </c>
      <c r="L28" s="161"/>
      <c r="M28" s="161"/>
    </row>
    <row r="29" spans="1:13" ht="36" x14ac:dyDescent="0.2">
      <c r="A29" s="5">
        <v>3</v>
      </c>
      <c r="B29" s="45" t="s">
        <v>206</v>
      </c>
      <c r="C29" s="77" t="s">
        <v>207</v>
      </c>
      <c r="D29" s="9" t="s">
        <v>127</v>
      </c>
      <c r="E29" s="46">
        <v>1</v>
      </c>
      <c r="F29" s="160">
        <v>204.14</v>
      </c>
      <c r="G29" s="160">
        <v>204.14</v>
      </c>
      <c r="H29" s="161"/>
      <c r="I29" s="161"/>
      <c r="J29" s="161">
        <v>204</v>
      </c>
      <c r="K29" s="161">
        <v>204</v>
      </c>
      <c r="L29" s="161"/>
      <c r="M29" s="161"/>
    </row>
    <row r="30" spans="1:13" ht="36" x14ac:dyDescent="0.2">
      <c r="A30" s="5">
        <v>4</v>
      </c>
      <c r="B30" s="45" t="s">
        <v>208</v>
      </c>
      <c r="C30" s="77" t="s">
        <v>209</v>
      </c>
      <c r="D30" s="9" t="s">
        <v>127</v>
      </c>
      <c r="E30" s="46">
        <v>6</v>
      </c>
      <c r="F30" s="160">
        <v>25.83</v>
      </c>
      <c r="G30" s="160">
        <v>25.83</v>
      </c>
      <c r="H30" s="161"/>
      <c r="I30" s="161"/>
      <c r="J30" s="161">
        <v>155</v>
      </c>
      <c r="K30" s="161">
        <v>155</v>
      </c>
      <c r="L30" s="161"/>
      <c r="M30" s="161"/>
    </row>
    <row r="31" spans="1:13" ht="36" x14ac:dyDescent="0.2">
      <c r="A31" s="5">
        <v>5</v>
      </c>
      <c r="B31" s="45" t="s">
        <v>210</v>
      </c>
      <c r="C31" s="77" t="s">
        <v>211</v>
      </c>
      <c r="D31" s="9" t="s">
        <v>127</v>
      </c>
      <c r="E31" s="46">
        <v>6</v>
      </c>
      <c r="F31" s="160">
        <v>53.36</v>
      </c>
      <c r="G31" s="160">
        <v>53.36</v>
      </c>
      <c r="H31" s="161"/>
      <c r="I31" s="161"/>
      <c r="J31" s="161">
        <v>320</v>
      </c>
      <c r="K31" s="161">
        <v>320</v>
      </c>
      <c r="L31" s="161"/>
      <c r="M31" s="161"/>
    </row>
    <row r="32" spans="1:13" ht="48" x14ac:dyDescent="0.2">
      <c r="A32" s="5">
        <v>6</v>
      </c>
      <c r="B32" s="45" t="s">
        <v>300</v>
      </c>
      <c r="C32" s="77" t="s">
        <v>301</v>
      </c>
      <c r="D32" s="9" t="s">
        <v>127</v>
      </c>
      <c r="E32" s="46">
        <v>3</v>
      </c>
      <c r="F32" s="160">
        <v>28.59</v>
      </c>
      <c r="G32" s="160">
        <v>28.59</v>
      </c>
      <c r="H32" s="161"/>
      <c r="I32" s="161"/>
      <c r="J32" s="161">
        <v>86</v>
      </c>
      <c r="K32" s="161">
        <v>86</v>
      </c>
      <c r="L32" s="161"/>
      <c r="M32" s="161"/>
    </row>
    <row r="33" spans="1:13" ht="36" x14ac:dyDescent="0.2">
      <c r="A33" s="5">
        <v>7</v>
      </c>
      <c r="B33" s="45" t="s">
        <v>212</v>
      </c>
      <c r="C33" s="77" t="s">
        <v>213</v>
      </c>
      <c r="D33" s="9" t="s">
        <v>127</v>
      </c>
      <c r="E33" s="46">
        <v>5</v>
      </c>
      <c r="F33" s="160">
        <v>81.95</v>
      </c>
      <c r="G33" s="160">
        <v>81.95</v>
      </c>
      <c r="H33" s="161"/>
      <c r="I33" s="161"/>
      <c r="J33" s="161">
        <v>410</v>
      </c>
      <c r="K33" s="161">
        <v>410</v>
      </c>
      <c r="L33" s="161"/>
      <c r="M33" s="161"/>
    </row>
    <row r="34" spans="1:13" ht="36" x14ac:dyDescent="0.2">
      <c r="A34" s="5">
        <v>8</v>
      </c>
      <c r="B34" s="45" t="s">
        <v>214</v>
      </c>
      <c r="C34" s="77" t="s">
        <v>215</v>
      </c>
      <c r="D34" s="9" t="s">
        <v>127</v>
      </c>
      <c r="E34" s="46">
        <v>7</v>
      </c>
      <c r="F34" s="160">
        <v>92.79</v>
      </c>
      <c r="G34" s="160">
        <v>92.79</v>
      </c>
      <c r="H34" s="161"/>
      <c r="I34" s="161"/>
      <c r="J34" s="161">
        <v>650</v>
      </c>
      <c r="K34" s="161">
        <v>650</v>
      </c>
      <c r="L34" s="161"/>
      <c r="M34" s="161"/>
    </row>
    <row r="35" spans="1:13" ht="48" x14ac:dyDescent="0.2">
      <c r="A35" s="5">
        <v>9</v>
      </c>
      <c r="B35" s="45" t="s">
        <v>216</v>
      </c>
      <c r="C35" s="77" t="s">
        <v>302</v>
      </c>
      <c r="D35" s="9" t="s">
        <v>218</v>
      </c>
      <c r="E35" s="46">
        <v>1</v>
      </c>
      <c r="F35" s="160">
        <v>781.38</v>
      </c>
      <c r="G35" s="160">
        <v>781.38</v>
      </c>
      <c r="H35" s="161"/>
      <c r="I35" s="161"/>
      <c r="J35" s="161">
        <v>781</v>
      </c>
      <c r="K35" s="161">
        <v>781</v>
      </c>
      <c r="L35" s="161"/>
      <c r="M35" s="161"/>
    </row>
    <row r="36" spans="1:13" ht="48" x14ac:dyDescent="0.2">
      <c r="A36" s="5">
        <v>10</v>
      </c>
      <c r="B36" s="45" t="s">
        <v>219</v>
      </c>
      <c r="C36" s="77" t="s">
        <v>220</v>
      </c>
      <c r="D36" s="9" t="s">
        <v>221</v>
      </c>
      <c r="E36" s="46">
        <v>8</v>
      </c>
      <c r="F36" s="160">
        <v>190.58</v>
      </c>
      <c r="G36" s="160">
        <v>190.58</v>
      </c>
      <c r="H36" s="161"/>
      <c r="I36" s="161"/>
      <c r="J36" s="161">
        <v>1525</v>
      </c>
      <c r="K36" s="161">
        <v>1525</v>
      </c>
      <c r="L36" s="161"/>
      <c r="M36" s="161"/>
    </row>
    <row r="37" spans="1:13" ht="48" x14ac:dyDescent="0.2">
      <c r="A37" s="5">
        <v>11</v>
      </c>
      <c r="B37" s="45" t="s">
        <v>222</v>
      </c>
      <c r="C37" s="77" t="s">
        <v>223</v>
      </c>
      <c r="D37" s="9" t="s">
        <v>127</v>
      </c>
      <c r="E37" s="46">
        <v>1</v>
      </c>
      <c r="F37" s="160">
        <v>102.07</v>
      </c>
      <c r="G37" s="160">
        <v>102.07</v>
      </c>
      <c r="H37" s="161"/>
      <c r="I37" s="161"/>
      <c r="J37" s="161">
        <v>102</v>
      </c>
      <c r="K37" s="161">
        <v>102</v>
      </c>
      <c r="L37" s="161"/>
      <c r="M37" s="161"/>
    </row>
    <row r="38" spans="1:13" x14ac:dyDescent="0.2">
      <c r="A38" s="83" t="s">
        <v>4</v>
      </c>
      <c r="B38" s="84"/>
      <c r="C38" s="84"/>
      <c r="D38" s="84"/>
      <c r="E38" s="84"/>
      <c r="F38" s="84"/>
      <c r="G38" s="84"/>
      <c r="H38" s="84"/>
      <c r="I38" s="84"/>
      <c r="J38" s="160">
        <v>4864</v>
      </c>
      <c r="K38" s="160">
        <v>4864</v>
      </c>
      <c r="L38" s="161"/>
      <c r="M38" s="161"/>
    </row>
    <row r="39" spans="1:13" x14ac:dyDescent="0.2">
      <c r="A39" s="83" t="s">
        <v>71</v>
      </c>
      <c r="B39" s="84"/>
      <c r="C39" s="84"/>
      <c r="D39" s="84"/>
      <c r="E39" s="84"/>
      <c r="F39" s="84"/>
      <c r="G39" s="84"/>
      <c r="H39" s="84"/>
      <c r="I39" s="84"/>
      <c r="J39" s="160">
        <v>4376</v>
      </c>
      <c r="K39" s="160">
        <v>4376</v>
      </c>
      <c r="L39" s="161"/>
      <c r="M39" s="161"/>
    </row>
    <row r="40" spans="1:13" x14ac:dyDescent="0.2">
      <c r="A40" s="83" t="s">
        <v>21</v>
      </c>
      <c r="B40" s="84"/>
      <c r="C40" s="84"/>
      <c r="D40" s="84"/>
      <c r="E40" s="84"/>
      <c r="F40" s="84"/>
      <c r="G40" s="84"/>
      <c r="H40" s="84"/>
      <c r="I40" s="84"/>
      <c r="J40" s="161"/>
      <c r="K40" s="161"/>
      <c r="L40" s="161"/>
      <c r="M40" s="161"/>
    </row>
    <row r="41" spans="1:13" x14ac:dyDescent="0.2">
      <c r="A41" s="83" t="s">
        <v>303</v>
      </c>
      <c r="B41" s="84"/>
      <c r="C41" s="84"/>
      <c r="D41" s="84"/>
      <c r="E41" s="84"/>
      <c r="F41" s="84"/>
      <c r="G41" s="84"/>
      <c r="H41" s="84"/>
      <c r="I41" s="84"/>
      <c r="J41" s="160">
        <v>209</v>
      </c>
      <c r="K41" s="160">
        <v>209</v>
      </c>
      <c r="L41" s="161"/>
      <c r="M41" s="161"/>
    </row>
    <row r="42" spans="1:13" x14ac:dyDescent="0.2">
      <c r="A42" s="83" t="s">
        <v>304</v>
      </c>
      <c r="B42" s="84"/>
      <c r="C42" s="84"/>
      <c r="D42" s="84"/>
      <c r="E42" s="84"/>
      <c r="F42" s="84"/>
      <c r="G42" s="84"/>
      <c r="H42" s="84"/>
      <c r="I42" s="84"/>
      <c r="J42" s="160">
        <v>-1268</v>
      </c>
      <c r="K42" s="160">
        <v>-1268</v>
      </c>
      <c r="L42" s="161"/>
      <c r="M42" s="161"/>
    </row>
    <row r="43" spans="1:13" x14ac:dyDescent="0.2">
      <c r="A43" s="83" t="s">
        <v>305</v>
      </c>
      <c r="B43" s="84"/>
      <c r="C43" s="84"/>
      <c r="D43" s="84"/>
      <c r="E43" s="84"/>
      <c r="F43" s="84"/>
      <c r="G43" s="84"/>
      <c r="H43" s="84"/>
      <c r="I43" s="84"/>
      <c r="J43" s="160">
        <v>571</v>
      </c>
      <c r="K43" s="160">
        <v>571</v>
      </c>
      <c r="L43" s="161"/>
      <c r="M43" s="161"/>
    </row>
    <row r="44" spans="1:13" x14ac:dyDescent="0.2">
      <c r="A44" s="83" t="s">
        <v>5</v>
      </c>
      <c r="B44" s="84"/>
      <c r="C44" s="84"/>
      <c r="D44" s="84"/>
      <c r="E44" s="84"/>
      <c r="F44" s="84"/>
      <c r="G44" s="84"/>
      <c r="H44" s="84"/>
      <c r="I44" s="84"/>
      <c r="J44" s="160">
        <v>2844</v>
      </c>
      <c r="K44" s="161"/>
      <c r="L44" s="161"/>
      <c r="M44" s="161"/>
    </row>
    <row r="45" spans="1:13" x14ac:dyDescent="0.2">
      <c r="A45" s="83" t="s">
        <v>21</v>
      </c>
      <c r="B45" s="84"/>
      <c r="C45" s="84"/>
      <c r="D45" s="84"/>
      <c r="E45" s="84"/>
      <c r="F45" s="84"/>
      <c r="G45" s="84"/>
      <c r="H45" s="84"/>
      <c r="I45" s="84"/>
      <c r="J45" s="161"/>
      <c r="K45" s="161"/>
      <c r="L45" s="161"/>
      <c r="M45" s="161"/>
    </row>
    <row r="46" spans="1:13" x14ac:dyDescent="0.2">
      <c r="A46" s="83" t="s">
        <v>306</v>
      </c>
      <c r="B46" s="84"/>
      <c r="C46" s="84"/>
      <c r="D46" s="84"/>
      <c r="E46" s="84"/>
      <c r="F46" s="84"/>
      <c r="G46" s="84"/>
      <c r="H46" s="84"/>
      <c r="I46" s="84"/>
      <c r="J46" s="160">
        <v>2844</v>
      </c>
      <c r="K46" s="161"/>
      <c r="L46" s="161"/>
      <c r="M46" s="161"/>
    </row>
    <row r="47" spans="1:13" x14ac:dyDescent="0.2">
      <c r="A47" s="83" t="s">
        <v>6</v>
      </c>
      <c r="B47" s="84"/>
      <c r="C47" s="84"/>
      <c r="D47" s="84"/>
      <c r="E47" s="84"/>
      <c r="F47" s="84"/>
      <c r="G47" s="84"/>
      <c r="H47" s="84"/>
      <c r="I47" s="84"/>
      <c r="J47" s="160">
        <v>1750</v>
      </c>
      <c r="K47" s="161"/>
      <c r="L47" s="161"/>
      <c r="M47" s="161"/>
    </row>
    <row r="48" spans="1:13" x14ac:dyDescent="0.2">
      <c r="A48" s="83" t="s">
        <v>21</v>
      </c>
      <c r="B48" s="84"/>
      <c r="C48" s="84"/>
      <c r="D48" s="84"/>
      <c r="E48" s="84"/>
      <c r="F48" s="84"/>
      <c r="G48" s="84"/>
      <c r="H48" s="84"/>
      <c r="I48" s="84"/>
      <c r="J48" s="161"/>
      <c r="K48" s="161"/>
      <c r="L48" s="161"/>
      <c r="M48" s="161"/>
    </row>
    <row r="49" spans="1:13" x14ac:dyDescent="0.2">
      <c r="A49" s="83" t="s">
        <v>307</v>
      </c>
      <c r="B49" s="84"/>
      <c r="C49" s="84"/>
      <c r="D49" s="84"/>
      <c r="E49" s="84"/>
      <c r="F49" s="84"/>
      <c r="G49" s="84"/>
      <c r="H49" s="84"/>
      <c r="I49" s="84"/>
      <c r="J49" s="160">
        <v>1750</v>
      </c>
      <c r="K49" s="161"/>
      <c r="L49" s="161"/>
      <c r="M49" s="161"/>
    </row>
    <row r="50" spans="1:13" x14ac:dyDescent="0.2">
      <c r="A50" s="85" t="s">
        <v>7</v>
      </c>
      <c r="B50" s="84"/>
      <c r="C50" s="84"/>
      <c r="D50" s="84"/>
      <c r="E50" s="84"/>
      <c r="F50" s="84"/>
      <c r="G50" s="84"/>
      <c r="H50" s="84"/>
      <c r="I50" s="84"/>
      <c r="J50" s="161"/>
      <c r="K50" s="161"/>
      <c r="L50" s="161"/>
      <c r="M50" s="161"/>
    </row>
    <row r="51" spans="1:13" x14ac:dyDescent="0.2">
      <c r="A51" s="83" t="s">
        <v>8</v>
      </c>
      <c r="B51" s="84"/>
      <c r="C51" s="84"/>
      <c r="D51" s="84"/>
      <c r="E51" s="84"/>
      <c r="F51" s="84"/>
      <c r="G51" s="84"/>
      <c r="H51" s="84"/>
      <c r="I51" s="84"/>
      <c r="J51" s="160">
        <v>8970</v>
      </c>
      <c r="K51" s="161"/>
      <c r="L51" s="161"/>
      <c r="M51" s="161"/>
    </row>
    <row r="52" spans="1:13" x14ac:dyDescent="0.2">
      <c r="A52" s="83" t="s">
        <v>9</v>
      </c>
      <c r="B52" s="84"/>
      <c r="C52" s="84"/>
      <c r="D52" s="84"/>
      <c r="E52" s="84"/>
      <c r="F52" s="84"/>
      <c r="G52" s="84"/>
      <c r="H52" s="84"/>
      <c r="I52" s="84"/>
      <c r="J52" s="161"/>
      <c r="K52" s="161"/>
      <c r="L52" s="161"/>
      <c r="M52" s="161"/>
    </row>
    <row r="53" spans="1:13" x14ac:dyDescent="0.2">
      <c r="A53" s="83" t="s">
        <v>10</v>
      </c>
      <c r="B53" s="84"/>
      <c r="C53" s="84"/>
      <c r="D53" s="84"/>
      <c r="E53" s="84"/>
      <c r="F53" s="84"/>
      <c r="G53" s="84"/>
      <c r="H53" s="84"/>
      <c r="I53" s="84"/>
      <c r="J53" s="160">
        <v>4376</v>
      </c>
      <c r="K53" s="161"/>
      <c r="L53" s="161"/>
      <c r="M53" s="161"/>
    </row>
    <row r="54" spans="1:13" x14ac:dyDescent="0.2">
      <c r="A54" s="83" t="s">
        <v>11</v>
      </c>
      <c r="B54" s="84"/>
      <c r="C54" s="84"/>
      <c r="D54" s="84"/>
      <c r="E54" s="84"/>
      <c r="F54" s="84"/>
      <c r="G54" s="84"/>
      <c r="H54" s="84"/>
      <c r="I54" s="84"/>
      <c r="J54" s="160">
        <v>2844</v>
      </c>
      <c r="K54" s="161"/>
      <c r="L54" s="161"/>
      <c r="M54" s="161"/>
    </row>
    <row r="55" spans="1:13" x14ac:dyDescent="0.2">
      <c r="A55" s="83" t="s">
        <v>12</v>
      </c>
      <c r="B55" s="84"/>
      <c r="C55" s="84"/>
      <c r="D55" s="84"/>
      <c r="E55" s="84"/>
      <c r="F55" s="84"/>
      <c r="G55" s="84"/>
      <c r="H55" s="84"/>
      <c r="I55" s="84"/>
      <c r="J55" s="160">
        <v>1750</v>
      </c>
      <c r="K55" s="161"/>
      <c r="L55" s="161"/>
      <c r="M55" s="161"/>
    </row>
    <row r="56" spans="1:13" x14ac:dyDescent="0.2">
      <c r="A56" s="83" t="s">
        <v>308</v>
      </c>
      <c r="B56" s="84"/>
      <c r="C56" s="84"/>
      <c r="D56" s="84"/>
      <c r="E56" s="84"/>
      <c r="F56" s="84"/>
      <c r="G56" s="84"/>
      <c r="H56" s="84"/>
      <c r="I56" s="84"/>
      <c r="J56" s="160">
        <v>94006</v>
      </c>
      <c r="K56" s="161"/>
      <c r="L56" s="161"/>
      <c r="M56" s="161"/>
    </row>
    <row r="57" spans="1:13" x14ac:dyDescent="0.2">
      <c r="A57" s="85" t="s">
        <v>13</v>
      </c>
      <c r="B57" s="84"/>
      <c r="C57" s="84"/>
      <c r="D57" s="84"/>
      <c r="E57" s="84"/>
      <c r="F57" s="84"/>
      <c r="G57" s="84"/>
      <c r="H57" s="84"/>
      <c r="I57" s="84"/>
      <c r="J57" s="162">
        <v>94006</v>
      </c>
      <c r="K57" s="161"/>
      <c r="L57" s="161"/>
      <c r="M57" s="161"/>
    </row>
    <row r="58" spans="1:13" x14ac:dyDescent="0.2">
      <c r="A58" s="8"/>
      <c r="B58" s="1"/>
      <c r="C58" s="6"/>
      <c r="D58" s="78"/>
      <c r="E58" s="131"/>
      <c r="F58" s="2"/>
      <c r="G58" s="2"/>
      <c r="H58" s="2"/>
      <c r="I58" s="2"/>
      <c r="J58" s="2"/>
      <c r="K58" s="2"/>
      <c r="L58" s="2"/>
      <c r="M58" s="2"/>
    </row>
    <row r="59" spans="1:13" x14ac:dyDescent="0.2">
      <c r="A59" s="8"/>
      <c r="B59" s="1"/>
      <c r="C59" s="6"/>
      <c r="D59" s="78"/>
      <c r="E59" s="131"/>
      <c r="F59" s="2"/>
      <c r="G59" s="2"/>
      <c r="H59" s="2"/>
      <c r="I59" s="2"/>
      <c r="J59" s="2"/>
      <c r="K59" s="2"/>
      <c r="L59" s="2"/>
      <c r="M59" s="2"/>
    </row>
    <row r="60" spans="1:13" x14ac:dyDescent="0.2">
      <c r="A60" s="8"/>
      <c r="B60" s="1"/>
      <c r="C60" s="6"/>
      <c r="D60" s="78"/>
      <c r="E60" s="131"/>
      <c r="F60" s="2"/>
      <c r="G60" s="2"/>
      <c r="H60" s="2"/>
      <c r="I60" s="2"/>
      <c r="J60" s="2"/>
      <c r="K60" s="2"/>
      <c r="L60" s="2"/>
      <c r="M60" s="2"/>
    </row>
    <row r="61" spans="1:13" x14ac:dyDescent="0.2">
      <c r="A61" s="80" t="s">
        <v>309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</row>
    <row r="62" spans="1:13" x14ac:dyDescent="0.2">
      <c r="A62" s="82" t="s">
        <v>60</v>
      </c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</row>
    <row r="63" spans="1:13" x14ac:dyDescent="0.2">
      <c r="A63" s="8"/>
      <c r="B63" s="1"/>
      <c r="C63" s="6"/>
      <c r="D63" s="78"/>
      <c r="E63" s="131"/>
      <c r="F63" s="2"/>
      <c r="G63" s="2"/>
      <c r="H63" s="2"/>
      <c r="I63" s="2"/>
      <c r="J63" s="2"/>
      <c r="K63" s="2"/>
      <c r="L63" s="2"/>
      <c r="M63" s="2"/>
    </row>
    <row r="64" spans="1:13" x14ac:dyDescent="0.2">
      <c r="A64" s="80" t="s">
        <v>310</v>
      </c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</row>
    <row r="65" spans="1:13" x14ac:dyDescent="0.2">
      <c r="A65" s="82" t="s">
        <v>60</v>
      </c>
      <c r="B65" s="81"/>
      <c r="C65" s="81"/>
      <c r="D65" s="81"/>
      <c r="E65" s="81"/>
      <c r="F65" s="81"/>
      <c r="G65" s="81"/>
      <c r="H65" s="81"/>
      <c r="I65" s="81"/>
      <c r="J65" s="81"/>
      <c r="K65" s="81"/>
      <c r="L65" s="81"/>
      <c r="M65" s="81"/>
    </row>
    <row r="66" spans="1:13" x14ac:dyDescent="0.2">
      <c r="A66" s="8"/>
      <c r="B66" s="1"/>
      <c r="C66" s="6"/>
      <c r="D66" s="78"/>
      <c r="E66" s="131"/>
      <c r="F66" s="2"/>
      <c r="G66" s="2"/>
      <c r="H66" s="2"/>
      <c r="I66" s="2"/>
      <c r="J66" s="2"/>
      <c r="K66" s="2"/>
      <c r="L66" s="2"/>
      <c r="M66" s="2"/>
    </row>
    <row r="67" spans="1:13" x14ac:dyDescent="0.2">
      <c r="A67" s="8"/>
      <c r="B67" s="1"/>
      <c r="C67" s="6"/>
      <c r="D67" s="78"/>
      <c r="E67" s="131"/>
      <c r="F67" s="2"/>
      <c r="G67" s="2"/>
      <c r="H67" s="2"/>
      <c r="I67" s="2"/>
      <c r="J67" s="2"/>
      <c r="K67" s="2"/>
      <c r="L67" s="2"/>
      <c r="M67" s="2"/>
    </row>
    <row r="68" spans="1:13" x14ac:dyDescent="0.2">
      <c r="A68" s="8"/>
      <c r="B68" s="1"/>
      <c r="C68" s="6"/>
      <c r="D68" s="78"/>
      <c r="E68" s="131"/>
      <c r="F68" s="2"/>
      <c r="G68" s="2"/>
      <c r="H68" s="2"/>
      <c r="I68" s="2"/>
      <c r="J68" s="2"/>
      <c r="K68" s="2"/>
      <c r="L68" s="2"/>
      <c r="M68" s="2"/>
    </row>
    <row r="69" spans="1:13" x14ac:dyDescent="0.2">
      <c r="A69" s="8"/>
      <c r="B69" s="1"/>
      <c r="C69" s="6"/>
      <c r="D69" s="78"/>
      <c r="E69" s="131"/>
      <c r="F69" s="2"/>
      <c r="G69" s="2"/>
      <c r="H69" s="2"/>
      <c r="I69" s="2"/>
      <c r="J69" s="2"/>
      <c r="K69" s="2"/>
      <c r="L69" s="2"/>
      <c r="M69" s="2"/>
    </row>
    <row r="70" spans="1:13" x14ac:dyDescent="0.2">
      <c r="A70" s="8"/>
      <c r="B70" s="1"/>
      <c r="C70" s="6"/>
      <c r="D70" s="78"/>
      <c r="E70" s="131"/>
      <c r="F70" s="2"/>
      <c r="G70" s="2"/>
      <c r="H70" s="2"/>
      <c r="I70" s="2"/>
      <c r="J70" s="2"/>
      <c r="K70" s="2"/>
      <c r="L70" s="2"/>
      <c r="M70" s="2"/>
    </row>
  </sheetData>
  <mergeCells count="39">
    <mergeCell ref="A56:I56"/>
    <mergeCell ref="A57:I57"/>
    <mergeCell ref="A61:M61"/>
    <mergeCell ref="A62:M62"/>
    <mergeCell ref="A64:M64"/>
    <mergeCell ref="A65:M65"/>
    <mergeCell ref="A50:I50"/>
    <mergeCell ref="A51:I51"/>
    <mergeCell ref="A52:I52"/>
    <mergeCell ref="A53:I53"/>
    <mergeCell ref="A54:I54"/>
    <mergeCell ref="A55:I55"/>
    <mergeCell ref="A44:I44"/>
    <mergeCell ref="A45:I45"/>
    <mergeCell ref="A46:I46"/>
    <mergeCell ref="A47:I47"/>
    <mergeCell ref="A48:I48"/>
    <mergeCell ref="A49:I49"/>
    <mergeCell ref="A38:I38"/>
    <mergeCell ref="A39:I39"/>
    <mergeCell ref="A40:I40"/>
    <mergeCell ref="A41:I41"/>
    <mergeCell ref="A42:I42"/>
    <mergeCell ref="A43:I43"/>
    <mergeCell ref="J22:M22"/>
    <mergeCell ref="F23:F24"/>
    <mergeCell ref="G23:I23"/>
    <mergeCell ref="J23:J24"/>
    <mergeCell ref="K23:M23"/>
    <mergeCell ref="A26:M26"/>
    <mergeCell ref="E16:F16"/>
    <mergeCell ref="E17:F17"/>
    <mergeCell ref="E18:F18"/>
    <mergeCell ref="A22:A24"/>
    <mergeCell ref="B22:B24"/>
    <mergeCell ref="C22:C24"/>
    <mergeCell ref="D22:D24"/>
    <mergeCell ref="E22:E24"/>
    <mergeCell ref="F22:I2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opLeftCell="A43" workbookViewId="0">
      <selection activeCell="C12" sqref="C12"/>
    </sheetView>
  </sheetViews>
  <sheetFormatPr defaultRowHeight="12.75" x14ac:dyDescent="0.2"/>
  <cols>
    <col min="3" max="3" width="33" customWidth="1"/>
  </cols>
  <sheetData>
    <row r="1" spans="1:13" x14ac:dyDescent="0.2">
      <c r="A1" s="130"/>
      <c r="B1" s="1"/>
      <c r="C1" s="6"/>
      <c r="D1" s="78"/>
      <c r="E1" s="131"/>
      <c r="F1" s="2"/>
      <c r="G1" s="2"/>
      <c r="H1" s="2"/>
      <c r="I1" s="2"/>
      <c r="J1" s="130" t="s">
        <v>73</v>
      </c>
      <c r="K1" s="2"/>
      <c r="L1" s="2"/>
      <c r="M1" s="2"/>
    </row>
    <row r="2" spans="1:13" x14ac:dyDescent="0.2">
      <c r="A2" s="4"/>
      <c r="B2" s="1"/>
      <c r="C2" s="6"/>
      <c r="D2" s="78"/>
      <c r="E2" s="131"/>
      <c r="F2" s="2"/>
      <c r="G2" s="2"/>
      <c r="H2" s="2"/>
      <c r="I2" s="2"/>
      <c r="J2" s="4"/>
      <c r="K2" s="2"/>
      <c r="L2" s="2"/>
      <c r="M2" s="2"/>
    </row>
    <row r="3" spans="1:13" x14ac:dyDescent="0.2">
      <c r="A3" s="4"/>
      <c r="B3" s="1"/>
      <c r="C3" s="6"/>
      <c r="D3" s="78"/>
      <c r="E3" s="131"/>
      <c r="F3" s="2"/>
      <c r="G3" s="2"/>
      <c r="H3" s="2"/>
      <c r="I3" s="2"/>
      <c r="J3" s="4"/>
      <c r="K3" s="2"/>
      <c r="L3" s="2"/>
      <c r="M3" s="2"/>
    </row>
    <row r="4" spans="1:13" x14ac:dyDescent="0.2">
      <c r="A4" s="4"/>
      <c r="B4" s="1"/>
      <c r="C4" s="6"/>
      <c r="D4" s="78"/>
      <c r="E4" s="131"/>
      <c r="F4" s="2"/>
      <c r="G4" s="2"/>
      <c r="H4" s="2"/>
      <c r="I4" s="2"/>
      <c r="J4" s="4" t="s">
        <v>77</v>
      </c>
      <c r="K4" s="2"/>
      <c r="L4" s="2"/>
      <c r="M4" s="2"/>
    </row>
    <row r="5" spans="1:13" x14ac:dyDescent="0.2">
      <c r="A5" s="132"/>
      <c r="B5" s="1"/>
      <c r="C5" s="6"/>
      <c r="D5" s="78"/>
      <c r="E5" s="131"/>
      <c r="F5" s="2"/>
      <c r="G5" s="2"/>
      <c r="H5" s="2"/>
      <c r="I5" s="2"/>
      <c r="J5" s="132" t="s">
        <v>74</v>
      </c>
      <c r="K5" s="2"/>
      <c r="L5" s="2"/>
      <c r="M5" s="2"/>
    </row>
    <row r="6" spans="1:13" ht="14.25" x14ac:dyDescent="0.2">
      <c r="A6" s="8"/>
      <c r="B6" s="1"/>
      <c r="C6" s="133"/>
      <c r="D6" s="134" t="s">
        <v>16</v>
      </c>
      <c r="E6" s="134"/>
      <c r="F6" s="135"/>
      <c r="G6" s="135"/>
      <c r="H6" s="134"/>
      <c r="I6" s="135"/>
      <c r="J6" s="135"/>
      <c r="K6" s="2"/>
      <c r="L6" s="2"/>
      <c r="M6" s="2"/>
    </row>
    <row r="7" spans="1:13" ht="14.25" x14ac:dyDescent="0.2">
      <c r="A7" s="8"/>
      <c r="B7" s="1"/>
      <c r="C7" s="132"/>
      <c r="D7" s="8"/>
      <c r="E7" s="136" t="s">
        <v>0</v>
      </c>
      <c r="F7" s="137"/>
      <c r="G7" s="137"/>
      <c r="H7" s="2"/>
      <c r="I7" s="138"/>
      <c r="J7" s="2"/>
      <c r="K7" s="2"/>
      <c r="L7" s="2"/>
      <c r="M7" s="2"/>
    </row>
    <row r="8" spans="1:13" ht="14.25" x14ac:dyDescent="0.2">
      <c r="A8" s="8"/>
      <c r="B8" s="1"/>
      <c r="C8" s="132"/>
      <c r="D8" s="8"/>
      <c r="E8" s="136"/>
      <c r="F8" s="137"/>
      <c r="G8" s="137"/>
      <c r="H8" s="2"/>
      <c r="I8" s="138"/>
      <c r="J8" s="2"/>
      <c r="K8" s="2"/>
      <c r="L8" s="2"/>
      <c r="M8" s="2"/>
    </row>
    <row r="9" spans="1:13" ht="18" x14ac:dyDescent="0.2">
      <c r="A9" s="8"/>
      <c r="B9" s="1"/>
      <c r="C9" s="132"/>
      <c r="D9" s="139" t="s">
        <v>311</v>
      </c>
      <c r="E9" s="131"/>
      <c r="F9" s="2"/>
      <c r="G9" s="2"/>
      <c r="H9" s="2"/>
      <c r="I9" s="2"/>
      <c r="J9" s="2"/>
      <c r="K9" s="2"/>
      <c r="L9" s="2"/>
      <c r="M9" s="2"/>
    </row>
    <row r="10" spans="1:13" ht="14.25" x14ac:dyDescent="0.2">
      <c r="A10" s="8"/>
      <c r="B10" s="1"/>
      <c r="C10" s="132"/>
      <c r="D10" s="140" t="s">
        <v>26</v>
      </c>
      <c r="E10" s="131"/>
      <c r="F10" s="2"/>
      <c r="G10" s="2"/>
      <c r="H10" s="2"/>
      <c r="I10" s="141"/>
      <c r="J10" s="2"/>
      <c r="K10" s="2"/>
      <c r="L10" s="2"/>
      <c r="M10" s="2"/>
    </row>
    <row r="11" spans="1:13" x14ac:dyDescent="0.2">
      <c r="A11" s="8"/>
      <c r="B11" s="1"/>
      <c r="C11" s="142"/>
      <c r="D11" s="8"/>
      <c r="E11" s="143"/>
      <c r="F11" s="144"/>
      <c r="G11" s="144"/>
      <c r="H11" s="2"/>
      <c r="I11" s="7"/>
      <c r="J11" s="2"/>
      <c r="K11" s="2"/>
      <c r="L11" s="2"/>
      <c r="M11" s="2"/>
    </row>
    <row r="12" spans="1:13" ht="14.25" x14ac:dyDescent="0.2">
      <c r="A12" s="8"/>
      <c r="B12" s="145" t="s">
        <v>1</v>
      </c>
      <c r="C12" s="146" t="s">
        <v>312</v>
      </c>
      <c r="D12" s="134"/>
      <c r="E12" s="147"/>
      <c r="F12" s="148"/>
      <c r="G12" s="148"/>
      <c r="H12" s="149"/>
      <c r="I12" s="135"/>
      <c r="J12" s="135"/>
      <c r="K12" s="2"/>
      <c r="L12" s="2"/>
      <c r="M12" s="2"/>
    </row>
    <row r="13" spans="1:13" ht="14.25" x14ac:dyDescent="0.2">
      <c r="A13" s="8"/>
      <c r="B13" s="1"/>
      <c r="C13" s="150"/>
      <c r="D13" s="8"/>
      <c r="E13" s="73" t="s">
        <v>25</v>
      </c>
      <c r="F13" s="2"/>
      <c r="G13" s="137"/>
      <c r="H13" s="140"/>
      <c r="I13" s="137"/>
      <c r="J13" s="137"/>
      <c r="K13" s="2"/>
      <c r="L13" s="2"/>
      <c r="M13" s="2"/>
    </row>
    <row r="14" spans="1:13" x14ac:dyDescent="0.2">
      <c r="A14" s="151"/>
      <c r="B14" s="152"/>
      <c r="C14" s="132"/>
      <c r="D14" s="8"/>
      <c r="E14" s="153"/>
      <c r="F14" s="2"/>
      <c r="G14" s="2"/>
      <c r="H14" s="2"/>
      <c r="I14" s="2"/>
      <c r="J14" s="2"/>
      <c r="K14" s="2"/>
      <c r="L14" s="2"/>
      <c r="M14" s="2"/>
    </row>
    <row r="15" spans="1:13" ht="14.25" x14ac:dyDescent="0.2">
      <c r="A15" s="8"/>
      <c r="B15" s="1"/>
      <c r="C15" s="154" t="s">
        <v>313</v>
      </c>
      <c r="D15" s="8"/>
      <c r="E15" s="7"/>
      <c r="F15" s="2"/>
      <c r="G15" s="2"/>
      <c r="H15" s="2"/>
      <c r="I15" s="154"/>
      <c r="J15" s="154"/>
      <c r="K15" s="2"/>
      <c r="L15" s="2"/>
      <c r="M15" s="2"/>
    </row>
    <row r="16" spans="1:13" ht="14.25" x14ac:dyDescent="0.2">
      <c r="A16" s="140"/>
      <c r="B16" s="155"/>
      <c r="C16" s="154" t="s">
        <v>81</v>
      </c>
      <c r="D16" s="156"/>
      <c r="E16" s="157" t="s">
        <v>314</v>
      </c>
      <c r="F16" s="89"/>
      <c r="G16" s="158" t="s">
        <v>24</v>
      </c>
      <c r="H16" s="156"/>
      <c r="I16" s="154"/>
      <c r="J16" s="154"/>
      <c r="K16" s="156"/>
      <c r="L16" s="156"/>
      <c r="M16" s="156"/>
    </row>
    <row r="17" spans="1:13" ht="14.25" x14ac:dyDescent="0.2">
      <c r="A17" s="140"/>
      <c r="B17" s="155"/>
      <c r="C17" s="154" t="s">
        <v>68</v>
      </c>
      <c r="D17" s="140"/>
      <c r="E17" s="157" t="s">
        <v>315</v>
      </c>
      <c r="F17" s="89"/>
      <c r="G17" s="158" t="s">
        <v>24</v>
      </c>
      <c r="H17" s="156"/>
      <c r="I17" s="154"/>
      <c r="J17" s="154"/>
      <c r="K17" s="156"/>
      <c r="L17" s="156"/>
      <c r="M17" s="156"/>
    </row>
    <row r="18" spans="1:13" ht="14.25" x14ac:dyDescent="0.2">
      <c r="A18" s="140"/>
      <c r="B18" s="155"/>
      <c r="C18" s="154" t="s">
        <v>14</v>
      </c>
      <c r="D18" s="140"/>
      <c r="E18" s="157" t="s">
        <v>316</v>
      </c>
      <c r="F18" s="89"/>
      <c r="G18" s="158" t="s">
        <v>15</v>
      </c>
      <c r="H18" s="156"/>
      <c r="I18" s="154"/>
      <c r="J18" s="154"/>
      <c r="K18" s="156"/>
      <c r="L18" s="156"/>
      <c r="M18" s="156"/>
    </row>
    <row r="19" spans="1:13" ht="14.25" x14ac:dyDescent="0.2">
      <c r="A19" s="8"/>
      <c r="B19" s="1"/>
      <c r="C19" s="159" t="s">
        <v>85</v>
      </c>
      <c r="D19" s="8"/>
      <c r="E19" s="7"/>
      <c r="F19" s="2"/>
      <c r="G19" s="2"/>
      <c r="H19" s="2"/>
      <c r="I19" s="2"/>
      <c r="J19" s="2"/>
      <c r="K19" s="2"/>
      <c r="L19" s="2"/>
      <c r="M19" s="2"/>
    </row>
    <row r="20" spans="1:13" x14ac:dyDescent="0.2">
      <c r="A20" s="8"/>
      <c r="B20" s="1"/>
      <c r="C20" s="132"/>
      <c r="D20" s="8"/>
      <c r="E20" s="7"/>
      <c r="F20" s="2"/>
      <c r="G20" s="2"/>
      <c r="H20" s="2"/>
      <c r="I20" s="2"/>
      <c r="J20" s="2"/>
      <c r="K20" s="2"/>
      <c r="L20" s="2"/>
      <c r="M20" s="2"/>
    </row>
    <row r="21" spans="1:13" x14ac:dyDescent="0.2">
      <c r="A21" s="8"/>
      <c r="B21" s="1"/>
      <c r="C21" s="132"/>
      <c r="D21" s="8"/>
      <c r="E21" s="7"/>
      <c r="F21" s="2"/>
      <c r="G21" s="2"/>
      <c r="H21" s="2"/>
      <c r="I21" s="2"/>
      <c r="J21" s="2"/>
      <c r="K21" s="2"/>
      <c r="L21" s="2"/>
      <c r="M21" s="2"/>
    </row>
    <row r="22" spans="1:13" x14ac:dyDescent="0.2">
      <c r="A22" s="86" t="s">
        <v>2</v>
      </c>
      <c r="B22" s="90" t="s">
        <v>86</v>
      </c>
      <c r="C22" s="86" t="s">
        <v>67</v>
      </c>
      <c r="D22" s="86" t="s">
        <v>66</v>
      </c>
      <c r="E22" s="86" t="s">
        <v>65</v>
      </c>
      <c r="F22" s="86" t="s">
        <v>23</v>
      </c>
      <c r="G22" s="87"/>
      <c r="H22" s="87"/>
      <c r="I22" s="87"/>
      <c r="J22" s="86" t="s">
        <v>22</v>
      </c>
      <c r="K22" s="87"/>
      <c r="L22" s="87"/>
      <c r="M22" s="87"/>
    </row>
    <row r="23" spans="1:13" x14ac:dyDescent="0.2">
      <c r="A23" s="87"/>
      <c r="B23" s="91"/>
      <c r="C23" s="92"/>
      <c r="D23" s="86"/>
      <c r="E23" s="86"/>
      <c r="F23" s="86" t="s">
        <v>3</v>
      </c>
      <c r="G23" s="86" t="s">
        <v>64</v>
      </c>
      <c r="H23" s="87"/>
      <c r="I23" s="87"/>
      <c r="J23" s="86" t="s">
        <v>3</v>
      </c>
      <c r="K23" s="86" t="s">
        <v>64</v>
      </c>
      <c r="L23" s="87"/>
      <c r="M23" s="87"/>
    </row>
    <row r="24" spans="1:13" x14ac:dyDescent="0.2">
      <c r="A24" s="87"/>
      <c r="B24" s="91"/>
      <c r="C24" s="92"/>
      <c r="D24" s="86"/>
      <c r="E24" s="86"/>
      <c r="F24" s="87"/>
      <c r="G24" s="74" t="s">
        <v>63</v>
      </c>
      <c r="H24" s="74" t="s">
        <v>87</v>
      </c>
      <c r="I24" s="74" t="s">
        <v>62</v>
      </c>
      <c r="J24" s="87"/>
      <c r="K24" s="74" t="s">
        <v>63</v>
      </c>
      <c r="L24" s="74" t="s">
        <v>87</v>
      </c>
      <c r="M24" s="74" t="s">
        <v>62</v>
      </c>
    </row>
    <row r="25" spans="1:13" x14ac:dyDescent="0.2">
      <c r="A25" s="5">
        <v>1</v>
      </c>
      <c r="B25" s="76">
        <v>2</v>
      </c>
      <c r="C25" s="74">
        <v>3</v>
      </c>
      <c r="D25" s="74">
        <v>4</v>
      </c>
      <c r="E25" s="9">
        <v>5</v>
      </c>
      <c r="F25" s="75">
        <v>6</v>
      </c>
      <c r="G25" s="75">
        <v>7</v>
      </c>
      <c r="H25" s="75">
        <v>8</v>
      </c>
      <c r="I25" s="75">
        <v>9</v>
      </c>
      <c r="J25" s="75">
        <v>10</v>
      </c>
      <c r="K25" s="75">
        <v>11</v>
      </c>
      <c r="L25" s="75">
        <v>12</v>
      </c>
      <c r="M25" s="75">
        <v>13</v>
      </c>
    </row>
    <row r="26" spans="1:13" x14ac:dyDescent="0.2">
      <c r="A26" s="88" t="s">
        <v>88</v>
      </c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</row>
    <row r="27" spans="1:13" ht="96" x14ac:dyDescent="0.2">
      <c r="A27" s="5">
        <v>1</v>
      </c>
      <c r="B27" s="45" t="s">
        <v>89</v>
      </c>
      <c r="C27" s="77" t="s">
        <v>90</v>
      </c>
      <c r="D27" s="9" t="s">
        <v>91</v>
      </c>
      <c r="E27" s="46">
        <v>37</v>
      </c>
      <c r="F27" s="160">
        <v>7.22</v>
      </c>
      <c r="G27" s="160">
        <v>7.22</v>
      </c>
      <c r="H27" s="161"/>
      <c r="I27" s="161"/>
      <c r="J27" s="161">
        <v>267</v>
      </c>
      <c r="K27" s="161">
        <v>267</v>
      </c>
      <c r="L27" s="161"/>
      <c r="M27" s="161"/>
    </row>
    <row r="28" spans="1:13" ht="36" x14ac:dyDescent="0.2">
      <c r="A28" s="5">
        <v>2</v>
      </c>
      <c r="B28" s="45" t="s">
        <v>92</v>
      </c>
      <c r="C28" s="77" t="s">
        <v>93</v>
      </c>
      <c r="D28" s="9" t="s">
        <v>94</v>
      </c>
      <c r="E28" s="46">
        <v>1</v>
      </c>
      <c r="F28" s="160">
        <v>18.04</v>
      </c>
      <c r="G28" s="160">
        <v>18.04</v>
      </c>
      <c r="H28" s="161"/>
      <c r="I28" s="161"/>
      <c r="J28" s="161">
        <v>18</v>
      </c>
      <c r="K28" s="161">
        <v>18</v>
      </c>
      <c r="L28" s="161"/>
      <c r="M28" s="161"/>
    </row>
    <row r="29" spans="1:13" ht="36" x14ac:dyDescent="0.2">
      <c r="A29" s="5">
        <v>3</v>
      </c>
      <c r="B29" s="45" t="s">
        <v>95</v>
      </c>
      <c r="C29" s="77" t="s">
        <v>96</v>
      </c>
      <c r="D29" s="9" t="s">
        <v>97</v>
      </c>
      <c r="E29" s="46">
        <v>10</v>
      </c>
      <c r="F29" s="160">
        <v>27.06</v>
      </c>
      <c r="G29" s="160">
        <v>27.06</v>
      </c>
      <c r="H29" s="161"/>
      <c r="I29" s="161"/>
      <c r="J29" s="161">
        <v>271</v>
      </c>
      <c r="K29" s="161">
        <v>271</v>
      </c>
      <c r="L29" s="161"/>
      <c r="M29" s="161"/>
    </row>
    <row r="30" spans="1:13" ht="60" x14ac:dyDescent="0.2">
      <c r="A30" s="5">
        <v>4</v>
      </c>
      <c r="B30" s="45" t="s">
        <v>101</v>
      </c>
      <c r="C30" s="77" t="s">
        <v>102</v>
      </c>
      <c r="D30" s="9" t="s">
        <v>61</v>
      </c>
      <c r="E30" s="46">
        <v>4</v>
      </c>
      <c r="F30" s="160">
        <v>26.47</v>
      </c>
      <c r="G30" s="160">
        <v>26.47</v>
      </c>
      <c r="H30" s="161"/>
      <c r="I30" s="161"/>
      <c r="J30" s="161">
        <v>106</v>
      </c>
      <c r="K30" s="161">
        <v>106</v>
      </c>
      <c r="L30" s="161"/>
      <c r="M30" s="161"/>
    </row>
    <row r="31" spans="1:13" ht="48" x14ac:dyDescent="0.2">
      <c r="A31" s="5">
        <v>5</v>
      </c>
      <c r="B31" s="45" t="s">
        <v>134</v>
      </c>
      <c r="C31" s="77" t="s">
        <v>135</v>
      </c>
      <c r="D31" s="9" t="s">
        <v>61</v>
      </c>
      <c r="E31" s="46">
        <v>7</v>
      </c>
      <c r="F31" s="160">
        <v>19.850000000000001</v>
      </c>
      <c r="G31" s="160">
        <v>19.850000000000001</v>
      </c>
      <c r="H31" s="161"/>
      <c r="I31" s="161"/>
      <c r="J31" s="161">
        <v>139</v>
      </c>
      <c r="K31" s="161">
        <v>139</v>
      </c>
      <c r="L31" s="161"/>
      <c r="M31" s="161"/>
    </row>
    <row r="32" spans="1:13" ht="36" x14ac:dyDescent="0.2">
      <c r="A32" s="5">
        <v>6</v>
      </c>
      <c r="B32" s="45" t="s">
        <v>136</v>
      </c>
      <c r="C32" s="77" t="s">
        <v>137</v>
      </c>
      <c r="D32" s="9" t="s">
        <v>122</v>
      </c>
      <c r="E32" s="46">
        <v>8</v>
      </c>
      <c r="F32" s="160">
        <v>1.8</v>
      </c>
      <c r="G32" s="160">
        <v>1.8</v>
      </c>
      <c r="H32" s="161"/>
      <c r="I32" s="161"/>
      <c r="J32" s="161">
        <v>14</v>
      </c>
      <c r="K32" s="161">
        <v>14</v>
      </c>
      <c r="L32" s="161"/>
      <c r="M32" s="161"/>
    </row>
    <row r="33" spans="1:13" ht="24" x14ac:dyDescent="0.2">
      <c r="A33" s="5">
        <v>7</v>
      </c>
      <c r="B33" s="45" t="s">
        <v>138</v>
      </c>
      <c r="C33" s="77" t="s">
        <v>139</v>
      </c>
      <c r="D33" s="9" t="s">
        <v>140</v>
      </c>
      <c r="E33" s="46">
        <v>4</v>
      </c>
      <c r="F33" s="160">
        <v>53.64</v>
      </c>
      <c r="G33" s="160">
        <v>53.64</v>
      </c>
      <c r="H33" s="161"/>
      <c r="I33" s="161"/>
      <c r="J33" s="161">
        <v>215</v>
      </c>
      <c r="K33" s="161">
        <v>215</v>
      </c>
      <c r="L33" s="161"/>
      <c r="M33" s="161"/>
    </row>
    <row r="34" spans="1:13" ht="24" x14ac:dyDescent="0.2">
      <c r="A34" s="5">
        <v>8</v>
      </c>
      <c r="B34" s="45" t="s">
        <v>141</v>
      </c>
      <c r="C34" s="77" t="s">
        <v>142</v>
      </c>
      <c r="D34" s="9" t="s">
        <v>61</v>
      </c>
      <c r="E34" s="46">
        <v>4</v>
      </c>
      <c r="F34" s="160">
        <v>31.82</v>
      </c>
      <c r="G34" s="160">
        <v>31.82</v>
      </c>
      <c r="H34" s="161"/>
      <c r="I34" s="161"/>
      <c r="J34" s="161">
        <v>127</v>
      </c>
      <c r="K34" s="161">
        <v>127</v>
      </c>
      <c r="L34" s="161"/>
      <c r="M34" s="161"/>
    </row>
    <row r="35" spans="1:13" ht="36" x14ac:dyDescent="0.2">
      <c r="A35" s="5">
        <v>9</v>
      </c>
      <c r="B35" s="45" t="s">
        <v>166</v>
      </c>
      <c r="C35" s="77" t="s">
        <v>167</v>
      </c>
      <c r="D35" s="9" t="s">
        <v>127</v>
      </c>
      <c r="E35" s="46">
        <v>1</v>
      </c>
      <c r="F35" s="160">
        <v>572.16</v>
      </c>
      <c r="G35" s="160">
        <v>572.16</v>
      </c>
      <c r="H35" s="161"/>
      <c r="I35" s="161"/>
      <c r="J35" s="161">
        <v>572</v>
      </c>
      <c r="K35" s="161">
        <v>572</v>
      </c>
      <c r="L35" s="161"/>
      <c r="M35" s="161"/>
    </row>
    <row r="36" spans="1:13" ht="60" x14ac:dyDescent="0.2">
      <c r="A36" s="5">
        <v>10</v>
      </c>
      <c r="B36" s="45" t="s">
        <v>103</v>
      </c>
      <c r="C36" s="77" t="s">
        <v>104</v>
      </c>
      <c r="D36" s="9" t="s">
        <v>105</v>
      </c>
      <c r="E36" s="46">
        <v>1</v>
      </c>
      <c r="F36" s="160">
        <v>16.149999999999999</v>
      </c>
      <c r="G36" s="160">
        <v>16.149999999999999</v>
      </c>
      <c r="H36" s="161"/>
      <c r="I36" s="161"/>
      <c r="J36" s="161">
        <v>16</v>
      </c>
      <c r="K36" s="161">
        <v>16</v>
      </c>
      <c r="L36" s="161"/>
      <c r="M36" s="161"/>
    </row>
    <row r="37" spans="1:13" ht="48" x14ac:dyDescent="0.2">
      <c r="A37" s="5">
        <v>11</v>
      </c>
      <c r="B37" s="45" t="s">
        <v>143</v>
      </c>
      <c r="C37" s="77" t="s">
        <v>144</v>
      </c>
      <c r="D37" s="9" t="s">
        <v>61</v>
      </c>
      <c r="E37" s="46">
        <v>2</v>
      </c>
      <c r="F37" s="160">
        <v>250.28</v>
      </c>
      <c r="G37" s="160">
        <v>250.28</v>
      </c>
      <c r="H37" s="161"/>
      <c r="I37" s="161"/>
      <c r="J37" s="161">
        <v>501</v>
      </c>
      <c r="K37" s="161">
        <v>501</v>
      </c>
      <c r="L37" s="161"/>
      <c r="M37" s="161"/>
    </row>
    <row r="38" spans="1:13" ht="48" x14ac:dyDescent="0.2">
      <c r="A38" s="5">
        <v>12</v>
      </c>
      <c r="B38" s="45" t="s">
        <v>179</v>
      </c>
      <c r="C38" s="77" t="s">
        <v>180</v>
      </c>
      <c r="D38" s="9" t="s">
        <v>61</v>
      </c>
      <c r="E38" s="46">
        <v>2</v>
      </c>
      <c r="F38" s="160">
        <v>367.07</v>
      </c>
      <c r="G38" s="160">
        <v>367.07</v>
      </c>
      <c r="H38" s="161"/>
      <c r="I38" s="161"/>
      <c r="J38" s="161">
        <v>734</v>
      </c>
      <c r="K38" s="161">
        <v>734</v>
      </c>
      <c r="L38" s="161"/>
      <c r="M38" s="161"/>
    </row>
    <row r="39" spans="1:13" ht="24" x14ac:dyDescent="0.2">
      <c r="A39" s="5">
        <v>13</v>
      </c>
      <c r="B39" s="45" t="s">
        <v>172</v>
      </c>
      <c r="C39" s="77" t="s">
        <v>173</v>
      </c>
      <c r="D39" s="9" t="s">
        <v>61</v>
      </c>
      <c r="E39" s="46">
        <v>8</v>
      </c>
      <c r="F39" s="160">
        <v>37.729999999999997</v>
      </c>
      <c r="G39" s="160">
        <v>37.729999999999997</v>
      </c>
      <c r="H39" s="161"/>
      <c r="I39" s="161"/>
      <c r="J39" s="161">
        <v>302</v>
      </c>
      <c r="K39" s="161">
        <v>302</v>
      </c>
      <c r="L39" s="161"/>
      <c r="M39" s="161"/>
    </row>
    <row r="40" spans="1:13" ht="24" x14ac:dyDescent="0.2">
      <c r="A40" s="5">
        <v>14</v>
      </c>
      <c r="B40" s="45" t="s">
        <v>174</v>
      </c>
      <c r="C40" s="77" t="s">
        <v>175</v>
      </c>
      <c r="D40" s="9" t="s">
        <v>61</v>
      </c>
      <c r="E40" s="46">
        <v>3</v>
      </c>
      <c r="F40" s="160">
        <v>150.91999999999999</v>
      </c>
      <c r="G40" s="160">
        <v>150.91999999999999</v>
      </c>
      <c r="H40" s="161"/>
      <c r="I40" s="161"/>
      <c r="J40" s="161">
        <v>453</v>
      </c>
      <c r="K40" s="161">
        <v>453</v>
      </c>
      <c r="L40" s="161"/>
      <c r="M40" s="161"/>
    </row>
    <row r="41" spans="1:13" ht="36" x14ac:dyDescent="0.2">
      <c r="A41" s="5">
        <v>15</v>
      </c>
      <c r="B41" s="45" t="s">
        <v>176</v>
      </c>
      <c r="C41" s="77" t="s">
        <v>177</v>
      </c>
      <c r="D41" s="9" t="s">
        <v>178</v>
      </c>
      <c r="E41" s="46">
        <v>2</v>
      </c>
      <c r="F41" s="160">
        <v>33.950000000000003</v>
      </c>
      <c r="G41" s="160">
        <v>33.950000000000003</v>
      </c>
      <c r="H41" s="161"/>
      <c r="I41" s="161"/>
      <c r="J41" s="161">
        <v>68</v>
      </c>
      <c r="K41" s="161">
        <v>68</v>
      </c>
      <c r="L41" s="161"/>
      <c r="M41" s="161"/>
    </row>
    <row r="42" spans="1:13" ht="48" x14ac:dyDescent="0.2">
      <c r="A42" s="5">
        <v>16</v>
      </c>
      <c r="B42" s="45" t="s">
        <v>179</v>
      </c>
      <c r="C42" s="77" t="s">
        <v>317</v>
      </c>
      <c r="D42" s="9" t="s">
        <v>61</v>
      </c>
      <c r="E42" s="46">
        <v>2</v>
      </c>
      <c r="F42" s="160">
        <v>367.07</v>
      </c>
      <c r="G42" s="160">
        <v>367.07</v>
      </c>
      <c r="H42" s="161"/>
      <c r="I42" s="161"/>
      <c r="J42" s="161">
        <v>734</v>
      </c>
      <c r="K42" s="161">
        <v>734</v>
      </c>
      <c r="L42" s="161"/>
      <c r="M42" s="161"/>
    </row>
    <row r="43" spans="1:13" ht="72" x14ac:dyDescent="0.2">
      <c r="A43" s="5">
        <v>17</v>
      </c>
      <c r="B43" s="45" t="s">
        <v>130</v>
      </c>
      <c r="C43" s="77" t="s">
        <v>131</v>
      </c>
      <c r="D43" s="9" t="s">
        <v>127</v>
      </c>
      <c r="E43" s="46">
        <v>1</v>
      </c>
      <c r="F43" s="160">
        <v>444.28</v>
      </c>
      <c r="G43" s="160">
        <v>444.28</v>
      </c>
      <c r="H43" s="161"/>
      <c r="I43" s="161"/>
      <c r="J43" s="161">
        <v>444</v>
      </c>
      <c r="K43" s="161">
        <v>444</v>
      </c>
      <c r="L43" s="161"/>
      <c r="M43" s="161"/>
    </row>
    <row r="44" spans="1:13" x14ac:dyDescent="0.2">
      <c r="A44" s="83" t="s">
        <v>4</v>
      </c>
      <c r="B44" s="84"/>
      <c r="C44" s="84"/>
      <c r="D44" s="84"/>
      <c r="E44" s="84"/>
      <c r="F44" s="84"/>
      <c r="G44" s="84"/>
      <c r="H44" s="84"/>
      <c r="I44" s="84"/>
      <c r="J44" s="160">
        <v>4981</v>
      </c>
      <c r="K44" s="160">
        <v>4981</v>
      </c>
      <c r="L44" s="161"/>
      <c r="M44" s="161"/>
    </row>
    <row r="45" spans="1:13" x14ac:dyDescent="0.2">
      <c r="A45" s="83" t="s">
        <v>71</v>
      </c>
      <c r="B45" s="84"/>
      <c r="C45" s="84"/>
      <c r="D45" s="84"/>
      <c r="E45" s="84"/>
      <c r="F45" s="84"/>
      <c r="G45" s="84"/>
      <c r="H45" s="84"/>
      <c r="I45" s="84"/>
      <c r="J45" s="160">
        <v>4779</v>
      </c>
      <c r="K45" s="160">
        <v>4779</v>
      </c>
      <c r="L45" s="161"/>
      <c r="M45" s="161"/>
    </row>
    <row r="46" spans="1:13" x14ac:dyDescent="0.2">
      <c r="A46" s="83" t="s">
        <v>21</v>
      </c>
      <c r="B46" s="84"/>
      <c r="C46" s="84"/>
      <c r="D46" s="84"/>
      <c r="E46" s="84"/>
      <c r="F46" s="84"/>
      <c r="G46" s="84"/>
      <c r="H46" s="84"/>
      <c r="I46" s="84"/>
      <c r="J46" s="161"/>
      <c r="K46" s="161"/>
      <c r="L46" s="161"/>
      <c r="M46" s="161"/>
    </row>
    <row r="47" spans="1:13" x14ac:dyDescent="0.2">
      <c r="A47" s="83" t="s">
        <v>148</v>
      </c>
      <c r="B47" s="84"/>
      <c r="C47" s="84"/>
      <c r="D47" s="84"/>
      <c r="E47" s="84"/>
      <c r="F47" s="84"/>
      <c r="G47" s="84"/>
      <c r="H47" s="84"/>
      <c r="I47" s="84"/>
      <c r="J47" s="160">
        <v>214</v>
      </c>
      <c r="K47" s="160">
        <v>214</v>
      </c>
      <c r="L47" s="161"/>
      <c r="M47" s="161"/>
    </row>
    <row r="48" spans="1:13" x14ac:dyDescent="0.2">
      <c r="A48" s="83" t="s">
        <v>149</v>
      </c>
      <c r="B48" s="84"/>
      <c r="C48" s="84"/>
      <c r="D48" s="84"/>
      <c r="E48" s="84"/>
      <c r="F48" s="84"/>
      <c r="G48" s="84"/>
      <c r="H48" s="84"/>
      <c r="I48" s="84"/>
      <c r="J48" s="160">
        <v>779</v>
      </c>
      <c r="K48" s="160">
        <v>779</v>
      </c>
      <c r="L48" s="161"/>
      <c r="M48" s="161"/>
    </row>
    <row r="49" spans="1:13" x14ac:dyDescent="0.2">
      <c r="A49" s="83" t="s">
        <v>150</v>
      </c>
      <c r="B49" s="84"/>
      <c r="C49" s="84"/>
      <c r="D49" s="84"/>
      <c r="E49" s="84"/>
      <c r="F49" s="84"/>
      <c r="G49" s="84"/>
      <c r="H49" s="84"/>
      <c r="I49" s="84"/>
      <c r="J49" s="160">
        <v>-1195</v>
      </c>
      <c r="K49" s="160">
        <v>-1195</v>
      </c>
      <c r="L49" s="161"/>
      <c r="M49" s="161"/>
    </row>
    <row r="50" spans="1:13" x14ac:dyDescent="0.2">
      <c r="A50" s="83" t="s">
        <v>5</v>
      </c>
      <c r="B50" s="84"/>
      <c r="C50" s="84"/>
      <c r="D50" s="84"/>
      <c r="E50" s="84"/>
      <c r="F50" s="84"/>
      <c r="G50" s="84"/>
      <c r="H50" s="84"/>
      <c r="I50" s="84"/>
      <c r="J50" s="160">
        <v>3106</v>
      </c>
      <c r="K50" s="161"/>
      <c r="L50" s="161"/>
      <c r="M50" s="161"/>
    </row>
    <row r="51" spans="1:13" x14ac:dyDescent="0.2">
      <c r="A51" s="83" t="s">
        <v>21</v>
      </c>
      <c r="B51" s="84"/>
      <c r="C51" s="84"/>
      <c r="D51" s="84"/>
      <c r="E51" s="84"/>
      <c r="F51" s="84"/>
      <c r="G51" s="84"/>
      <c r="H51" s="84"/>
      <c r="I51" s="84"/>
      <c r="J51" s="161"/>
      <c r="K51" s="161"/>
      <c r="L51" s="161"/>
      <c r="M51" s="161"/>
    </row>
    <row r="52" spans="1:13" x14ac:dyDescent="0.2">
      <c r="A52" s="83" t="s">
        <v>318</v>
      </c>
      <c r="B52" s="84"/>
      <c r="C52" s="84"/>
      <c r="D52" s="84"/>
      <c r="E52" s="84"/>
      <c r="F52" s="84"/>
      <c r="G52" s="84"/>
      <c r="H52" s="84"/>
      <c r="I52" s="84"/>
      <c r="J52" s="160">
        <v>3106</v>
      </c>
      <c r="K52" s="161"/>
      <c r="L52" s="161"/>
      <c r="M52" s="161"/>
    </row>
    <row r="53" spans="1:13" x14ac:dyDescent="0.2">
      <c r="A53" s="83" t="s">
        <v>6</v>
      </c>
      <c r="B53" s="84"/>
      <c r="C53" s="84"/>
      <c r="D53" s="84"/>
      <c r="E53" s="84"/>
      <c r="F53" s="84"/>
      <c r="G53" s="84"/>
      <c r="H53" s="84"/>
      <c r="I53" s="84"/>
      <c r="J53" s="160">
        <v>1912</v>
      </c>
      <c r="K53" s="161"/>
      <c r="L53" s="161"/>
      <c r="M53" s="161"/>
    </row>
    <row r="54" spans="1:13" x14ac:dyDescent="0.2">
      <c r="A54" s="83" t="s">
        <v>21</v>
      </c>
      <c r="B54" s="84"/>
      <c r="C54" s="84"/>
      <c r="D54" s="84"/>
      <c r="E54" s="84"/>
      <c r="F54" s="84"/>
      <c r="G54" s="84"/>
      <c r="H54" s="84"/>
      <c r="I54" s="84"/>
      <c r="J54" s="161"/>
      <c r="K54" s="161"/>
      <c r="L54" s="161"/>
      <c r="M54" s="161"/>
    </row>
    <row r="55" spans="1:13" x14ac:dyDescent="0.2">
      <c r="A55" s="83" t="s">
        <v>319</v>
      </c>
      <c r="B55" s="84"/>
      <c r="C55" s="84"/>
      <c r="D55" s="84"/>
      <c r="E55" s="84"/>
      <c r="F55" s="84"/>
      <c r="G55" s="84"/>
      <c r="H55" s="84"/>
      <c r="I55" s="84"/>
      <c r="J55" s="160">
        <v>1912</v>
      </c>
      <c r="K55" s="161"/>
      <c r="L55" s="161"/>
      <c r="M55" s="161"/>
    </row>
    <row r="56" spans="1:13" x14ac:dyDescent="0.2">
      <c r="A56" s="85" t="s">
        <v>7</v>
      </c>
      <c r="B56" s="84"/>
      <c r="C56" s="84"/>
      <c r="D56" s="84"/>
      <c r="E56" s="84"/>
      <c r="F56" s="84"/>
      <c r="G56" s="84"/>
      <c r="H56" s="84"/>
      <c r="I56" s="84"/>
      <c r="J56" s="161"/>
      <c r="K56" s="161"/>
      <c r="L56" s="161"/>
      <c r="M56" s="161"/>
    </row>
    <row r="57" spans="1:13" x14ac:dyDescent="0.2">
      <c r="A57" s="83" t="s">
        <v>8</v>
      </c>
      <c r="B57" s="84"/>
      <c r="C57" s="84"/>
      <c r="D57" s="84"/>
      <c r="E57" s="84"/>
      <c r="F57" s="84"/>
      <c r="G57" s="84"/>
      <c r="H57" s="84"/>
      <c r="I57" s="84"/>
      <c r="J57" s="160">
        <v>9797</v>
      </c>
      <c r="K57" s="161"/>
      <c r="L57" s="161"/>
      <c r="M57" s="161"/>
    </row>
    <row r="58" spans="1:13" x14ac:dyDescent="0.2">
      <c r="A58" s="83" t="s">
        <v>9</v>
      </c>
      <c r="B58" s="84"/>
      <c r="C58" s="84"/>
      <c r="D58" s="84"/>
      <c r="E58" s="84"/>
      <c r="F58" s="84"/>
      <c r="G58" s="84"/>
      <c r="H58" s="84"/>
      <c r="I58" s="84"/>
      <c r="J58" s="161"/>
      <c r="K58" s="161"/>
      <c r="L58" s="161"/>
      <c r="M58" s="161"/>
    </row>
    <row r="59" spans="1:13" x14ac:dyDescent="0.2">
      <c r="A59" s="83" t="s">
        <v>10</v>
      </c>
      <c r="B59" s="84"/>
      <c r="C59" s="84"/>
      <c r="D59" s="84"/>
      <c r="E59" s="84"/>
      <c r="F59" s="84"/>
      <c r="G59" s="84"/>
      <c r="H59" s="84"/>
      <c r="I59" s="84"/>
      <c r="J59" s="160">
        <v>4779</v>
      </c>
      <c r="K59" s="161"/>
      <c r="L59" s="161"/>
      <c r="M59" s="161"/>
    </row>
    <row r="60" spans="1:13" x14ac:dyDescent="0.2">
      <c r="A60" s="83" t="s">
        <v>11</v>
      </c>
      <c r="B60" s="84"/>
      <c r="C60" s="84"/>
      <c r="D60" s="84"/>
      <c r="E60" s="84"/>
      <c r="F60" s="84"/>
      <c r="G60" s="84"/>
      <c r="H60" s="84"/>
      <c r="I60" s="84"/>
      <c r="J60" s="160">
        <v>3106</v>
      </c>
      <c r="K60" s="161"/>
      <c r="L60" s="161"/>
      <c r="M60" s="161"/>
    </row>
    <row r="61" spans="1:13" x14ac:dyDescent="0.2">
      <c r="A61" s="83" t="s">
        <v>12</v>
      </c>
      <c r="B61" s="84"/>
      <c r="C61" s="84"/>
      <c r="D61" s="84"/>
      <c r="E61" s="84"/>
      <c r="F61" s="84"/>
      <c r="G61" s="84"/>
      <c r="H61" s="84"/>
      <c r="I61" s="84"/>
      <c r="J61" s="160">
        <v>1912</v>
      </c>
      <c r="K61" s="161"/>
      <c r="L61" s="161"/>
      <c r="M61" s="161"/>
    </row>
    <row r="62" spans="1:13" x14ac:dyDescent="0.2">
      <c r="A62" s="83" t="s">
        <v>320</v>
      </c>
      <c r="B62" s="84"/>
      <c r="C62" s="84"/>
      <c r="D62" s="84"/>
      <c r="E62" s="84"/>
      <c r="F62" s="84"/>
      <c r="G62" s="84"/>
      <c r="H62" s="84"/>
      <c r="I62" s="84"/>
      <c r="J62" s="160">
        <v>102673</v>
      </c>
      <c r="K62" s="161"/>
      <c r="L62" s="161"/>
      <c r="M62" s="161"/>
    </row>
    <row r="63" spans="1:13" x14ac:dyDescent="0.2">
      <c r="A63" s="85" t="s">
        <v>13</v>
      </c>
      <c r="B63" s="84"/>
      <c r="C63" s="84"/>
      <c r="D63" s="84"/>
      <c r="E63" s="84"/>
      <c r="F63" s="84"/>
      <c r="G63" s="84"/>
      <c r="H63" s="84"/>
      <c r="I63" s="84"/>
      <c r="J63" s="162">
        <v>102673</v>
      </c>
      <c r="K63" s="161"/>
      <c r="L63" s="161"/>
      <c r="M63" s="161"/>
    </row>
    <row r="64" spans="1:13" x14ac:dyDescent="0.2">
      <c r="A64" s="8"/>
      <c r="B64" s="1"/>
      <c r="C64" s="6"/>
      <c r="D64" s="78"/>
      <c r="E64" s="131"/>
      <c r="F64" s="2"/>
      <c r="G64" s="2"/>
      <c r="H64" s="2"/>
      <c r="I64" s="2"/>
      <c r="J64" s="2"/>
      <c r="K64" s="2"/>
      <c r="L64" s="2"/>
      <c r="M64" s="2"/>
    </row>
    <row r="65" spans="1:13" x14ac:dyDescent="0.2">
      <c r="A65" s="8"/>
      <c r="B65" s="1"/>
      <c r="C65" s="6"/>
      <c r="D65" s="78"/>
      <c r="E65" s="131"/>
      <c r="F65" s="2"/>
      <c r="G65" s="2"/>
      <c r="H65" s="2"/>
      <c r="I65" s="2"/>
      <c r="J65" s="2"/>
      <c r="K65" s="2"/>
      <c r="L65" s="2"/>
      <c r="M65" s="2"/>
    </row>
    <row r="66" spans="1:13" x14ac:dyDescent="0.2">
      <c r="A66" s="8"/>
      <c r="B66" s="1"/>
      <c r="C66" s="6"/>
      <c r="D66" s="78"/>
      <c r="E66" s="131"/>
      <c r="F66" s="2"/>
      <c r="G66" s="2"/>
      <c r="H66" s="2"/>
      <c r="I66" s="2"/>
      <c r="J66" s="2"/>
      <c r="K66" s="2"/>
      <c r="L66" s="2"/>
      <c r="M66" s="2"/>
    </row>
    <row r="67" spans="1:13" x14ac:dyDescent="0.2">
      <c r="A67" s="80" t="s">
        <v>112</v>
      </c>
      <c r="B67" s="81"/>
      <c r="C67" s="81"/>
      <c r="D67" s="81"/>
      <c r="E67" s="81"/>
      <c r="F67" s="81"/>
      <c r="G67" s="81"/>
      <c r="H67" s="81"/>
      <c r="I67" s="81"/>
      <c r="J67" s="81"/>
      <c r="K67" s="81"/>
      <c r="L67" s="81"/>
      <c r="M67" s="81"/>
    </row>
    <row r="68" spans="1:13" x14ac:dyDescent="0.2">
      <c r="A68" s="82" t="s">
        <v>60</v>
      </c>
      <c r="B68" s="81"/>
      <c r="C68" s="81"/>
      <c r="D68" s="81"/>
      <c r="E68" s="81"/>
      <c r="F68" s="81"/>
      <c r="G68" s="81"/>
      <c r="H68" s="81"/>
      <c r="I68" s="81"/>
      <c r="J68" s="81"/>
      <c r="K68" s="81"/>
      <c r="L68" s="81"/>
      <c r="M68" s="81"/>
    </row>
    <row r="69" spans="1:13" x14ac:dyDescent="0.2">
      <c r="A69" s="8"/>
      <c r="B69" s="1"/>
      <c r="C69" s="6"/>
      <c r="D69" s="78"/>
      <c r="E69" s="131"/>
      <c r="F69" s="2"/>
      <c r="G69" s="2"/>
      <c r="H69" s="2"/>
      <c r="I69" s="2"/>
      <c r="J69" s="2"/>
      <c r="K69" s="2"/>
      <c r="L69" s="2"/>
      <c r="M69" s="2"/>
    </row>
    <row r="70" spans="1:13" x14ac:dyDescent="0.2">
      <c r="A70" s="80" t="s">
        <v>321</v>
      </c>
      <c r="B70" s="81"/>
      <c r="C70" s="81"/>
      <c r="D70" s="81"/>
      <c r="E70" s="81"/>
      <c r="F70" s="81"/>
      <c r="G70" s="81"/>
      <c r="H70" s="81"/>
      <c r="I70" s="81"/>
      <c r="J70" s="81"/>
      <c r="K70" s="81"/>
      <c r="L70" s="81"/>
      <c r="M70" s="81"/>
    </row>
    <row r="71" spans="1:13" x14ac:dyDescent="0.2">
      <c r="A71" s="82" t="s">
        <v>60</v>
      </c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</row>
    <row r="72" spans="1:13" x14ac:dyDescent="0.2">
      <c r="A72" s="8"/>
      <c r="B72" s="1"/>
      <c r="C72" s="6"/>
      <c r="D72" s="78"/>
      <c r="E72" s="131"/>
      <c r="F72" s="2"/>
      <c r="G72" s="2"/>
      <c r="H72" s="2"/>
      <c r="I72" s="2"/>
      <c r="J72" s="2"/>
      <c r="K72" s="2"/>
      <c r="L72" s="2"/>
      <c r="M72" s="2"/>
    </row>
    <row r="73" spans="1:13" x14ac:dyDescent="0.2">
      <c r="A73" s="8"/>
      <c r="B73" s="1"/>
      <c r="C73" s="6"/>
      <c r="D73" s="78"/>
      <c r="E73" s="131"/>
      <c r="F73" s="2"/>
      <c r="G73" s="2"/>
      <c r="H73" s="2"/>
      <c r="I73" s="2"/>
      <c r="J73" s="2"/>
      <c r="K73" s="2"/>
      <c r="L73" s="2"/>
      <c r="M73" s="2"/>
    </row>
    <row r="74" spans="1:13" x14ac:dyDescent="0.2">
      <c r="A74" s="8"/>
      <c r="B74" s="1"/>
      <c r="C74" s="6"/>
      <c r="D74" s="78"/>
      <c r="E74" s="131"/>
      <c r="F74" s="2"/>
      <c r="G74" s="2"/>
      <c r="H74" s="2"/>
      <c r="I74" s="2"/>
      <c r="J74" s="2"/>
      <c r="K74" s="2"/>
      <c r="L74" s="2"/>
      <c r="M74" s="2"/>
    </row>
  </sheetData>
  <mergeCells count="39">
    <mergeCell ref="A62:I62"/>
    <mergeCell ref="A63:I63"/>
    <mergeCell ref="A67:M67"/>
    <mergeCell ref="A68:M68"/>
    <mergeCell ref="A70:M70"/>
    <mergeCell ref="A71:M71"/>
    <mergeCell ref="A56:I56"/>
    <mergeCell ref="A57:I57"/>
    <mergeCell ref="A58:I58"/>
    <mergeCell ref="A59:I59"/>
    <mergeCell ref="A60:I60"/>
    <mergeCell ref="A61:I61"/>
    <mergeCell ref="A50:I50"/>
    <mergeCell ref="A51:I51"/>
    <mergeCell ref="A52:I52"/>
    <mergeCell ref="A53:I53"/>
    <mergeCell ref="A54:I54"/>
    <mergeCell ref="A55:I55"/>
    <mergeCell ref="A44:I44"/>
    <mergeCell ref="A45:I45"/>
    <mergeCell ref="A46:I46"/>
    <mergeCell ref="A47:I47"/>
    <mergeCell ref="A48:I48"/>
    <mergeCell ref="A49:I49"/>
    <mergeCell ref="J22:M22"/>
    <mergeCell ref="F23:F24"/>
    <mergeCell ref="G23:I23"/>
    <mergeCell ref="J23:J24"/>
    <mergeCell ref="K23:M23"/>
    <mergeCell ref="A26:M26"/>
    <mergeCell ref="E16:F16"/>
    <mergeCell ref="E17:F17"/>
    <mergeCell ref="E18:F18"/>
    <mergeCell ref="A22:A24"/>
    <mergeCell ref="B22:B24"/>
    <mergeCell ref="C22:C24"/>
    <mergeCell ref="D22:D24"/>
    <mergeCell ref="E22:E24"/>
    <mergeCell ref="F22:I2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5"/>
  <sheetViews>
    <sheetView topLeftCell="A55" workbookViewId="0">
      <selection activeCell="C12" sqref="C12"/>
    </sheetView>
  </sheetViews>
  <sheetFormatPr defaultRowHeight="12.75" x14ac:dyDescent="0.2"/>
  <cols>
    <col min="3" max="3" width="33.7109375" customWidth="1"/>
  </cols>
  <sheetData>
    <row r="1" spans="1:13" x14ac:dyDescent="0.2">
      <c r="A1" s="130"/>
      <c r="B1" s="1"/>
      <c r="C1" s="6"/>
      <c r="D1" s="78"/>
      <c r="E1" s="131"/>
      <c r="F1" s="2"/>
      <c r="G1" s="2"/>
      <c r="H1" s="2"/>
      <c r="I1" s="2"/>
      <c r="J1" s="130" t="s">
        <v>73</v>
      </c>
      <c r="K1" s="2"/>
      <c r="L1" s="2"/>
      <c r="M1" s="2"/>
    </row>
    <row r="2" spans="1:13" x14ac:dyDescent="0.2">
      <c r="A2" s="4"/>
      <c r="B2" s="1"/>
      <c r="C2" s="6"/>
      <c r="D2" s="78"/>
      <c r="E2" s="131"/>
      <c r="F2" s="2"/>
      <c r="G2" s="2"/>
      <c r="H2" s="2"/>
      <c r="I2" s="2"/>
      <c r="J2" s="4"/>
      <c r="K2" s="2"/>
      <c r="L2" s="2"/>
      <c r="M2" s="2"/>
    </row>
    <row r="3" spans="1:13" x14ac:dyDescent="0.2">
      <c r="A3" s="4"/>
      <c r="B3" s="1"/>
      <c r="C3" s="6"/>
      <c r="D3" s="78"/>
      <c r="E3" s="131"/>
      <c r="F3" s="2"/>
      <c r="G3" s="2"/>
      <c r="H3" s="2"/>
      <c r="I3" s="2"/>
      <c r="J3" s="4"/>
      <c r="K3" s="2"/>
      <c r="L3" s="2"/>
      <c r="M3" s="2"/>
    </row>
    <row r="4" spans="1:13" x14ac:dyDescent="0.2">
      <c r="A4" s="4"/>
      <c r="B4" s="1"/>
      <c r="C4" s="6"/>
      <c r="D4" s="78"/>
      <c r="E4" s="131"/>
      <c r="F4" s="2"/>
      <c r="G4" s="2"/>
      <c r="H4" s="2"/>
      <c r="I4" s="2"/>
      <c r="J4" s="4" t="s">
        <v>77</v>
      </c>
      <c r="K4" s="2"/>
      <c r="L4" s="2"/>
      <c r="M4" s="2"/>
    </row>
    <row r="5" spans="1:13" x14ac:dyDescent="0.2">
      <c r="A5" s="132"/>
      <c r="B5" s="1"/>
      <c r="C5" s="6"/>
      <c r="D5" s="78"/>
      <c r="E5" s="131"/>
      <c r="F5" s="2"/>
      <c r="G5" s="2"/>
      <c r="H5" s="2"/>
      <c r="I5" s="2"/>
      <c r="J5" s="132" t="s">
        <v>74</v>
      </c>
      <c r="K5" s="2"/>
      <c r="L5" s="2"/>
      <c r="M5" s="2"/>
    </row>
    <row r="6" spans="1:13" ht="14.25" x14ac:dyDescent="0.2">
      <c r="A6" s="8"/>
      <c r="B6" s="1"/>
      <c r="C6" s="133"/>
      <c r="D6" s="134" t="s">
        <v>16</v>
      </c>
      <c r="E6" s="134"/>
      <c r="F6" s="135"/>
      <c r="G6" s="135"/>
      <c r="H6" s="134"/>
      <c r="I6" s="135"/>
      <c r="J6" s="135"/>
      <c r="K6" s="2"/>
      <c r="L6" s="2"/>
      <c r="M6" s="2"/>
    </row>
    <row r="7" spans="1:13" ht="14.25" x14ac:dyDescent="0.2">
      <c r="A7" s="8"/>
      <c r="B7" s="1"/>
      <c r="C7" s="132"/>
      <c r="D7" s="8"/>
      <c r="E7" s="136" t="s">
        <v>0</v>
      </c>
      <c r="F7" s="137"/>
      <c r="G7" s="137"/>
      <c r="H7" s="2"/>
      <c r="I7" s="138"/>
      <c r="J7" s="2"/>
      <c r="K7" s="2"/>
      <c r="L7" s="2"/>
      <c r="M7" s="2"/>
    </row>
    <row r="8" spans="1:13" ht="14.25" x14ac:dyDescent="0.2">
      <c r="A8" s="8"/>
      <c r="B8" s="1"/>
      <c r="C8" s="132"/>
      <c r="D8" s="8"/>
      <c r="E8" s="136"/>
      <c r="F8" s="137"/>
      <c r="G8" s="137"/>
      <c r="H8" s="2"/>
      <c r="I8" s="138"/>
      <c r="J8" s="2"/>
      <c r="K8" s="2"/>
      <c r="L8" s="2"/>
      <c r="M8" s="2"/>
    </row>
    <row r="9" spans="1:13" ht="18" x14ac:dyDescent="0.2">
      <c r="A9" s="8"/>
      <c r="B9" s="1"/>
      <c r="C9" s="132"/>
      <c r="D9" s="139" t="s">
        <v>322</v>
      </c>
      <c r="E9" s="131"/>
      <c r="F9" s="2"/>
      <c r="G9" s="2"/>
      <c r="H9" s="2"/>
      <c r="I9" s="2"/>
      <c r="J9" s="2"/>
      <c r="K9" s="2"/>
      <c r="L9" s="2"/>
      <c r="M9" s="2"/>
    </row>
    <row r="10" spans="1:13" ht="14.25" x14ac:dyDescent="0.2">
      <c r="A10" s="8"/>
      <c r="B10" s="1"/>
      <c r="C10" s="132"/>
      <c r="D10" s="140" t="s">
        <v>26</v>
      </c>
      <c r="E10" s="131"/>
      <c r="F10" s="2"/>
      <c r="G10" s="2"/>
      <c r="H10" s="2"/>
      <c r="I10" s="141"/>
      <c r="J10" s="2"/>
      <c r="K10" s="2"/>
      <c r="L10" s="2"/>
      <c r="M10" s="2"/>
    </row>
    <row r="11" spans="1:13" x14ac:dyDescent="0.2">
      <c r="A11" s="8"/>
      <c r="B11" s="1"/>
      <c r="C11" s="142"/>
      <c r="D11" s="8"/>
      <c r="E11" s="143"/>
      <c r="F11" s="144"/>
      <c r="G11" s="144"/>
      <c r="H11" s="2"/>
      <c r="I11" s="7"/>
      <c r="J11" s="2"/>
      <c r="K11" s="2"/>
      <c r="L11" s="2"/>
      <c r="M11" s="2"/>
    </row>
    <row r="12" spans="1:13" ht="14.25" x14ac:dyDescent="0.2">
      <c r="A12" s="8"/>
      <c r="B12" s="145" t="s">
        <v>1</v>
      </c>
      <c r="C12" s="146" t="s">
        <v>323</v>
      </c>
      <c r="D12" s="134"/>
      <c r="E12" s="147"/>
      <c r="F12" s="148"/>
      <c r="G12" s="148"/>
      <c r="H12" s="149"/>
      <c r="I12" s="135"/>
      <c r="J12" s="135"/>
      <c r="K12" s="2"/>
      <c r="L12" s="2"/>
      <c r="M12" s="2"/>
    </row>
    <row r="13" spans="1:13" ht="14.25" x14ac:dyDescent="0.2">
      <c r="A13" s="8"/>
      <c r="B13" s="1"/>
      <c r="C13" s="150"/>
      <c r="D13" s="8"/>
      <c r="E13" s="73" t="s">
        <v>25</v>
      </c>
      <c r="F13" s="2"/>
      <c r="G13" s="137"/>
      <c r="H13" s="140"/>
      <c r="I13" s="137"/>
      <c r="J13" s="137"/>
      <c r="K13" s="2"/>
      <c r="L13" s="2"/>
      <c r="M13" s="2"/>
    </row>
    <row r="14" spans="1:13" x14ac:dyDescent="0.2">
      <c r="A14" s="151"/>
      <c r="B14" s="152"/>
      <c r="C14" s="132"/>
      <c r="D14" s="8"/>
      <c r="E14" s="153"/>
      <c r="F14" s="2"/>
      <c r="G14" s="2"/>
      <c r="H14" s="2"/>
      <c r="I14" s="2"/>
      <c r="J14" s="2"/>
      <c r="K14" s="2"/>
      <c r="L14" s="2"/>
      <c r="M14" s="2"/>
    </row>
    <row r="15" spans="1:13" ht="14.25" x14ac:dyDescent="0.2">
      <c r="A15" s="8"/>
      <c r="B15" s="1"/>
      <c r="C15" s="154" t="s">
        <v>324</v>
      </c>
      <c r="D15" s="8"/>
      <c r="E15" s="7"/>
      <c r="F15" s="2"/>
      <c r="G15" s="2"/>
      <c r="H15" s="2"/>
      <c r="I15" s="154"/>
      <c r="J15" s="154"/>
      <c r="K15" s="2"/>
      <c r="L15" s="2"/>
      <c r="M15" s="2"/>
    </row>
    <row r="16" spans="1:13" ht="14.25" x14ac:dyDescent="0.2">
      <c r="A16" s="140"/>
      <c r="B16" s="155"/>
      <c r="C16" s="154" t="s">
        <v>81</v>
      </c>
      <c r="D16" s="156"/>
      <c r="E16" s="157" t="s">
        <v>325</v>
      </c>
      <c r="F16" s="89"/>
      <c r="G16" s="158" t="s">
        <v>24</v>
      </c>
      <c r="H16" s="156"/>
      <c r="I16" s="154"/>
      <c r="J16" s="154"/>
      <c r="K16" s="156"/>
      <c r="L16" s="156"/>
      <c r="M16" s="156"/>
    </row>
    <row r="17" spans="1:13" ht="14.25" x14ac:dyDescent="0.2">
      <c r="A17" s="140"/>
      <c r="B17" s="155"/>
      <c r="C17" s="154" t="s">
        <v>68</v>
      </c>
      <c r="D17" s="140"/>
      <c r="E17" s="157" t="s">
        <v>326</v>
      </c>
      <c r="F17" s="89"/>
      <c r="G17" s="158" t="s">
        <v>24</v>
      </c>
      <c r="H17" s="156"/>
      <c r="I17" s="154"/>
      <c r="J17" s="154"/>
      <c r="K17" s="156"/>
      <c r="L17" s="156"/>
      <c r="M17" s="156"/>
    </row>
    <row r="18" spans="1:13" ht="14.25" x14ac:dyDescent="0.2">
      <c r="A18" s="140"/>
      <c r="B18" s="155"/>
      <c r="C18" s="154" t="s">
        <v>14</v>
      </c>
      <c r="D18" s="140"/>
      <c r="E18" s="157" t="s">
        <v>327</v>
      </c>
      <c r="F18" s="89"/>
      <c r="G18" s="158" t="s">
        <v>15</v>
      </c>
      <c r="H18" s="156"/>
      <c r="I18" s="154"/>
      <c r="J18" s="154"/>
      <c r="K18" s="156"/>
      <c r="L18" s="156"/>
      <c r="M18" s="156"/>
    </row>
    <row r="19" spans="1:13" ht="14.25" x14ac:dyDescent="0.2">
      <c r="A19" s="8"/>
      <c r="B19" s="1"/>
      <c r="C19" s="159" t="s">
        <v>85</v>
      </c>
      <c r="D19" s="8"/>
      <c r="E19" s="7"/>
      <c r="F19" s="2"/>
      <c r="G19" s="2"/>
      <c r="H19" s="2"/>
      <c r="I19" s="2"/>
      <c r="J19" s="2"/>
      <c r="K19" s="2"/>
      <c r="L19" s="2"/>
      <c r="M19" s="2"/>
    </row>
    <row r="20" spans="1:13" x14ac:dyDescent="0.2">
      <c r="A20" s="8"/>
      <c r="B20" s="1"/>
      <c r="C20" s="132"/>
      <c r="D20" s="8"/>
      <c r="E20" s="7"/>
      <c r="F20" s="2"/>
      <c r="G20" s="2"/>
      <c r="H20" s="2"/>
      <c r="I20" s="2"/>
      <c r="J20" s="2"/>
      <c r="K20" s="2"/>
      <c r="L20" s="2"/>
      <c r="M20" s="2"/>
    </row>
    <row r="21" spans="1:13" x14ac:dyDescent="0.2">
      <c r="A21" s="8"/>
      <c r="B21" s="1"/>
      <c r="C21" s="132"/>
      <c r="D21" s="8"/>
      <c r="E21" s="7"/>
      <c r="F21" s="2"/>
      <c r="G21" s="2"/>
      <c r="H21" s="2"/>
      <c r="I21" s="2"/>
      <c r="J21" s="2"/>
      <c r="K21" s="2"/>
      <c r="L21" s="2"/>
      <c r="M21" s="2"/>
    </row>
    <row r="22" spans="1:13" x14ac:dyDescent="0.2">
      <c r="A22" s="86" t="s">
        <v>2</v>
      </c>
      <c r="B22" s="90" t="s">
        <v>86</v>
      </c>
      <c r="C22" s="86" t="s">
        <v>67</v>
      </c>
      <c r="D22" s="86" t="s">
        <v>66</v>
      </c>
      <c r="E22" s="86" t="s">
        <v>65</v>
      </c>
      <c r="F22" s="86" t="s">
        <v>23</v>
      </c>
      <c r="G22" s="87"/>
      <c r="H22" s="87"/>
      <c r="I22" s="87"/>
      <c r="J22" s="86" t="s">
        <v>22</v>
      </c>
      <c r="K22" s="87"/>
      <c r="L22" s="87"/>
      <c r="M22" s="87"/>
    </row>
    <row r="23" spans="1:13" x14ac:dyDescent="0.2">
      <c r="A23" s="87"/>
      <c r="B23" s="91"/>
      <c r="C23" s="92"/>
      <c r="D23" s="86"/>
      <c r="E23" s="86"/>
      <c r="F23" s="86" t="s">
        <v>3</v>
      </c>
      <c r="G23" s="86" t="s">
        <v>64</v>
      </c>
      <c r="H23" s="87"/>
      <c r="I23" s="87"/>
      <c r="J23" s="86" t="s">
        <v>3</v>
      </c>
      <c r="K23" s="86" t="s">
        <v>64</v>
      </c>
      <c r="L23" s="87"/>
      <c r="M23" s="87"/>
    </row>
    <row r="24" spans="1:13" x14ac:dyDescent="0.2">
      <c r="A24" s="87"/>
      <c r="B24" s="91"/>
      <c r="C24" s="92"/>
      <c r="D24" s="86"/>
      <c r="E24" s="86"/>
      <c r="F24" s="87"/>
      <c r="G24" s="74" t="s">
        <v>63</v>
      </c>
      <c r="H24" s="74" t="s">
        <v>87</v>
      </c>
      <c r="I24" s="74" t="s">
        <v>62</v>
      </c>
      <c r="J24" s="87"/>
      <c r="K24" s="74" t="s">
        <v>63</v>
      </c>
      <c r="L24" s="74" t="s">
        <v>87</v>
      </c>
      <c r="M24" s="74" t="s">
        <v>62</v>
      </c>
    </row>
    <row r="25" spans="1:13" x14ac:dyDescent="0.2">
      <c r="A25" s="5">
        <v>1</v>
      </c>
      <c r="B25" s="76">
        <v>2</v>
      </c>
      <c r="C25" s="74">
        <v>3</v>
      </c>
      <c r="D25" s="74">
        <v>4</v>
      </c>
      <c r="E25" s="9">
        <v>5</v>
      </c>
      <c r="F25" s="75">
        <v>6</v>
      </c>
      <c r="G25" s="75">
        <v>7</v>
      </c>
      <c r="H25" s="75">
        <v>8</v>
      </c>
      <c r="I25" s="75">
        <v>9</v>
      </c>
      <c r="J25" s="75">
        <v>10</v>
      </c>
      <c r="K25" s="75">
        <v>11</v>
      </c>
      <c r="L25" s="75">
        <v>12</v>
      </c>
      <c r="M25" s="75">
        <v>13</v>
      </c>
    </row>
    <row r="26" spans="1:13" x14ac:dyDescent="0.2">
      <c r="A26" s="88" t="s">
        <v>88</v>
      </c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</row>
    <row r="27" spans="1:13" ht="96" x14ac:dyDescent="0.2">
      <c r="A27" s="5">
        <v>1</v>
      </c>
      <c r="B27" s="45" t="s">
        <v>89</v>
      </c>
      <c r="C27" s="77" t="s">
        <v>90</v>
      </c>
      <c r="D27" s="9" t="s">
        <v>91</v>
      </c>
      <c r="E27" s="46">
        <v>94</v>
      </c>
      <c r="F27" s="160">
        <v>7.22</v>
      </c>
      <c r="G27" s="160">
        <v>7.22</v>
      </c>
      <c r="H27" s="161"/>
      <c r="I27" s="161"/>
      <c r="J27" s="161">
        <v>679</v>
      </c>
      <c r="K27" s="161">
        <v>679</v>
      </c>
      <c r="L27" s="161"/>
      <c r="M27" s="161"/>
    </row>
    <row r="28" spans="1:13" ht="36" x14ac:dyDescent="0.2">
      <c r="A28" s="5">
        <v>2</v>
      </c>
      <c r="B28" s="45" t="s">
        <v>92</v>
      </c>
      <c r="C28" s="77" t="s">
        <v>93</v>
      </c>
      <c r="D28" s="9" t="s">
        <v>94</v>
      </c>
      <c r="E28" s="46">
        <v>9</v>
      </c>
      <c r="F28" s="160">
        <v>18.04</v>
      </c>
      <c r="G28" s="160">
        <v>18.04</v>
      </c>
      <c r="H28" s="161"/>
      <c r="I28" s="161"/>
      <c r="J28" s="161">
        <v>162</v>
      </c>
      <c r="K28" s="161">
        <v>162</v>
      </c>
      <c r="L28" s="161"/>
      <c r="M28" s="161"/>
    </row>
    <row r="29" spans="1:13" ht="36" x14ac:dyDescent="0.2">
      <c r="A29" s="5">
        <v>3</v>
      </c>
      <c r="B29" s="45" t="s">
        <v>95</v>
      </c>
      <c r="C29" s="77" t="s">
        <v>96</v>
      </c>
      <c r="D29" s="9" t="s">
        <v>97</v>
      </c>
      <c r="E29" s="46">
        <v>28</v>
      </c>
      <c r="F29" s="160">
        <v>27.06</v>
      </c>
      <c r="G29" s="160">
        <v>27.06</v>
      </c>
      <c r="H29" s="161"/>
      <c r="I29" s="161"/>
      <c r="J29" s="161">
        <v>758</v>
      </c>
      <c r="K29" s="161">
        <v>758</v>
      </c>
      <c r="L29" s="161"/>
      <c r="M29" s="161"/>
    </row>
    <row r="30" spans="1:13" ht="36" x14ac:dyDescent="0.2">
      <c r="A30" s="5">
        <v>4</v>
      </c>
      <c r="B30" s="45" t="s">
        <v>98</v>
      </c>
      <c r="C30" s="77" t="s">
        <v>99</v>
      </c>
      <c r="D30" s="9" t="s">
        <v>100</v>
      </c>
      <c r="E30" s="46">
        <v>0.69</v>
      </c>
      <c r="F30" s="160">
        <v>288.64</v>
      </c>
      <c r="G30" s="160">
        <v>288.64</v>
      </c>
      <c r="H30" s="161"/>
      <c r="I30" s="161"/>
      <c r="J30" s="161">
        <v>199</v>
      </c>
      <c r="K30" s="161">
        <v>199</v>
      </c>
      <c r="L30" s="161"/>
      <c r="M30" s="161"/>
    </row>
    <row r="31" spans="1:13" ht="36" x14ac:dyDescent="0.2">
      <c r="A31" s="5">
        <v>5</v>
      </c>
      <c r="B31" s="45" t="s">
        <v>164</v>
      </c>
      <c r="C31" s="77" t="s">
        <v>165</v>
      </c>
      <c r="D31" s="9" t="s">
        <v>122</v>
      </c>
      <c r="E31" s="46">
        <v>1</v>
      </c>
      <c r="F31" s="160">
        <v>72.16</v>
      </c>
      <c r="G31" s="160">
        <v>72.16</v>
      </c>
      <c r="H31" s="161"/>
      <c r="I31" s="161"/>
      <c r="J31" s="161">
        <v>72</v>
      </c>
      <c r="K31" s="161">
        <v>72</v>
      </c>
      <c r="L31" s="161"/>
      <c r="M31" s="161"/>
    </row>
    <row r="32" spans="1:13" ht="60" x14ac:dyDescent="0.2">
      <c r="A32" s="5">
        <v>6</v>
      </c>
      <c r="B32" s="45" t="s">
        <v>101</v>
      </c>
      <c r="C32" s="77" t="s">
        <v>102</v>
      </c>
      <c r="D32" s="9" t="s">
        <v>61</v>
      </c>
      <c r="E32" s="46">
        <v>19</v>
      </c>
      <c r="F32" s="160">
        <v>26.47</v>
      </c>
      <c r="G32" s="160">
        <v>26.47</v>
      </c>
      <c r="H32" s="161"/>
      <c r="I32" s="161"/>
      <c r="J32" s="161">
        <v>503</v>
      </c>
      <c r="K32" s="161">
        <v>503</v>
      </c>
      <c r="L32" s="161"/>
      <c r="M32" s="161"/>
    </row>
    <row r="33" spans="1:13" ht="60" x14ac:dyDescent="0.2">
      <c r="A33" s="5">
        <v>7</v>
      </c>
      <c r="B33" s="45" t="s">
        <v>132</v>
      </c>
      <c r="C33" s="77" t="s">
        <v>133</v>
      </c>
      <c r="D33" s="9" t="s">
        <v>61</v>
      </c>
      <c r="E33" s="46">
        <v>3</v>
      </c>
      <c r="F33" s="160">
        <v>39.71</v>
      </c>
      <c r="G33" s="160">
        <v>39.71</v>
      </c>
      <c r="H33" s="161"/>
      <c r="I33" s="161"/>
      <c r="J33" s="161">
        <v>119</v>
      </c>
      <c r="K33" s="161">
        <v>119</v>
      </c>
      <c r="L33" s="161"/>
      <c r="M33" s="161"/>
    </row>
    <row r="34" spans="1:13" ht="48" x14ac:dyDescent="0.2">
      <c r="A34" s="5">
        <v>8</v>
      </c>
      <c r="B34" s="45" t="s">
        <v>134</v>
      </c>
      <c r="C34" s="77" t="s">
        <v>135</v>
      </c>
      <c r="D34" s="9" t="s">
        <v>61</v>
      </c>
      <c r="E34" s="46">
        <v>20</v>
      </c>
      <c r="F34" s="160">
        <v>19.850000000000001</v>
      </c>
      <c r="G34" s="160">
        <v>19.850000000000001</v>
      </c>
      <c r="H34" s="161"/>
      <c r="I34" s="161"/>
      <c r="J34" s="161">
        <v>397</v>
      </c>
      <c r="K34" s="161">
        <v>397</v>
      </c>
      <c r="L34" s="161"/>
      <c r="M34" s="161"/>
    </row>
    <row r="35" spans="1:13" ht="36" x14ac:dyDescent="0.2">
      <c r="A35" s="5">
        <v>9</v>
      </c>
      <c r="B35" s="45" t="s">
        <v>136</v>
      </c>
      <c r="C35" s="77" t="s">
        <v>137</v>
      </c>
      <c r="D35" s="9" t="s">
        <v>122</v>
      </c>
      <c r="E35" s="46">
        <v>13</v>
      </c>
      <c r="F35" s="160">
        <v>1.8</v>
      </c>
      <c r="G35" s="160">
        <v>1.8</v>
      </c>
      <c r="H35" s="161"/>
      <c r="I35" s="161"/>
      <c r="J35" s="161">
        <v>23</v>
      </c>
      <c r="K35" s="161">
        <v>23</v>
      </c>
      <c r="L35" s="161"/>
      <c r="M35" s="161"/>
    </row>
    <row r="36" spans="1:13" ht="24" x14ac:dyDescent="0.2">
      <c r="A36" s="5">
        <v>10</v>
      </c>
      <c r="B36" s="45" t="s">
        <v>138</v>
      </c>
      <c r="C36" s="77" t="s">
        <v>139</v>
      </c>
      <c r="D36" s="9" t="s">
        <v>140</v>
      </c>
      <c r="E36" s="46">
        <v>13</v>
      </c>
      <c r="F36" s="160">
        <v>53.64</v>
      </c>
      <c r="G36" s="160">
        <v>53.64</v>
      </c>
      <c r="H36" s="161"/>
      <c r="I36" s="161"/>
      <c r="J36" s="161">
        <v>697</v>
      </c>
      <c r="K36" s="161">
        <v>697</v>
      </c>
      <c r="L36" s="161"/>
      <c r="M36" s="161"/>
    </row>
    <row r="37" spans="1:13" ht="24" x14ac:dyDescent="0.2">
      <c r="A37" s="5">
        <v>11</v>
      </c>
      <c r="B37" s="45" t="s">
        <v>141</v>
      </c>
      <c r="C37" s="77" t="s">
        <v>142</v>
      </c>
      <c r="D37" s="9" t="s">
        <v>61</v>
      </c>
      <c r="E37" s="46">
        <v>10</v>
      </c>
      <c r="F37" s="160">
        <v>31.82</v>
      </c>
      <c r="G37" s="160">
        <v>31.82</v>
      </c>
      <c r="H37" s="161"/>
      <c r="I37" s="161"/>
      <c r="J37" s="161">
        <v>318</v>
      </c>
      <c r="K37" s="161">
        <v>318</v>
      </c>
      <c r="L37" s="161"/>
      <c r="M37" s="161"/>
    </row>
    <row r="38" spans="1:13" ht="60" x14ac:dyDescent="0.2">
      <c r="A38" s="5">
        <v>12</v>
      </c>
      <c r="B38" s="45" t="s">
        <v>103</v>
      </c>
      <c r="C38" s="77" t="s">
        <v>104</v>
      </c>
      <c r="D38" s="9" t="s">
        <v>105</v>
      </c>
      <c r="E38" s="46">
        <v>5</v>
      </c>
      <c r="F38" s="160">
        <v>16.149999999999999</v>
      </c>
      <c r="G38" s="160">
        <v>16.149999999999999</v>
      </c>
      <c r="H38" s="161"/>
      <c r="I38" s="161"/>
      <c r="J38" s="161">
        <v>81</v>
      </c>
      <c r="K38" s="161">
        <v>81</v>
      </c>
      <c r="L38" s="161"/>
      <c r="M38" s="161"/>
    </row>
    <row r="39" spans="1:13" ht="24" x14ac:dyDescent="0.2">
      <c r="A39" s="5">
        <v>13</v>
      </c>
      <c r="B39" s="45" t="s">
        <v>328</v>
      </c>
      <c r="C39" s="77" t="s">
        <v>329</v>
      </c>
      <c r="D39" s="9" t="s">
        <v>61</v>
      </c>
      <c r="E39" s="46">
        <v>1</v>
      </c>
      <c r="F39" s="160">
        <v>154.84</v>
      </c>
      <c r="G39" s="160">
        <v>154.84</v>
      </c>
      <c r="H39" s="161"/>
      <c r="I39" s="161"/>
      <c r="J39" s="161">
        <v>155</v>
      </c>
      <c r="K39" s="161">
        <v>155</v>
      </c>
      <c r="L39" s="161"/>
      <c r="M39" s="161"/>
    </row>
    <row r="40" spans="1:13" ht="24" x14ac:dyDescent="0.2">
      <c r="A40" s="5">
        <v>14</v>
      </c>
      <c r="B40" s="45" t="s">
        <v>269</v>
      </c>
      <c r="C40" s="77" t="s">
        <v>270</v>
      </c>
      <c r="D40" s="9" t="s">
        <v>61</v>
      </c>
      <c r="E40" s="46">
        <v>9</v>
      </c>
      <c r="F40" s="160">
        <v>25.62</v>
      </c>
      <c r="G40" s="160">
        <v>25.62</v>
      </c>
      <c r="H40" s="161"/>
      <c r="I40" s="161"/>
      <c r="J40" s="161">
        <v>231</v>
      </c>
      <c r="K40" s="161">
        <v>231</v>
      </c>
      <c r="L40" s="161"/>
      <c r="M40" s="161"/>
    </row>
    <row r="41" spans="1:13" ht="48" x14ac:dyDescent="0.2">
      <c r="A41" s="5">
        <v>15</v>
      </c>
      <c r="B41" s="45" t="s">
        <v>273</v>
      </c>
      <c r="C41" s="77" t="s">
        <v>274</v>
      </c>
      <c r="D41" s="9" t="s">
        <v>275</v>
      </c>
      <c r="E41" s="46">
        <v>3</v>
      </c>
      <c r="F41" s="160">
        <v>24.72</v>
      </c>
      <c r="G41" s="160">
        <v>24.72</v>
      </c>
      <c r="H41" s="161"/>
      <c r="I41" s="161"/>
      <c r="J41" s="161">
        <v>74</v>
      </c>
      <c r="K41" s="161">
        <v>74</v>
      </c>
      <c r="L41" s="161"/>
      <c r="M41" s="161"/>
    </row>
    <row r="42" spans="1:13" ht="36" x14ac:dyDescent="0.2">
      <c r="A42" s="5">
        <v>16</v>
      </c>
      <c r="B42" s="45" t="s">
        <v>128</v>
      </c>
      <c r="C42" s="77" t="s">
        <v>129</v>
      </c>
      <c r="D42" s="9" t="s">
        <v>127</v>
      </c>
      <c r="E42" s="46">
        <v>2</v>
      </c>
      <c r="F42" s="160">
        <v>268.2</v>
      </c>
      <c r="G42" s="160">
        <v>268.2</v>
      </c>
      <c r="H42" s="161"/>
      <c r="I42" s="161"/>
      <c r="J42" s="161">
        <v>536</v>
      </c>
      <c r="K42" s="161">
        <v>536</v>
      </c>
      <c r="L42" s="161"/>
      <c r="M42" s="161"/>
    </row>
    <row r="43" spans="1:13" ht="36" x14ac:dyDescent="0.2">
      <c r="A43" s="5">
        <v>17</v>
      </c>
      <c r="B43" s="45" t="s">
        <v>125</v>
      </c>
      <c r="C43" s="77" t="s">
        <v>126</v>
      </c>
      <c r="D43" s="9" t="s">
        <v>127</v>
      </c>
      <c r="E43" s="46">
        <v>1</v>
      </c>
      <c r="F43" s="160">
        <v>518.52</v>
      </c>
      <c r="G43" s="160">
        <v>518.52</v>
      </c>
      <c r="H43" s="161"/>
      <c r="I43" s="161"/>
      <c r="J43" s="161">
        <v>519</v>
      </c>
      <c r="K43" s="161">
        <v>519</v>
      </c>
      <c r="L43" s="161"/>
      <c r="M43" s="161"/>
    </row>
    <row r="44" spans="1:13" ht="60" x14ac:dyDescent="0.2">
      <c r="A44" s="5">
        <v>18</v>
      </c>
      <c r="B44" s="45" t="s">
        <v>130</v>
      </c>
      <c r="C44" s="77" t="s">
        <v>131</v>
      </c>
      <c r="D44" s="9" t="s">
        <v>127</v>
      </c>
      <c r="E44" s="46">
        <v>3</v>
      </c>
      <c r="F44" s="160">
        <v>444.28</v>
      </c>
      <c r="G44" s="160">
        <v>444.28</v>
      </c>
      <c r="H44" s="161"/>
      <c r="I44" s="161"/>
      <c r="J44" s="161">
        <v>1333</v>
      </c>
      <c r="K44" s="161">
        <v>1333</v>
      </c>
      <c r="L44" s="161"/>
      <c r="M44" s="161"/>
    </row>
    <row r="45" spans="1:13" ht="36" x14ac:dyDescent="0.2">
      <c r="A45" s="5">
        <v>19</v>
      </c>
      <c r="B45" s="45" t="s">
        <v>166</v>
      </c>
      <c r="C45" s="77" t="s">
        <v>167</v>
      </c>
      <c r="D45" s="9" t="s">
        <v>127</v>
      </c>
      <c r="E45" s="46">
        <v>3</v>
      </c>
      <c r="F45" s="160">
        <v>572.16</v>
      </c>
      <c r="G45" s="160">
        <v>572.16</v>
      </c>
      <c r="H45" s="161"/>
      <c r="I45" s="161"/>
      <c r="J45" s="161">
        <v>1716</v>
      </c>
      <c r="K45" s="161">
        <v>1716</v>
      </c>
      <c r="L45" s="161"/>
      <c r="M45" s="161"/>
    </row>
    <row r="46" spans="1:13" ht="36" x14ac:dyDescent="0.2">
      <c r="A46" s="5">
        <v>20</v>
      </c>
      <c r="B46" s="45" t="s">
        <v>278</v>
      </c>
      <c r="C46" s="77" t="s">
        <v>279</v>
      </c>
      <c r="D46" s="9" t="s">
        <v>127</v>
      </c>
      <c r="E46" s="46">
        <v>1</v>
      </c>
      <c r="F46" s="160">
        <v>382.39</v>
      </c>
      <c r="G46" s="160">
        <v>382.39</v>
      </c>
      <c r="H46" s="161"/>
      <c r="I46" s="161"/>
      <c r="J46" s="161">
        <v>382</v>
      </c>
      <c r="K46" s="161">
        <v>382</v>
      </c>
      <c r="L46" s="161"/>
      <c r="M46" s="161"/>
    </row>
    <row r="47" spans="1:13" ht="48" x14ac:dyDescent="0.2">
      <c r="A47" s="5">
        <v>21</v>
      </c>
      <c r="B47" s="45" t="s">
        <v>282</v>
      </c>
      <c r="C47" s="77" t="s">
        <v>330</v>
      </c>
      <c r="D47" s="9" t="s">
        <v>61</v>
      </c>
      <c r="E47" s="46">
        <v>2</v>
      </c>
      <c r="F47" s="160">
        <v>500.55</v>
      </c>
      <c r="G47" s="160">
        <v>500.55</v>
      </c>
      <c r="H47" s="161"/>
      <c r="I47" s="161"/>
      <c r="J47" s="161">
        <v>1001</v>
      </c>
      <c r="K47" s="161">
        <v>1001</v>
      </c>
      <c r="L47" s="161"/>
      <c r="M47" s="161"/>
    </row>
    <row r="48" spans="1:13" ht="48" x14ac:dyDescent="0.2">
      <c r="A48" s="5">
        <v>22</v>
      </c>
      <c r="B48" s="45" t="s">
        <v>331</v>
      </c>
      <c r="C48" s="77" t="s">
        <v>332</v>
      </c>
      <c r="D48" s="9" t="s">
        <v>188</v>
      </c>
      <c r="E48" s="46">
        <v>1</v>
      </c>
      <c r="F48" s="160">
        <v>1772.34</v>
      </c>
      <c r="G48" s="160">
        <v>1772.34</v>
      </c>
      <c r="H48" s="161"/>
      <c r="I48" s="161"/>
      <c r="J48" s="161">
        <v>1772</v>
      </c>
      <c r="K48" s="161">
        <v>1772</v>
      </c>
      <c r="L48" s="161"/>
      <c r="M48" s="161"/>
    </row>
    <row r="49" spans="1:13" ht="48" x14ac:dyDescent="0.2">
      <c r="A49" s="5">
        <v>23</v>
      </c>
      <c r="B49" s="45" t="s">
        <v>179</v>
      </c>
      <c r="C49" s="77" t="s">
        <v>333</v>
      </c>
      <c r="D49" s="9" t="s">
        <v>61</v>
      </c>
      <c r="E49" s="46">
        <v>1</v>
      </c>
      <c r="F49" s="160">
        <v>367.07</v>
      </c>
      <c r="G49" s="160">
        <v>367.07</v>
      </c>
      <c r="H49" s="161"/>
      <c r="I49" s="161"/>
      <c r="J49" s="161">
        <v>367</v>
      </c>
      <c r="K49" s="161">
        <v>367</v>
      </c>
      <c r="L49" s="161"/>
      <c r="M49" s="161"/>
    </row>
    <row r="50" spans="1:13" ht="24" x14ac:dyDescent="0.2">
      <c r="A50" s="5">
        <v>24</v>
      </c>
      <c r="B50" s="45" t="s">
        <v>172</v>
      </c>
      <c r="C50" s="77" t="s">
        <v>173</v>
      </c>
      <c r="D50" s="9" t="s">
        <v>61</v>
      </c>
      <c r="E50" s="46">
        <v>32</v>
      </c>
      <c r="F50" s="160">
        <v>37.729999999999997</v>
      </c>
      <c r="G50" s="160">
        <v>37.729999999999997</v>
      </c>
      <c r="H50" s="161"/>
      <c r="I50" s="161"/>
      <c r="J50" s="161">
        <v>1207</v>
      </c>
      <c r="K50" s="161">
        <v>1207</v>
      </c>
      <c r="L50" s="161"/>
      <c r="M50" s="161"/>
    </row>
    <row r="51" spans="1:13" ht="24" x14ac:dyDescent="0.2">
      <c r="A51" s="5">
        <v>25</v>
      </c>
      <c r="B51" s="45" t="s">
        <v>174</v>
      </c>
      <c r="C51" s="77" t="s">
        <v>175</v>
      </c>
      <c r="D51" s="9" t="s">
        <v>61</v>
      </c>
      <c r="E51" s="46">
        <v>24</v>
      </c>
      <c r="F51" s="160">
        <v>150.91999999999999</v>
      </c>
      <c r="G51" s="160">
        <v>150.91999999999999</v>
      </c>
      <c r="H51" s="161"/>
      <c r="I51" s="161"/>
      <c r="J51" s="161">
        <v>3622</v>
      </c>
      <c r="K51" s="161">
        <v>3622</v>
      </c>
      <c r="L51" s="161"/>
      <c r="M51" s="161"/>
    </row>
    <row r="52" spans="1:13" ht="36" x14ac:dyDescent="0.2">
      <c r="A52" s="5">
        <v>26</v>
      </c>
      <c r="B52" s="45" t="s">
        <v>278</v>
      </c>
      <c r="C52" s="77" t="s">
        <v>279</v>
      </c>
      <c r="D52" s="9" t="s">
        <v>127</v>
      </c>
      <c r="E52" s="46">
        <v>4</v>
      </c>
      <c r="F52" s="160">
        <v>382.39</v>
      </c>
      <c r="G52" s="160">
        <v>382.39</v>
      </c>
      <c r="H52" s="161"/>
      <c r="I52" s="161"/>
      <c r="J52" s="161">
        <v>1530</v>
      </c>
      <c r="K52" s="161">
        <v>1530</v>
      </c>
      <c r="L52" s="161"/>
      <c r="M52" s="161"/>
    </row>
    <row r="53" spans="1:13" ht="48" x14ac:dyDescent="0.2">
      <c r="A53" s="5">
        <v>27</v>
      </c>
      <c r="B53" s="45" t="s">
        <v>179</v>
      </c>
      <c r="C53" s="77" t="s">
        <v>180</v>
      </c>
      <c r="D53" s="9" t="s">
        <v>61</v>
      </c>
      <c r="E53" s="46">
        <v>3</v>
      </c>
      <c r="F53" s="160">
        <v>367.07</v>
      </c>
      <c r="G53" s="160">
        <v>367.07</v>
      </c>
      <c r="H53" s="161"/>
      <c r="I53" s="161"/>
      <c r="J53" s="161">
        <v>1101</v>
      </c>
      <c r="K53" s="161">
        <v>1101</v>
      </c>
      <c r="L53" s="161"/>
      <c r="M53" s="161"/>
    </row>
    <row r="54" spans="1:13" ht="48" x14ac:dyDescent="0.2">
      <c r="A54" s="5">
        <v>28</v>
      </c>
      <c r="B54" s="45" t="s">
        <v>282</v>
      </c>
      <c r="C54" s="77" t="s">
        <v>334</v>
      </c>
      <c r="D54" s="9" t="s">
        <v>61</v>
      </c>
      <c r="E54" s="46">
        <v>1</v>
      </c>
      <c r="F54" s="160">
        <v>500.55</v>
      </c>
      <c r="G54" s="160">
        <v>500.55</v>
      </c>
      <c r="H54" s="161"/>
      <c r="I54" s="161"/>
      <c r="J54" s="161">
        <v>501</v>
      </c>
      <c r="K54" s="161">
        <v>501</v>
      </c>
      <c r="L54" s="161"/>
      <c r="M54" s="161"/>
    </row>
    <row r="55" spans="1:13" ht="48" x14ac:dyDescent="0.2">
      <c r="A55" s="5">
        <v>29</v>
      </c>
      <c r="B55" s="45" t="s">
        <v>143</v>
      </c>
      <c r="C55" s="77" t="s">
        <v>144</v>
      </c>
      <c r="D55" s="9" t="s">
        <v>61</v>
      </c>
      <c r="E55" s="46">
        <v>3</v>
      </c>
      <c r="F55" s="160">
        <v>250.28</v>
      </c>
      <c r="G55" s="160">
        <v>250.28</v>
      </c>
      <c r="H55" s="161"/>
      <c r="I55" s="161"/>
      <c r="J55" s="161">
        <v>751</v>
      </c>
      <c r="K55" s="161">
        <v>751</v>
      </c>
      <c r="L55" s="161"/>
      <c r="M55" s="161"/>
    </row>
    <row r="56" spans="1:13" x14ac:dyDescent="0.2">
      <c r="A56" s="83" t="s">
        <v>4</v>
      </c>
      <c r="B56" s="84"/>
      <c r="C56" s="84"/>
      <c r="D56" s="84"/>
      <c r="E56" s="84"/>
      <c r="F56" s="84"/>
      <c r="G56" s="84"/>
      <c r="H56" s="84"/>
      <c r="I56" s="84"/>
      <c r="J56" s="160">
        <v>20806</v>
      </c>
      <c r="K56" s="160">
        <v>20806</v>
      </c>
      <c r="L56" s="161"/>
      <c r="M56" s="161"/>
    </row>
    <row r="57" spans="1:13" x14ac:dyDescent="0.2">
      <c r="A57" s="83" t="s">
        <v>71</v>
      </c>
      <c r="B57" s="84"/>
      <c r="C57" s="84"/>
      <c r="D57" s="84"/>
      <c r="E57" s="84"/>
      <c r="F57" s="84"/>
      <c r="G57" s="84"/>
      <c r="H57" s="84"/>
      <c r="I57" s="84"/>
      <c r="J57" s="160">
        <v>19965</v>
      </c>
      <c r="K57" s="160">
        <v>19965</v>
      </c>
      <c r="L57" s="161"/>
      <c r="M57" s="161"/>
    </row>
    <row r="58" spans="1:13" x14ac:dyDescent="0.2">
      <c r="A58" s="83" t="s">
        <v>21</v>
      </c>
      <c r="B58" s="84"/>
      <c r="C58" s="84"/>
      <c r="D58" s="84"/>
      <c r="E58" s="84"/>
      <c r="F58" s="84"/>
      <c r="G58" s="84"/>
      <c r="H58" s="84"/>
      <c r="I58" s="84"/>
      <c r="J58" s="161"/>
      <c r="K58" s="161"/>
      <c r="L58" s="161"/>
      <c r="M58" s="161"/>
    </row>
    <row r="59" spans="1:13" x14ac:dyDescent="0.2">
      <c r="A59" s="83" t="s">
        <v>189</v>
      </c>
      <c r="B59" s="84"/>
      <c r="C59" s="84"/>
      <c r="D59" s="84"/>
      <c r="E59" s="84"/>
      <c r="F59" s="84"/>
      <c r="G59" s="84"/>
      <c r="H59" s="84"/>
      <c r="I59" s="84"/>
      <c r="J59" s="160">
        <v>895</v>
      </c>
      <c r="K59" s="160">
        <v>895</v>
      </c>
      <c r="L59" s="161"/>
      <c r="M59" s="161"/>
    </row>
    <row r="60" spans="1:13" x14ac:dyDescent="0.2">
      <c r="A60" s="83" t="s">
        <v>190</v>
      </c>
      <c r="B60" s="84"/>
      <c r="C60" s="84"/>
      <c r="D60" s="84"/>
      <c r="E60" s="84"/>
      <c r="F60" s="84"/>
      <c r="G60" s="84"/>
      <c r="H60" s="84"/>
      <c r="I60" s="84"/>
      <c r="J60" s="160">
        <v>3255</v>
      </c>
      <c r="K60" s="160">
        <v>3255</v>
      </c>
      <c r="L60" s="161"/>
      <c r="M60" s="161"/>
    </row>
    <row r="61" spans="1:13" x14ac:dyDescent="0.2">
      <c r="A61" s="83" t="s">
        <v>191</v>
      </c>
      <c r="B61" s="84"/>
      <c r="C61" s="84"/>
      <c r="D61" s="84"/>
      <c r="E61" s="84"/>
      <c r="F61" s="84"/>
      <c r="G61" s="84"/>
      <c r="H61" s="84"/>
      <c r="I61" s="84"/>
      <c r="J61" s="160">
        <v>-4991</v>
      </c>
      <c r="K61" s="160">
        <v>-4991</v>
      </c>
      <c r="L61" s="161"/>
      <c r="M61" s="161"/>
    </row>
    <row r="62" spans="1:13" x14ac:dyDescent="0.2">
      <c r="A62" s="83" t="s">
        <v>5</v>
      </c>
      <c r="B62" s="84"/>
      <c r="C62" s="84"/>
      <c r="D62" s="84"/>
      <c r="E62" s="84"/>
      <c r="F62" s="84"/>
      <c r="G62" s="84"/>
      <c r="H62" s="84"/>
      <c r="I62" s="84"/>
      <c r="J62" s="160">
        <v>12977</v>
      </c>
      <c r="K62" s="161"/>
      <c r="L62" s="161"/>
      <c r="M62" s="161"/>
    </row>
    <row r="63" spans="1:13" x14ac:dyDescent="0.2">
      <c r="A63" s="83" t="s">
        <v>21</v>
      </c>
      <c r="B63" s="84"/>
      <c r="C63" s="84"/>
      <c r="D63" s="84"/>
      <c r="E63" s="84"/>
      <c r="F63" s="84"/>
      <c r="G63" s="84"/>
      <c r="H63" s="84"/>
      <c r="I63" s="84"/>
      <c r="J63" s="161"/>
      <c r="K63" s="161"/>
      <c r="L63" s="161"/>
      <c r="M63" s="161"/>
    </row>
    <row r="64" spans="1:13" x14ac:dyDescent="0.2">
      <c r="A64" s="83" t="s">
        <v>335</v>
      </c>
      <c r="B64" s="84"/>
      <c r="C64" s="84"/>
      <c r="D64" s="84"/>
      <c r="E64" s="84"/>
      <c r="F64" s="84"/>
      <c r="G64" s="84"/>
      <c r="H64" s="84"/>
      <c r="I64" s="84"/>
      <c r="J64" s="160">
        <v>12977</v>
      </c>
      <c r="K64" s="161"/>
      <c r="L64" s="161"/>
      <c r="M64" s="161"/>
    </row>
    <row r="65" spans="1:13" x14ac:dyDescent="0.2">
      <c r="A65" s="83" t="s">
        <v>6</v>
      </c>
      <c r="B65" s="84"/>
      <c r="C65" s="84"/>
      <c r="D65" s="84"/>
      <c r="E65" s="84"/>
      <c r="F65" s="84"/>
      <c r="G65" s="84"/>
      <c r="H65" s="84"/>
      <c r="I65" s="84"/>
      <c r="J65" s="160">
        <v>7986</v>
      </c>
      <c r="K65" s="161"/>
      <c r="L65" s="161"/>
      <c r="M65" s="161"/>
    </row>
    <row r="66" spans="1:13" x14ac:dyDescent="0.2">
      <c r="A66" s="83" t="s">
        <v>21</v>
      </c>
      <c r="B66" s="84"/>
      <c r="C66" s="84"/>
      <c r="D66" s="84"/>
      <c r="E66" s="84"/>
      <c r="F66" s="84"/>
      <c r="G66" s="84"/>
      <c r="H66" s="84"/>
      <c r="I66" s="84"/>
      <c r="J66" s="161"/>
      <c r="K66" s="161"/>
      <c r="L66" s="161"/>
      <c r="M66" s="161"/>
    </row>
    <row r="67" spans="1:13" x14ac:dyDescent="0.2">
      <c r="A67" s="83" t="s">
        <v>336</v>
      </c>
      <c r="B67" s="84"/>
      <c r="C67" s="84"/>
      <c r="D67" s="84"/>
      <c r="E67" s="84"/>
      <c r="F67" s="84"/>
      <c r="G67" s="84"/>
      <c r="H67" s="84"/>
      <c r="I67" s="84"/>
      <c r="J67" s="160">
        <v>7986</v>
      </c>
      <c r="K67" s="161"/>
      <c r="L67" s="161"/>
      <c r="M67" s="161"/>
    </row>
    <row r="68" spans="1:13" x14ac:dyDescent="0.2">
      <c r="A68" s="85" t="s">
        <v>7</v>
      </c>
      <c r="B68" s="84"/>
      <c r="C68" s="84"/>
      <c r="D68" s="84"/>
      <c r="E68" s="84"/>
      <c r="F68" s="84"/>
      <c r="G68" s="84"/>
      <c r="H68" s="84"/>
      <c r="I68" s="84"/>
      <c r="J68" s="161"/>
      <c r="K68" s="161"/>
      <c r="L68" s="161"/>
      <c r="M68" s="161"/>
    </row>
    <row r="69" spans="1:13" x14ac:dyDescent="0.2">
      <c r="A69" s="83" t="s">
        <v>8</v>
      </c>
      <c r="B69" s="84"/>
      <c r="C69" s="84"/>
      <c r="D69" s="84"/>
      <c r="E69" s="84"/>
      <c r="F69" s="84"/>
      <c r="G69" s="84"/>
      <c r="H69" s="84"/>
      <c r="I69" s="84"/>
      <c r="J69" s="160">
        <v>40928</v>
      </c>
      <c r="K69" s="161"/>
      <c r="L69" s="161"/>
      <c r="M69" s="161"/>
    </row>
    <row r="70" spans="1:13" x14ac:dyDescent="0.2">
      <c r="A70" s="83" t="s">
        <v>9</v>
      </c>
      <c r="B70" s="84"/>
      <c r="C70" s="84"/>
      <c r="D70" s="84"/>
      <c r="E70" s="84"/>
      <c r="F70" s="84"/>
      <c r="G70" s="84"/>
      <c r="H70" s="84"/>
      <c r="I70" s="84"/>
      <c r="J70" s="161"/>
      <c r="K70" s="161"/>
      <c r="L70" s="161"/>
      <c r="M70" s="161"/>
    </row>
    <row r="71" spans="1:13" x14ac:dyDescent="0.2">
      <c r="A71" s="83" t="s">
        <v>10</v>
      </c>
      <c r="B71" s="84"/>
      <c r="C71" s="84"/>
      <c r="D71" s="84"/>
      <c r="E71" s="84"/>
      <c r="F71" s="84"/>
      <c r="G71" s="84"/>
      <c r="H71" s="84"/>
      <c r="I71" s="84"/>
      <c r="J71" s="160">
        <v>19965</v>
      </c>
      <c r="K71" s="161"/>
      <c r="L71" s="161"/>
      <c r="M71" s="161"/>
    </row>
    <row r="72" spans="1:13" x14ac:dyDescent="0.2">
      <c r="A72" s="83" t="s">
        <v>11</v>
      </c>
      <c r="B72" s="84"/>
      <c r="C72" s="84"/>
      <c r="D72" s="84"/>
      <c r="E72" s="84"/>
      <c r="F72" s="84"/>
      <c r="G72" s="84"/>
      <c r="H72" s="84"/>
      <c r="I72" s="84"/>
      <c r="J72" s="160">
        <v>12977</v>
      </c>
      <c r="K72" s="161"/>
      <c r="L72" s="161"/>
      <c r="M72" s="161"/>
    </row>
    <row r="73" spans="1:13" x14ac:dyDescent="0.2">
      <c r="A73" s="83" t="s">
        <v>12</v>
      </c>
      <c r="B73" s="84"/>
      <c r="C73" s="84"/>
      <c r="D73" s="84"/>
      <c r="E73" s="84"/>
      <c r="F73" s="84"/>
      <c r="G73" s="84"/>
      <c r="H73" s="84"/>
      <c r="I73" s="84"/>
      <c r="J73" s="160">
        <v>7986</v>
      </c>
      <c r="K73" s="161"/>
      <c r="L73" s="161"/>
      <c r="M73" s="161"/>
    </row>
    <row r="74" spans="1:13" x14ac:dyDescent="0.2">
      <c r="A74" s="83" t="s">
        <v>337</v>
      </c>
      <c r="B74" s="84"/>
      <c r="C74" s="84"/>
      <c r="D74" s="84"/>
      <c r="E74" s="84"/>
      <c r="F74" s="84"/>
      <c r="G74" s="84"/>
      <c r="H74" s="84"/>
      <c r="I74" s="84"/>
      <c r="J74" s="160">
        <v>428925</v>
      </c>
      <c r="K74" s="161"/>
      <c r="L74" s="161"/>
      <c r="M74" s="161"/>
    </row>
    <row r="75" spans="1:13" x14ac:dyDescent="0.2">
      <c r="A75" s="85" t="s">
        <v>13</v>
      </c>
      <c r="B75" s="84"/>
      <c r="C75" s="84"/>
      <c r="D75" s="84"/>
      <c r="E75" s="84"/>
      <c r="F75" s="84"/>
      <c r="G75" s="84"/>
      <c r="H75" s="84"/>
      <c r="I75" s="84"/>
      <c r="J75" s="162">
        <v>428925</v>
      </c>
      <c r="K75" s="161"/>
      <c r="L75" s="161"/>
      <c r="M75" s="161"/>
    </row>
    <row r="76" spans="1:13" x14ac:dyDescent="0.2">
      <c r="A76" s="8"/>
      <c r="B76" s="1"/>
      <c r="C76" s="6"/>
      <c r="D76" s="78"/>
      <c r="E76" s="131"/>
      <c r="F76" s="2"/>
      <c r="G76" s="2"/>
      <c r="H76" s="2"/>
      <c r="I76" s="2"/>
      <c r="J76" s="2"/>
      <c r="K76" s="2"/>
      <c r="L76" s="2"/>
      <c r="M76" s="2"/>
    </row>
    <row r="77" spans="1:13" x14ac:dyDescent="0.2">
      <c r="A77" s="8"/>
      <c r="B77" s="1"/>
      <c r="C77" s="6"/>
      <c r="D77" s="78"/>
      <c r="E77" s="131"/>
      <c r="F77" s="2"/>
      <c r="G77" s="2"/>
      <c r="H77" s="2"/>
      <c r="I77" s="2"/>
      <c r="J77" s="2"/>
      <c r="K77" s="2"/>
      <c r="L77" s="2"/>
      <c r="M77" s="2"/>
    </row>
    <row r="78" spans="1:13" x14ac:dyDescent="0.2">
      <c r="A78" s="8"/>
      <c r="B78" s="1"/>
      <c r="C78" s="6"/>
      <c r="D78" s="78"/>
      <c r="E78" s="131"/>
      <c r="F78" s="2"/>
      <c r="G78" s="2"/>
      <c r="H78" s="2"/>
      <c r="I78" s="2"/>
      <c r="J78" s="2"/>
      <c r="K78" s="2"/>
      <c r="L78" s="2"/>
      <c r="M78" s="2"/>
    </row>
    <row r="79" spans="1:13" x14ac:dyDescent="0.2">
      <c r="A79" s="80" t="s">
        <v>154</v>
      </c>
      <c r="B79" s="81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</row>
    <row r="80" spans="1:13" x14ac:dyDescent="0.2">
      <c r="A80" s="82" t="s">
        <v>60</v>
      </c>
      <c r="B80" s="81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</row>
    <row r="81" spans="1:13" x14ac:dyDescent="0.2">
      <c r="A81" s="8"/>
      <c r="B81" s="1"/>
      <c r="C81" s="6"/>
      <c r="D81" s="78"/>
      <c r="E81" s="131"/>
      <c r="F81" s="2"/>
      <c r="G81" s="2"/>
      <c r="H81" s="2"/>
      <c r="I81" s="2"/>
      <c r="J81" s="2"/>
      <c r="K81" s="2"/>
      <c r="L81" s="2"/>
      <c r="M81" s="2"/>
    </row>
    <row r="82" spans="1:13" x14ac:dyDescent="0.2">
      <c r="A82" s="80" t="s">
        <v>338</v>
      </c>
      <c r="B82" s="81"/>
      <c r="C82" s="81"/>
      <c r="D82" s="81"/>
      <c r="E82" s="81"/>
      <c r="F82" s="81"/>
      <c r="G82" s="81"/>
      <c r="H82" s="81"/>
      <c r="I82" s="81"/>
      <c r="J82" s="81"/>
      <c r="K82" s="81"/>
      <c r="L82" s="81"/>
      <c r="M82" s="81"/>
    </row>
    <row r="83" spans="1:13" x14ac:dyDescent="0.2">
      <c r="A83" s="82" t="s">
        <v>60</v>
      </c>
      <c r="B83" s="81"/>
      <c r="C83" s="81"/>
      <c r="D83" s="81"/>
      <c r="E83" s="81"/>
      <c r="F83" s="81"/>
      <c r="G83" s="81"/>
      <c r="H83" s="81"/>
      <c r="I83" s="81"/>
      <c r="J83" s="81"/>
      <c r="K83" s="81"/>
      <c r="L83" s="81"/>
      <c r="M83" s="81"/>
    </row>
    <row r="84" spans="1:13" x14ac:dyDescent="0.2">
      <c r="A84" s="8"/>
      <c r="B84" s="1"/>
      <c r="C84" s="6"/>
      <c r="D84" s="78"/>
      <c r="E84" s="131"/>
      <c r="F84" s="2"/>
      <c r="G84" s="2"/>
      <c r="H84" s="2"/>
      <c r="I84" s="2"/>
      <c r="J84" s="2"/>
      <c r="K84" s="2"/>
      <c r="L84" s="2"/>
      <c r="M84" s="2"/>
    </row>
    <row r="85" spans="1:13" x14ac:dyDescent="0.2">
      <c r="A85" s="8"/>
      <c r="B85" s="1"/>
      <c r="C85" s="6"/>
      <c r="D85" s="78"/>
      <c r="E85" s="131"/>
      <c r="F85" s="2"/>
      <c r="G85" s="2"/>
      <c r="H85" s="2"/>
      <c r="I85" s="2"/>
      <c r="J85" s="2"/>
      <c r="K85" s="2"/>
      <c r="L85" s="2"/>
      <c r="M85" s="2"/>
    </row>
  </sheetData>
  <mergeCells count="39">
    <mergeCell ref="A74:I74"/>
    <mergeCell ref="A75:I75"/>
    <mergeCell ref="A79:M79"/>
    <mergeCell ref="A80:M80"/>
    <mergeCell ref="A82:M82"/>
    <mergeCell ref="A83:M83"/>
    <mergeCell ref="A68:I68"/>
    <mergeCell ref="A69:I69"/>
    <mergeCell ref="A70:I70"/>
    <mergeCell ref="A71:I71"/>
    <mergeCell ref="A72:I72"/>
    <mergeCell ref="A73:I73"/>
    <mergeCell ref="A62:I62"/>
    <mergeCell ref="A63:I63"/>
    <mergeCell ref="A64:I64"/>
    <mergeCell ref="A65:I65"/>
    <mergeCell ref="A66:I66"/>
    <mergeCell ref="A67:I67"/>
    <mergeCell ref="A56:I56"/>
    <mergeCell ref="A57:I57"/>
    <mergeCell ref="A58:I58"/>
    <mergeCell ref="A59:I59"/>
    <mergeCell ref="A60:I60"/>
    <mergeCell ref="A61:I61"/>
    <mergeCell ref="J22:M22"/>
    <mergeCell ref="F23:F24"/>
    <mergeCell ref="G23:I23"/>
    <mergeCell ref="J23:J24"/>
    <mergeCell ref="K23:M23"/>
    <mergeCell ref="A26:M26"/>
    <mergeCell ref="E16:F16"/>
    <mergeCell ref="E17:F17"/>
    <mergeCell ref="E18:F18"/>
    <mergeCell ref="A22:A24"/>
    <mergeCell ref="B22:B24"/>
    <mergeCell ref="C22:C24"/>
    <mergeCell ref="D22:D24"/>
    <mergeCell ref="E22:E24"/>
    <mergeCell ref="F22:I2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opLeftCell="A40" workbookViewId="0">
      <selection activeCell="C12" sqref="C12"/>
    </sheetView>
  </sheetViews>
  <sheetFormatPr defaultRowHeight="12.75" x14ac:dyDescent="0.2"/>
  <cols>
    <col min="3" max="3" width="32.42578125" customWidth="1"/>
  </cols>
  <sheetData>
    <row r="1" spans="1:13" x14ac:dyDescent="0.2">
      <c r="A1" s="130"/>
      <c r="B1" s="1"/>
      <c r="C1" s="6"/>
      <c r="D1" s="78"/>
      <c r="E1" s="131"/>
      <c r="F1" s="2"/>
      <c r="G1" s="2"/>
      <c r="H1" s="2"/>
      <c r="I1" s="2"/>
      <c r="J1" s="130" t="s">
        <v>73</v>
      </c>
      <c r="K1" s="2"/>
      <c r="L1" s="2"/>
      <c r="M1" s="2"/>
    </row>
    <row r="2" spans="1:13" x14ac:dyDescent="0.2">
      <c r="A2" s="4"/>
      <c r="B2" s="1"/>
      <c r="C2" s="6"/>
      <c r="D2" s="78"/>
      <c r="E2" s="131"/>
      <c r="F2" s="2"/>
      <c r="G2" s="2"/>
      <c r="H2" s="2"/>
      <c r="I2" s="2"/>
      <c r="J2" s="4"/>
      <c r="K2" s="2"/>
      <c r="L2" s="2"/>
      <c r="M2" s="2"/>
    </row>
    <row r="3" spans="1:13" x14ac:dyDescent="0.2">
      <c r="A3" s="4"/>
      <c r="B3" s="1"/>
      <c r="C3" s="6"/>
      <c r="D3" s="78"/>
      <c r="E3" s="131"/>
      <c r="F3" s="2"/>
      <c r="G3" s="2"/>
      <c r="H3" s="2"/>
      <c r="I3" s="2"/>
      <c r="J3" s="4"/>
      <c r="K3" s="2"/>
      <c r="L3" s="2"/>
      <c r="M3" s="2"/>
    </row>
    <row r="4" spans="1:13" x14ac:dyDescent="0.2">
      <c r="A4" s="4"/>
      <c r="B4" s="1"/>
      <c r="C4" s="6"/>
      <c r="D4" s="78"/>
      <c r="E4" s="131"/>
      <c r="F4" s="2"/>
      <c r="G4" s="2"/>
      <c r="H4" s="2"/>
      <c r="I4" s="2"/>
      <c r="J4" s="4" t="s">
        <v>77</v>
      </c>
      <c r="K4" s="2"/>
      <c r="L4" s="2"/>
      <c r="M4" s="2"/>
    </row>
    <row r="5" spans="1:13" x14ac:dyDescent="0.2">
      <c r="A5" s="132"/>
      <c r="B5" s="1"/>
      <c r="C5" s="6"/>
      <c r="D5" s="78"/>
      <c r="E5" s="131"/>
      <c r="F5" s="2"/>
      <c r="G5" s="2"/>
      <c r="H5" s="2"/>
      <c r="I5" s="2"/>
      <c r="J5" s="132" t="s">
        <v>74</v>
      </c>
      <c r="K5" s="2"/>
      <c r="L5" s="2"/>
      <c r="M5" s="2"/>
    </row>
    <row r="6" spans="1:13" ht="14.25" x14ac:dyDescent="0.2">
      <c r="A6" s="8"/>
      <c r="B6" s="1"/>
      <c r="C6" s="133"/>
      <c r="D6" s="134" t="s">
        <v>16</v>
      </c>
      <c r="E6" s="134"/>
      <c r="F6" s="135"/>
      <c r="G6" s="135"/>
      <c r="H6" s="134"/>
      <c r="I6" s="135"/>
      <c r="J6" s="135"/>
      <c r="K6" s="2"/>
      <c r="L6" s="2"/>
      <c r="M6" s="2"/>
    </row>
    <row r="7" spans="1:13" ht="14.25" x14ac:dyDescent="0.2">
      <c r="A7" s="8"/>
      <c r="B7" s="1"/>
      <c r="C7" s="132"/>
      <c r="D7" s="8"/>
      <c r="E7" s="136" t="s">
        <v>0</v>
      </c>
      <c r="F7" s="137"/>
      <c r="G7" s="137"/>
      <c r="H7" s="2"/>
      <c r="I7" s="138"/>
      <c r="J7" s="2"/>
      <c r="K7" s="2"/>
      <c r="L7" s="2"/>
      <c r="M7" s="2"/>
    </row>
    <row r="8" spans="1:13" ht="14.25" x14ac:dyDescent="0.2">
      <c r="A8" s="8"/>
      <c r="B8" s="1"/>
      <c r="C8" s="132"/>
      <c r="D8" s="8"/>
      <c r="E8" s="136"/>
      <c r="F8" s="137"/>
      <c r="G8" s="137"/>
      <c r="H8" s="2"/>
      <c r="I8" s="138"/>
      <c r="J8" s="2"/>
      <c r="K8" s="2"/>
      <c r="L8" s="2"/>
      <c r="M8" s="2"/>
    </row>
    <row r="9" spans="1:13" ht="18" x14ac:dyDescent="0.2">
      <c r="A9" s="8"/>
      <c r="B9" s="1"/>
      <c r="C9" s="132"/>
      <c r="D9" s="139" t="s">
        <v>339</v>
      </c>
      <c r="E9" s="131"/>
      <c r="F9" s="2"/>
      <c r="G9" s="2"/>
      <c r="H9" s="2"/>
      <c r="I9" s="2"/>
      <c r="J9" s="2"/>
      <c r="K9" s="2"/>
      <c r="L9" s="2"/>
      <c r="M9" s="2"/>
    </row>
    <row r="10" spans="1:13" ht="14.25" x14ac:dyDescent="0.2">
      <c r="A10" s="8"/>
      <c r="B10" s="1"/>
      <c r="C10" s="132"/>
      <c r="D10" s="140" t="s">
        <v>26</v>
      </c>
      <c r="E10" s="131"/>
      <c r="F10" s="2"/>
      <c r="G10" s="2"/>
      <c r="H10" s="2"/>
      <c r="I10" s="141"/>
      <c r="J10" s="2"/>
      <c r="K10" s="2"/>
      <c r="L10" s="2"/>
      <c r="M10" s="2"/>
    </row>
    <row r="11" spans="1:13" x14ac:dyDescent="0.2">
      <c r="A11" s="8"/>
      <c r="B11" s="1"/>
      <c r="C11" s="142"/>
      <c r="D11" s="8"/>
      <c r="E11" s="143"/>
      <c r="F11" s="144"/>
      <c r="G11" s="144"/>
      <c r="H11" s="2"/>
      <c r="I11" s="7"/>
      <c r="J11" s="2"/>
      <c r="K11" s="2"/>
      <c r="L11" s="2"/>
      <c r="M11" s="2"/>
    </row>
    <row r="12" spans="1:13" ht="14.25" x14ac:dyDescent="0.2">
      <c r="A12" s="8"/>
      <c r="B12" s="145" t="s">
        <v>1</v>
      </c>
      <c r="C12" s="146" t="s">
        <v>340</v>
      </c>
      <c r="D12" s="134"/>
      <c r="E12" s="147"/>
      <c r="F12" s="148"/>
      <c r="G12" s="148"/>
      <c r="H12" s="149"/>
      <c r="I12" s="135"/>
      <c r="J12" s="135"/>
      <c r="K12" s="2"/>
      <c r="L12" s="2"/>
      <c r="M12" s="2"/>
    </row>
    <row r="13" spans="1:13" ht="14.25" x14ac:dyDescent="0.2">
      <c r="A13" s="8"/>
      <c r="B13" s="1"/>
      <c r="C13" s="150"/>
      <c r="D13" s="8"/>
      <c r="E13" s="73" t="s">
        <v>25</v>
      </c>
      <c r="F13" s="2"/>
      <c r="G13" s="137"/>
      <c r="H13" s="140"/>
      <c r="I13" s="137"/>
      <c r="J13" s="137"/>
      <c r="K13" s="2"/>
      <c r="L13" s="2"/>
      <c r="M13" s="2"/>
    </row>
    <row r="14" spans="1:13" x14ac:dyDescent="0.2">
      <c r="A14" s="151"/>
      <c r="B14" s="152"/>
      <c r="C14" s="132"/>
      <c r="D14" s="8"/>
      <c r="E14" s="153"/>
      <c r="F14" s="2"/>
      <c r="G14" s="2"/>
      <c r="H14" s="2"/>
      <c r="I14" s="2"/>
      <c r="J14" s="2"/>
      <c r="K14" s="2"/>
      <c r="L14" s="2"/>
      <c r="M14" s="2"/>
    </row>
    <row r="15" spans="1:13" ht="14.25" x14ac:dyDescent="0.2">
      <c r="A15" s="8"/>
      <c r="B15" s="1"/>
      <c r="C15" s="154" t="s">
        <v>341</v>
      </c>
      <c r="D15" s="8"/>
      <c r="E15" s="7"/>
      <c r="F15" s="2"/>
      <c r="G15" s="2"/>
      <c r="H15" s="2"/>
      <c r="I15" s="154"/>
      <c r="J15" s="154"/>
      <c r="K15" s="2"/>
      <c r="L15" s="2"/>
      <c r="M15" s="2"/>
    </row>
    <row r="16" spans="1:13" ht="14.25" x14ac:dyDescent="0.2">
      <c r="A16" s="140"/>
      <c r="B16" s="155"/>
      <c r="C16" s="154" t="s">
        <v>81</v>
      </c>
      <c r="D16" s="156"/>
      <c r="E16" s="157" t="s">
        <v>342</v>
      </c>
      <c r="F16" s="89"/>
      <c r="G16" s="158" t="s">
        <v>24</v>
      </c>
      <c r="H16" s="156"/>
      <c r="I16" s="154"/>
      <c r="J16" s="154"/>
      <c r="K16" s="156"/>
      <c r="L16" s="156"/>
      <c r="M16" s="156"/>
    </row>
    <row r="17" spans="1:13" ht="14.25" x14ac:dyDescent="0.2">
      <c r="A17" s="140"/>
      <c r="B17" s="155"/>
      <c r="C17" s="154" t="s">
        <v>68</v>
      </c>
      <c r="D17" s="140"/>
      <c r="E17" s="157" t="s">
        <v>343</v>
      </c>
      <c r="F17" s="89"/>
      <c r="G17" s="158" t="s">
        <v>24</v>
      </c>
      <c r="H17" s="156"/>
      <c r="I17" s="154"/>
      <c r="J17" s="154"/>
      <c r="K17" s="156"/>
      <c r="L17" s="156"/>
      <c r="M17" s="156"/>
    </row>
    <row r="18" spans="1:13" ht="14.25" x14ac:dyDescent="0.2">
      <c r="A18" s="140"/>
      <c r="B18" s="155"/>
      <c r="C18" s="154" t="s">
        <v>14</v>
      </c>
      <c r="D18" s="140"/>
      <c r="E18" s="157" t="s">
        <v>344</v>
      </c>
      <c r="F18" s="89"/>
      <c r="G18" s="158" t="s">
        <v>15</v>
      </c>
      <c r="H18" s="156"/>
      <c r="I18" s="154"/>
      <c r="J18" s="154"/>
      <c r="K18" s="156"/>
      <c r="L18" s="156"/>
      <c r="M18" s="156"/>
    </row>
    <row r="19" spans="1:13" ht="14.25" x14ac:dyDescent="0.2">
      <c r="A19" s="8"/>
      <c r="B19" s="1"/>
      <c r="C19" s="159" t="s">
        <v>345</v>
      </c>
      <c r="D19" s="8"/>
      <c r="E19" s="7"/>
      <c r="F19" s="2"/>
      <c r="G19" s="2"/>
      <c r="H19" s="2"/>
      <c r="I19" s="2"/>
      <c r="J19" s="2"/>
      <c r="K19" s="2"/>
      <c r="L19" s="2"/>
      <c r="M19" s="2"/>
    </row>
    <row r="20" spans="1:13" x14ac:dyDescent="0.2">
      <c r="A20" s="8"/>
      <c r="B20" s="1"/>
      <c r="C20" s="132"/>
      <c r="D20" s="8"/>
      <c r="E20" s="7"/>
      <c r="F20" s="2"/>
      <c r="G20" s="2"/>
      <c r="H20" s="2"/>
      <c r="I20" s="2"/>
      <c r="J20" s="2"/>
      <c r="K20" s="2"/>
      <c r="L20" s="2"/>
      <c r="M20" s="2"/>
    </row>
    <row r="21" spans="1:13" x14ac:dyDescent="0.2">
      <c r="A21" s="8"/>
      <c r="B21" s="1"/>
      <c r="C21" s="132"/>
      <c r="D21" s="8"/>
      <c r="E21" s="7"/>
      <c r="F21" s="2"/>
      <c r="G21" s="2"/>
      <c r="H21" s="2"/>
      <c r="I21" s="2"/>
      <c r="J21" s="2"/>
      <c r="K21" s="2"/>
      <c r="L21" s="2"/>
      <c r="M21" s="2"/>
    </row>
    <row r="22" spans="1:13" x14ac:dyDescent="0.2">
      <c r="A22" s="86" t="s">
        <v>2</v>
      </c>
      <c r="B22" s="90" t="s">
        <v>86</v>
      </c>
      <c r="C22" s="86" t="s">
        <v>67</v>
      </c>
      <c r="D22" s="86" t="s">
        <v>66</v>
      </c>
      <c r="E22" s="86" t="s">
        <v>65</v>
      </c>
      <c r="F22" s="86" t="s">
        <v>23</v>
      </c>
      <c r="G22" s="87"/>
      <c r="H22" s="87"/>
      <c r="I22" s="87"/>
      <c r="J22" s="86" t="s">
        <v>22</v>
      </c>
      <c r="K22" s="87"/>
      <c r="L22" s="87"/>
      <c r="M22" s="87"/>
    </row>
    <row r="23" spans="1:13" x14ac:dyDescent="0.2">
      <c r="A23" s="87"/>
      <c r="B23" s="91"/>
      <c r="C23" s="92"/>
      <c r="D23" s="86"/>
      <c r="E23" s="86"/>
      <c r="F23" s="86" t="s">
        <v>3</v>
      </c>
      <c r="G23" s="86" t="s">
        <v>64</v>
      </c>
      <c r="H23" s="87"/>
      <c r="I23" s="87"/>
      <c r="J23" s="86" t="s">
        <v>3</v>
      </c>
      <c r="K23" s="86" t="s">
        <v>64</v>
      </c>
      <c r="L23" s="87"/>
      <c r="M23" s="87"/>
    </row>
    <row r="24" spans="1:13" x14ac:dyDescent="0.2">
      <c r="A24" s="87"/>
      <c r="B24" s="91"/>
      <c r="C24" s="92"/>
      <c r="D24" s="86"/>
      <c r="E24" s="86"/>
      <c r="F24" s="87"/>
      <c r="G24" s="74" t="s">
        <v>63</v>
      </c>
      <c r="H24" s="74" t="s">
        <v>87</v>
      </c>
      <c r="I24" s="74" t="s">
        <v>62</v>
      </c>
      <c r="J24" s="87"/>
      <c r="K24" s="74" t="s">
        <v>63</v>
      </c>
      <c r="L24" s="74" t="s">
        <v>87</v>
      </c>
      <c r="M24" s="74" t="s">
        <v>62</v>
      </c>
    </row>
    <row r="25" spans="1:13" x14ac:dyDescent="0.2">
      <c r="A25" s="5">
        <v>1</v>
      </c>
      <c r="B25" s="76">
        <v>2</v>
      </c>
      <c r="C25" s="74">
        <v>3</v>
      </c>
      <c r="D25" s="74">
        <v>4</v>
      </c>
      <c r="E25" s="9">
        <v>5</v>
      </c>
      <c r="F25" s="75">
        <v>6</v>
      </c>
      <c r="G25" s="75">
        <v>7</v>
      </c>
      <c r="H25" s="75">
        <v>8</v>
      </c>
      <c r="I25" s="75">
        <v>9</v>
      </c>
      <c r="J25" s="75">
        <v>10</v>
      </c>
      <c r="K25" s="75">
        <v>11</v>
      </c>
      <c r="L25" s="75">
        <v>12</v>
      </c>
      <c r="M25" s="75">
        <v>13</v>
      </c>
    </row>
    <row r="26" spans="1:13" x14ac:dyDescent="0.2">
      <c r="A26" s="88" t="s">
        <v>88</v>
      </c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</row>
    <row r="27" spans="1:13" ht="96" x14ac:dyDescent="0.2">
      <c r="A27" s="5">
        <v>1</v>
      </c>
      <c r="B27" s="45" t="s">
        <v>89</v>
      </c>
      <c r="C27" s="77" t="s">
        <v>90</v>
      </c>
      <c r="D27" s="9" t="s">
        <v>91</v>
      </c>
      <c r="E27" s="46">
        <v>68</v>
      </c>
      <c r="F27" s="160">
        <v>7.22</v>
      </c>
      <c r="G27" s="160">
        <v>7.22</v>
      </c>
      <c r="H27" s="161"/>
      <c r="I27" s="161"/>
      <c r="J27" s="161">
        <v>491</v>
      </c>
      <c r="K27" s="161">
        <v>491</v>
      </c>
      <c r="L27" s="161"/>
      <c r="M27" s="161"/>
    </row>
    <row r="28" spans="1:13" ht="36" x14ac:dyDescent="0.2">
      <c r="A28" s="5">
        <v>2</v>
      </c>
      <c r="B28" s="45" t="s">
        <v>92</v>
      </c>
      <c r="C28" s="77" t="s">
        <v>93</v>
      </c>
      <c r="D28" s="9" t="s">
        <v>94</v>
      </c>
      <c r="E28" s="46">
        <v>5</v>
      </c>
      <c r="F28" s="160">
        <v>18.04</v>
      </c>
      <c r="G28" s="160">
        <v>18.04</v>
      </c>
      <c r="H28" s="161"/>
      <c r="I28" s="161"/>
      <c r="J28" s="161">
        <v>90</v>
      </c>
      <c r="K28" s="161">
        <v>90</v>
      </c>
      <c r="L28" s="161"/>
      <c r="M28" s="161"/>
    </row>
    <row r="29" spans="1:13" ht="36" x14ac:dyDescent="0.2">
      <c r="A29" s="5">
        <v>3</v>
      </c>
      <c r="B29" s="45" t="s">
        <v>95</v>
      </c>
      <c r="C29" s="77" t="s">
        <v>96</v>
      </c>
      <c r="D29" s="9" t="s">
        <v>97</v>
      </c>
      <c r="E29" s="46">
        <v>13</v>
      </c>
      <c r="F29" s="160">
        <v>27.06</v>
      </c>
      <c r="G29" s="160">
        <v>27.06</v>
      </c>
      <c r="H29" s="161"/>
      <c r="I29" s="161"/>
      <c r="J29" s="161">
        <v>352</v>
      </c>
      <c r="K29" s="161">
        <v>352</v>
      </c>
      <c r="L29" s="161"/>
      <c r="M29" s="161"/>
    </row>
    <row r="30" spans="1:13" ht="36" x14ac:dyDescent="0.2">
      <c r="A30" s="5">
        <v>4</v>
      </c>
      <c r="B30" s="45" t="s">
        <v>98</v>
      </c>
      <c r="C30" s="77" t="s">
        <v>99</v>
      </c>
      <c r="D30" s="9" t="s">
        <v>100</v>
      </c>
      <c r="E30" s="46">
        <v>0.47</v>
      </c>
      <c r="F30" s="160">
        <v>288.64</v>
      </c>
      <c r="G30" s="160">
        <v>288.64</v>
      </c>
      <c r="H30" s="161"/>
      <c r="I30" s="161"/>
      <c r="J30" s="161">
        <v>136</v>
      </c>
      <c r="K30" s="161">
        <v>136</v>
      </c>
      <c r="L30" s="161"/>
      <c r="M30" s="161"/>
    </row>
    <row r="31" spans="1:13" ht="60" x14ac:dyDescent="0.2">
      <c r="A31" s="5">
        <v>5</v>
      </c>
      <c r="B31" s="45" t="s">
        <v>101</v>
      </c>
      <c r="C31" s="77" t="s">
        <v>102</v>
      </c>
      <c r="D31" s="9" t="s">
        <v>61</v>
      </c>
      <c r="E31" s="46">
        <v>5</v>
      </c>
      <c r="F31" s="160">
        <v>26.47</v>
      </c>
      <c r="G31" s="160">
        <v>26.47</v>
      </c>
      <c r="H31" s="161"/>
      <c r="I31" s="161"/>
      <c r="J31" s="161">
        <v>132</v>
      </c>
      <c r="K31" s="161">
        <v>132</v>
      </c>
      <c r="L31" s="161"/>
      <c r="M31" s="161"/>
    </row>
    <row r="32" spans="1:13" ht="60" x14ac:dyDescent="0.2">
      <c r="A32" s="5">
        <v>6</v>
      </c>
      <c r="B32" s="45" t="s">
        <v>132</v>
      </c>
      <c r="C32" s="77" t="s">
        <v>133</v>
      </c>
      <c r="D32" s="9" t="s">
        <v>61</v>
      </c>
      <c r="E32" s="46">
        <v>2</v>
      </c>
      <c r="F32" s="160">
        <v>39.71</v>
      </c>
      <c r="G32" s="160">
        <v>39.71</v>
      </c>
      <c r="H32" s="161"/>
      <c r="I32" s="161"/>
      <c r="J32" s="161">
        <v>79</v>
      </c>
      <c r="K32" s="161">
        <v>79</v>
      </c>
      <c r="L32" s="161"/>
      <c r="M32" s="161"/>
    </row>
    <row r="33" spans="1:13" ht="36" x14ac:dyDescent="0.2">
      <c r="A33" s="5">
        <v>7</v>
      </c>
      <c r="B33" s="45" t="s">
        <v>271</v>
      </c>
      <c r="C33" s="77" t="s">
        <v>272</v>
      </c>
      <c r="D33" s="9" t="s">
        <v>61</v>
      </c>
      <c r="E33" s="46">
        <v>16</v>
      </c>
      <c r="F33" s="160">
        <v>26.47</v>
      </c>
      <c r="G33" s="160">
        <v>26.47</v>
      </c>
      <c r="H33" s="161"/>
      <c r="I33" s="161"/>
      <c r="J33" s="161">
        <v>424</v>
      </c>
      <c r="K33" s="161">
        <v>424</v>
      </c>
      <c r="L33" s="161"/>
      <c r="M33" s="161"/>
    </row>
    <row r="34" spans="1:13" ht="36" x14ac:dyDescent="0.2">
      <c r="A34" s="5">
        <v>8</v>
      </c>
      <c r="B34" s="45" t="s">
        <v>136</v>
      </c>
      <c r="C34" s="77" t="s">
        <v>137</v>
      </c>
      <c r="D34" s="9" t="s">
        <v>122</v>
      </c>
      <c r="E34" s="46">
        <v>12</v>
      </c>
      <c r="F34" s="160">
        <v>1.8</v>
      </c>
      <c r="G34" s="160">
        <v>1.8</v>
      </c>
      <c r="H34" s="161"/>
      <c r="I34" s="161"/>
      <c r="J34" s="161">
        <v>22</v>
      </c>
      <c r="K34" s="161">
        <v>22</v>
      </c>
      <c r="L34" s="161"/>
      <c r="M34" s="161"/>
    </row>
    <row r="35" spans="1:13" ht="24" x14ac:dyDescent="0.2">
      <c r="A35" s="5">
        <v>9</v>
      </c>
      <c r="B35" s="45" t="s">
        <v>138</v>
      </c>
      <c r="C35" s="77" t="s">
        <v>139</v>
      </c>
      <c r="D35" s="9" t="s">
        <v>140</v>
      </c>
      <c r="E35" s="46">
        <v>2</v>
      </c>
      <c r="F35" s="160">
        <v>53.64</v>
      </c>
      <c r="G35" s="160">
        <v>53.64</v>
      </c>
      <c r="H35" s="161"/>
      <c r="I35" s="161"/>
      <c r="J35" s="161">
        <v>107</v>
      </c>
      <c r="K35" s="161">
        <v>107</v>
      </c>
      <c r="L35" s="161"/>
      <c r="M35" s="161"/>
    </row>
    <row r="36" spans="1:13" ht="60" x14ac:dyDescent="0.2">
      <c r="A36" s="5">
        <v>10</v>
      </c>
      <c r="B36" s="45" t="s">
        <v>103</v>
      </c>
      <c r="C36" s="77" t="s">
        <v>104</v>
      </c>
      <c r="D36" s="9" t="s">
        <v>105</v>
      </c>
      <c r="E36" s="46">
        <v>5</v>
      </c>
      <c r="F36" s="160">
        <v>16.149999999999999</v>
      </c>
      <c r="G36" s="160">
        <v>16.149999999999999</v>
      </c>
      <c r="H36" s="161"/>
      <c r="I36" s="161"/>
      <c r="J36" s="161">
        <v>81</v>
      </c>
      <c r="K36" s="161">
        <v>81</v>
      </c>
      <c r="L36" s="161"/>
      <c r="M36" s="161"/>
    </row>
    <row r="37" spans="1:13" ht="72" x14ac:dyDescent="0.2">
      <c r="A37" s="5">
        <v>11</v>
      </c>
      <c r="B37" s="45" t="s">
        <v>130</v>
      </c>
      <c r="C37" s="77" t="s">
        <v>131</v>
      </c>
      <c r="D37" s="9" t="s">
        <v>127</v>
      </c>
      <c r="E37" s="46">
        <v>1</v>
      </c>
      <c r="F37" s="160">
        <v>444.28</v>
      </c>
      <c r="G37" s="160">
        <v>444.28</v>
      </c>
      <c r="H37" s="161"/>
      <c r="I37" s="161"/>
      <c r="J37" s="161">
        <v>444</v>
      </c>
      <c r="K37" s="161">
        <v>444</v>
      </c>
      <c r="L37" s="161"/>
      <c r="M37" s="161"/>
    </row>
    <row r="38" spans="1:13" ht="36" x14ac:dyDescent="0.2">
      <c r="A38" s="5">
        <v>12</v>
      </c>
      <c r="B38" s="45" t="s">
        <v>166</v>
      </c>
      <c r="C38" s="77" t="s">
        <v>167</v>
      </c>
      <c r="D38" s="9" t="s">
        <v>127</v>
      </c>
      <c r="E38" s="46">
        <v>1</v>
      </c>
      <c r="F38" s="160">
        <v>572.16</v>
      </c>
      <c r="G38" s="160">
        <v>572.16</v>
      </c>
      <c r="H38" s="161"/>
      <c r="I38" s="161"/>
      <c r="J38" s="161">
        <v>572</v>
      </c>
      <c r="K38" s="161">
        <v>572</v>
      </c>
      <c r="L38" s="161"/>
      <c r="M38" s="161"/>
    </row>
    <row r="39" spans="1:13" ht="48" x14ac:dyDescent="0.2">
      <c r="A39" s="5">
        <v>13</v>
      </c>
      <c r="B39" s="45" t="s">
        <v>282</v>
      </c>
      <c r="C39" s="77" t="s">
        <v>346</v>
      </c>
      <c r="D39" s="9" t="s">
        <v>61</v>
      </c>
      <c r="E39" s="46">
        <v>1</v>
      </c>
      <c r="F39" s="160">
        <v>500.55</v>
      </c>
      <c r="G39" s="160">
        <v>500.55</v>
      </c>
      <c r="H39" s="161"/>
      <c r="I39" s="161"/>
      <c r="J39" s="161">
        <v>501</v>
      </c>
      <c r="K39" s="161">
        <v>501</v>
      </c>
      <c r="L39" s="161"/>
      <c r="M39" s="161"/>
    </row>
    <row r="40" spans="1:13" ht="36" x14ac:dyDescent="0.2">
      <c r="A40" s="5">
        <v>17</v>
      </c>
      <c r="B40" s="45" t="s">
        <v>243</v>
      </c>
      <c r="C40" s="77" t="s">
        <v>244</v>
      </c>
      <c r="D40" s="9" t="s">
        <v>127</v>
      </c>
      <c r="E40" s="46">
        <v>1</v>
      </c>
      <c r="F40" s="160">
        <v>568.66999999999996</v>
      </c>
      <c r="G40" s="160">
        <v>568.66999999999996</v>
      </c>
      <c r="H40" s="161"/>
      <c r="I40" s="161"/>
      <c r="J40" s="161">
        <v>569</v>
      </c>
      <c r="K40" s="161">
        <v>569</v>
      </c>
      <c r="L40" s="161"/>
      <c r="M40" s="161"/>
    </row>
    <row r="41" spans="1:13" ht="48" x14ac:dyDescent="0.2">
      <c r="A41" s="5">
        <v>14</v>
      </c>
      <c r="B41" s="45" t="s">
        <v>331</v>
      </c>
      <c r="C41" s="77" t="s">
        <v>347</v>
      </c>
      <c r="D41" s="9" t="s">
        <v>188</v>
      </c>
      <c r="E41" s="46">
        <v>1</v>
      </c>
      <c r="F41" s="160">
        <v>1772.34</v>
      </c>
      <c r="G41" s="160">
        <v>1772.34</v>
      </c>
      <c r="H41" s="161"/>
      <c r="I41" s="161"/>
      <c r="J41" s="161">
        <v>1772</v>
      </c>
      <c r="K41" s="161">
        <v>1772</v>
      </c>
      <c r="L41" s="161"/>
      <c r="M41" s="161"/>
    </row>
    <row r="42" spans="1:13" ht="24" x14ac:dyDescent="0.2">
      <c r="A42" s="5">
        <v>15</v>
      </c>
      <c r="B42" s="45" t="s">
        <v>172</v>
      </c>
      <c r="C42" s="77" t="s">
        <v>173</v>
      </c>
      <c r="D42" s="9" t="s">
        <v>61</v>
      </c>
      <c r="E42" s="46">
        <v>4</v>
      </c>
      <c r="F42" s="160">
        <v>37.729999999999997</v>
      </c>
      <c r="G42" s="160">
        <v>37.729999999999997</v>
      </c>
      <c r="H42" s="161"/>
      <c r="I42" s="161"/>
      <c r="J42" s="161">
        <v>151</v>
      </c>
      <c r="K42" s="161">
        <v>151</v>
      </c>
      <c r="L42" s="161"/>
      <c r="M42" s="161"/>
    </row>
    <row r="43" spans="1:13" ht="24" x14ac:dyDescent="0.2">
      <c r="A43" s="5">
        <v>16</v>
      </c>
      <c r="B43" s="45" t="s">
        <v>174</v>
      </c>
      <c r="C43" s="77" t="s">
        <v>175</v>
      </c>
      <c r="D43" s="9" t="s">
        <v>61</v>
      </c>
      <c r="E43" s="46">
        <v>6</v>
      </c>
      <c r="F43" s="160">
        <v>150.91999999999999</v>
      </c>
      <c r="G43" s="160">
        <v>150.91999999999999</v>
      </c>
      <c r="H43" s="161"/>
      <c r="I43" s="161"/>
      <c r="J43" s="161">
        <v>906</v>
      </c>
      <c r="K43" s="161">
        <v>906</v>
      </c>
      <c r="L43" s="161"/>
      <c r="M43" s="161"/>
    </row>
    <row r="44" spans="1:13" x14ac:dyDescent="0.2">
      <c r="A44" s="83" t="s">
        <v>4</v>
      </c>
      <c r="B44" s="84"/>
      <c r="C44" s="84"/>
      <c r="D44" s="84"/>
      <c r="E44" s="84"/>
      <c r="F44" s="84"/>
      <c r="G44" s="84"/>
      <c r="H44" s="84"/>
      <c r="I44" s="84"/>
      <c r="J44" s="160">
        <v>6829</v>
      </c>
      <c r="K44" s="160">
        <v>6829</v>
      </c>
      <c r="L44" s="161"/>
      <c r="M44" s="161"/>
    </row>
    <row r="45" spans="1:13" x14ac:dyDescent="0.2">
      <c r="A45" s="83" t="s">
        <v>71</v>
      </c>
      <c r="B45" s="84"/>
      <c r="C45" s="84"/>
      <c r="D45" s="84"/>
      <c r="E45" s="84"/>
      <c r="F45" s="84"/>
      <c r="G45" s="84"/>
      <c r="H45" s="84"/>
      <c r="I45" s="84"/>
      <c r="J45" s="160">
        <v>6553</v>
      </c>
      <c r="K45" s="160">
        <v>6553</v>
      </c>
      <c r="L45" s="161"/>
      <c r="M45" s="161"/>
    </row>
    <row r="46" spans="1:13" x14ac:dyDescent="0.2">
      <c r="A46" s="83" t="s">
        <v>21</v>
      </c>
      <c r="B46" s="84"/>
      <c r="C46" s="84"/>
      <c r="D46" s="84"/>
      <c r="E46" s="84"/>
      <c r="F46" s="84"/>
      <c r="G46" s="84"/>
      <c r="H46" s="84"/>
      <c r="I46" s="84"/>
      <c r="J46" s="161"/>
      <c r="K46" s="161"/>
      <c r="L46" s="161"/>
      <c r="M46" s="161"/>
    </row>
    <row r="47" spans="1:13" x14ac:dyDescent="0.2">
      <c r="A47" s="83" t="s">
        <v>348</v>
      </c>
      <c r="B47" s="84"/>
      <c r="C47" s="84"/>
      <c r="D47" s="84"/>
      <c r="E47" s="84"/>
      <c r="F47" s="84"/>
      <c r="G47" s="84"/>
      <c r="H47" s="84"/>
      <c r="I47" s="84"/>
      <c r="J47" s="160">
        <v>294</v>
      </c>
      <c r="K47" s="160">
        <v>294</v>
      </c>
      <c r="L47" s="161"/>
      <c r="M47" s="161"/>
    </row>
    <row r="48" spans="1:13" x14ac:dyDescent="0.2">
      <c r="A48" s="83" t="s">
        <v>349</v>
      </c>
      <c r="B48" s="84"/>
      <c r="C48" s="84"/>
      <c r="D48" s="84"/>
      <c r="E48" s="84"/>
      <c r="F48" s="84"/>
      <c r="G48" s="84"/>
      <c r="H48" s="84"/>
      <c r="I48" s="84"/>
      <c r="J48" s="160">
        <v>1068</v>
      </c>
      <c r="K48" s="160">
        <v>1068</v>
      </c>
      <c r="L48" s="161"/>
      <c r="M48" s="161"/>
    </row>
    <row r="49" spans="1:13" x14ac:dyDescent="0.2">
      <c r="A49" s="83" t="s">
        <v>350</v>
      </c>
      <c r="B49" s="84"/>
      <c r="C49" s="84"/>
      <c r="D49" s="84"/>
      <c r="E49" s="84"/>
      <c r="F49" s="84"/>
      <c r="G49" s="84"/>
      <c r="H49" s="84"/>
      <c r="I49" s="84"/>
      <c r="J49" s="160">
        <v>-1638</v>
      </c>
      <c r="K49" s="160">
        <v>-1638</v>
      </c>
      <c r="L49" s="161"/>
      <c r="M49" s="161"/>
    </row>
    <row r="50" spans="1:13" x14ac:dyDescent="0.2">
      <c r="A50" s="83" t="s">
        <v>5</v>
      </c>
      <c r="B50" s="84"/>
      <c r="C50" s="84"/>
      <c r="D50" s="84"/>
      <c r="E50" s="84"/>
      <c r="F50" s="84"/>
      <c r="G50" s="84"/>
      <c r="H50" s="84"/>
      <c r="I50" s="84"/>
      <c r="J50" s="160">
        <v>4259</v>
      </c>
      <c r="K50" s="161"/>
      <c r="L50" s="161"/>
      <c r="M50" s="161"/>
    </row>
    <row r="51" spans="1:13" x14ac:dyDescent="0.2">
      <c r="A51" s="83" t="s">
        <v>21</v>
      </c>
      <c r="B51" s="84"/>
      <c r="C51" s="84"/>
      <c r="D51" s="84"/>
      <c r="E51" s="84"/>
      <c r="F51" s="84"/>
      <c r="G51" s="84"/>
      <c r="H51" s="84"/>
      <c r="I51" s="84"/>
      <c r="J51" s="161"/>
      <c r="K51" s="161"/>
      <c r="L51" s="161"/>
      <c r="M51" s="161"/>
    </row>
    <row r="52" spans="1:13" x14ac:dyDescent="0.2">
      <c r="A52" s="83" t="s">
        <v>351</v>
      </c>
      <c r="B52" s="84"/>
      <c r="C52" s="84"/>
      <c r="D52" s="84"/>
      <c r="E52" s="84"/>
      <c r="F52" s="84"/>
      <c r="G52" s="84"/>
      <c r="H52" s="84"/>
      <c r="I52" s="84"/>
      <c r="J52" s="160">
        <v>4259</v>
      </c>
      <c r="K52" s="161"/>
      <c r="L52" s="161"/>
      <c r="M52" s="161"/>
    </row>
    <row r="53" spans="1:13" x14ac:dyDescent="0.2">
      <c r="A53" s="83" t="s">
        <v>6</v>
      </c>
      <c r="B53" s="84"/>
      <c r="C53" s="84"/>
      <c r="D53" s="84"/>
      <c r="E53" s="84"/>
      <c r="F53" s="84"/>
      <c r="G53" s="84"/>
      <c r="H53" s="84"/>
      <c r="I53" s="84"/>
      <c r="J53" s="160">
        <v>2621</v>
      </c>
      <c r="K53" s="161"/>
      <c r="L53" s="161"/>
      <c r="M53" s="161"/>
    </row>
    <row r="54" spans="1:13" x14ac:dyDescent="0.2">
      <c r="A54" s="83" t="s">
        <v>21</v>
      </c>
      <c r="B54" s="84"/>
      <c r="C54" s="84"/>
      <c r="D54" s="84"/>
      <c r="E54" s="84"/>
      <c r="F54" s="84"/>
      <c r="G54" s="84"/>
      <c r="H54" s="84"/>
      <c r="I54" s="84"/>
      <c r="J54" s="161"/>
      <c r="K54" s="161"/>
      <c r="L54" s="161"/>
      <c r="M54" s="161"/>
    </row>
    <row r="55" spans="1:13" x14ac:dyDescent="0.2">
      <c r="A55" s="83" t="s">
        <v>352</v>
      </c>
      <c r="B55" s="84"/>
      <c r="C55" s="84"/>
      <c r="D55" s="84"/>
      <c r="E55" s="84"/>
      <c r="F55" s="84"/>
      <c r="G55" s="84"/>
      <c r="H55" s="84"/>
      <c r="I55" s="84"/>
      <c r="J55" s="160">
        <v>2621</v>
      </c>
      <c r="K55" s="161"/>
      <c r="L55" s="161"/>
      <c r="M55" s="161"/>
    </row>
    <row r="56" spans="1:13" x14ac:dyDescent="0.2">
      <c r="A56" s="85" t="s">
        <v>7</v>
      </c>
      <c r="B56" s="84"/>
      <c r="C56" s="84"/>
      <c r="D56" s="84"/>
      <c r="E56" s="84"/>
      <c r="F56" s="84"/>
      <c r="G56" s="84"/>
      <c r="H56" s="84"/>
      <c r="I56" s="84"/>
      <c r="J56" s="161"/>
      <c r="K56" s="161"/>
      <c r="L56" s="161"/>
      <c r="M56" s="161"/>
    </row>
    <row r="57" spans="1:13" x14ac:dyDescent="0.2">
      <c r="A57" s="83" t="s">
        <v>8</v>
      </c>
      <c r="B57" s="84"/>
      <c r="C57" s="84"/>
      <c r="D57" s="84"/>
      <c r="E57" s="84"/>
      <c r="F57" s="84"/>
      <c r="G57" s="84"/>
      <c r="H57" s="84"/>
      <c r="I57" s="84"/>
      <c r="J57" s="160">
        <v>13433</v>
      </c>
      <c r="K57" s="161"/>
      <c r="L57" s="161"/>
      <c r="M57" s="161"/>
    </row>
    <row r="58" spans="1:13" x14ac:dyDescent="0.2">
      <c r="A58" s="83" t="s">
        <v>9</v>
      </c>
      <c r="B58" s="84"/>
      <c r="C58" s="84"/>
      <c r="D58" s="84"/>
      <c r="E58" s="84"/>
      <c r="F58" s="84"/>
      <c r="G58" s="84"/>
      <c r="H58" s="84"/>
      <c r="I58" s="84"/>
      <c r="J58" s="161"/>
      <c r="K58" s="161"/>
      <c r="L58" s="161"/>
      <c r="M58" s="161"/>
    </row>
    <row r="59" spans="1:13" x14ac:dyDescent="0.2">
      <c r="A59" s="83" t="s">
        <v>10</v>
      </c>
      <c r="B59" s="84"/>
      <c r="C59" s="84"/>
      <c r="D59" s="84"/>
      <c r="E59" s="84"/>
      <c r="F59" s="84"/>
      <c r="G59" s="84"/>
      <c r="H59" s="84"/>
      <c r="I59" s="84"/>
      <c r="J59" s="160">
        <v>6553</v>
      </c>
      <c r="K59" s="161"/>
      <c r="L59" s="161"/>
      <c r="M59" s="161"/>
    </row>
    <row r="60" spans="1:13" x14ac:dyDescent="0.2">
      <c r="A60" s="83" t="s">
        <v>11</v>
      </c>
      <c r="B60" s="84"/>
      <c r="C60" s="84"/>
      <c r="D60" s="84"/>
      <c r="E60" s="84"/>
      <c r="F60" s="84"/>
      <c r="G60" s="84"/>
      <c r="H60" s="84"/>
      <c r="I60" s="84"/>
      <c r="J60" s="160">
        <v>4259</v>
      </c>
      <c r="K60" s="161"/>
      <c r="L60" s="161"/>
      <c r="M60" s="161"/>
    </row>
    <row r="61" spans="1:13" x14ac:dyDescent="0.2">
      <c r="A61" s="83" t="s">
        <v>12</v>
      </c>
      <c r="B61" s="84"/>
      <c r="C61" s="84"/>
      <c r="D61" s="84"/>
      <c r="E61" s="84"/>
      <c r="F61" s="84"/>
      <c r="G61" s="84"/>
      <c r="H61" s="84"/>
      <c r="I61" s="84"/>
      <c r="J61" s="160">
        <v>2621</v>
      </c>
      <c r="K61" s="161"/>
      <c r="L61" s="161"/>
      <c r="M61" s="161"/>
    </row>
    <row r="62" spans="1:13" x14ac:dyDescent="0.2">
      <c r="A62" s="83" t="s">
        <v>353</v>
      </c>
      <c r="B62" s="84"/>
      <c r="C62" s="84"/>
      <c r="D62" s="84"/>
      <c r="E62" s="84"/>
      <c r="F62" s="84"/>
      <c r="G62" s="84"/>
      <c r="H62" s="84"/>
      <c r="I62" s="84"/>
      <c r="J62" s="160">
        <v>140778</v>
      </c>
      <c r="K62" s="161"/>
      <c r="L62" s="161"/>
      <c r="M62" s="161"/>
    </row>
    <row r="63" spans="1:13" x14ac:dyDescent="0.2">
      <c r="A63" s="85" t="s">
        <v>13</v>
      </c>
      <c r="B63" s="84"/>
      <c r="C63" s="84"/>
      <c r="D63" s="84"/>
      <c r="E63" s="84"/>
      <c r="F63" s="84"/>
      <c r="G63" s="84"/>
      <c r="H63" s="84"/>
      <c r="I63" s="84"/>
      <c r="J63" s="162">
        <v>140778</v>
      </c>
      <c r="K63" s="161"/>
      <c r="L63" s="161"/>
      <c r="M63" s="161"/>
    </row>
    <row r="64" spans="1:13" x14ac:dyDescent="0.2">
      <c r="A64" s="8"/>
      <c r="B64" s="1"/>
      <c r="C64" s="6"/>
      <c r="D64" s="78"/>
      <c r="E64" s="131"/>
      <c r="F64" s="2"/>
      <c r="G64" s="2"/>
      <c r="H64" s="2"/>
      <c r="I64" s="2"/>
      <c r="J64" s="2"/>
      <c r="K64" s="2"/>
      <c r="L64" s="2"/>
      <c r="M64" s="2"/>
    </row>
    <row r="65" spans="1:13" x14ac:dyDescent="0.2">
      <c r="A65" s="8"/>
      <c r="B65" s="1"/>
      <c r="C65" s="6"/>
      <c r="D65" s="78"/>
      <c r="E65" s="131"/>
      <c r="F65" s="2"/>
      <c r="G65" s="2"/>
      <c r="H65" s="2"/>
      <c r="I65" s="2"/>
      <c r="J65" s="2"/>
      <c r="K65" s="2"/>
      <c r="L65" s="2"/>
      <c r="M65" s="2"/>
    </row>
    <row r="66" spans="1:13" x14ac:dyDescent="0.2">
      <c r="A66" s="8"/>
      <c r="B66" s="1"/>
      <c r="C66" s="6"/>
      <c r="D66" s="78"/>
      <c r="E66" s="131"/>
      <c r="F66" s="2"/>
      <c r="G66" s="2"/>
      <c r="H66" s="2"/>
      <c r="I66" s="2"/>
      <c r="J66" s="2"/>
      <c r="K66" s="2"/>
      <c r="L66" s="2"/>
      <c r="M66" s="2"/>
    </row>
    <row r="67" spans="1:13" x14ac:dyDescent="0.2">
      <c r="A67" s="80" t="s">
        <v>309</v>
      </c>
      <c r="B67" s="81"/>
      <c r="C67" s="81"/>
      <c r="D67" s="81"/>
      <c r="E67" s="81"/>
      <c r="F67" s="81"/>
      <c r="G67" s="81"/>
      <c r="H67" s="81"/>
      <c r="I67" s="81"/>
      <c r="J67" s="81"/>
      <c r="K67" s="81"/>
      <c r="L67" s="81"/>
      <c r="M67" s="81"/>
    </row>
    <row r="68" spans="1:13" x14ac:dyDescent="0.2">
      <c r="A68" s="82" t="s">
        <v>60</v>
      </c>
      <c r="B68" s="81"/>
      <c r="C68" s="81"/>
      <c r="D68" s="81"/>
      <c r="E68" s="81"/>
      <c r="F68" s="81"/>
      <c r="G68" s="81"/>
      <c r="H68" s="81"/>
      <c r="I68" s="81"/>
      <c r="J68" s="81"/>
      <c r="K68" s="81"/>
      <c r="L68" s="81"/>
      <c r="M68" s="81"/>
    </row>
    <row r="69" spans="1:13" x14ac:dyDescent="0.2">
      <c r="A69" s="8"/>
      <c r="B69" s="1"/>
      <c r="C69" s="6"/>
      <c r="D69" s="78"/>
      <c r="E69" s="131"/>
      <c r="F69" s="2"/>
      <c r="G69" s="2"/>
      <c r="H69" s="2"/>
      <c r="I69" s="2"/>
      <c r="J69" s="2"/>
      <c r="K69" s="2"/>
      <c r="L69" s="2"/>
      <c r="M69" s="2"/>
    </row>
    <row r="70" spans="1:13" x14ac:dyDescent="0.2">
      <c r="A70" s="80" t="s">
        <v>354</v>
      </c>
      <c r="B70" s="81"/>
      <c r="C70" s="81"/>
      <c r="D70" s="81"/>
      <c r="E70" s="81"/>
      <c r="F70" s="81"/>
      <c r="G70" s="81"/>
      <c r="H70" s="81"/>
      <c r="I70" s="81"/>
      <c r="J70" s="81"/>
      <c r="K70" s="81"/>
      <c r="L70" s="81"/>
      <c r="M70" s="81"/>
    </row>
    <row r="71" spans="1:13" x14ac:dyDescent="0.2">
      <c r="A71" s="82" t="s">
        <v>60</v>
      </c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</row>
    <row r="72" spans="1:13" x14ac:dyDescent="0.2">
      <c r="A72" s="8"/>
      <c r="B72" s="1"/>
      <c r="C72" s="6"/>
      <c r="D72" s="78"/>
      <c r="E72" s="131"/>
      <c r="F72" s="2"/>
      <c r="G72" s="2"/>
      <c r="H72" s="2"/>
      <c r="I72" s="2"/>
      <c r="J72" s="2"/>
      <c r="K72" s="2"/>
      <c r="L72" s="2"/>
      <c r="M72" s="2"/>
    </row>
    <row r="73" spans="1:13" x14ac:dyDescent="0.2">
      <c r="A73" s="8"/>
      <c r="B73" s="1"/>
      <c r="C73" s="6"/>
      <c r="D73" s="78"/>
      <c r="E73" s="131"/>
      <c r="F73" s="2"/>
      <c r="G73" s="2"/>
      <c r="H73" s="2"/>
      <c r="I73" s="2"/>
      <c r="J73" s="2"/>
      <c r="K73" s="2"/>
      <c r="L73" s="2"/>
      <c r="M73" s="2"/>
    </row>
    <row r="74" spans="1:13" x14ac:dyDescent="0.2">
      <c r="A74" s="8"/>
      <c r="B74" s="1"/>
      <c r="C74" s="6"/>
      <c r="D74" s="78"/>
      <c r="E74" s="131"/>
      <c r="F74" s="2"/>
      <c r="G74" s="2"/>
      <c r="H74" s="2"/>
      <c r="I74" s="2"/>
      <c r="J74" s="2"/>
      <c r="K74" s="2"/>
      <c r="L74" s="2"/>
      <c r="M74" s="2"/>
    </row>
  </sheetData>
  <mergeCells count="39">
    <mergeCell ref="A62:I62"/>
    <mergeCell ref="A63:I63"/>
    <mergeCell ref="A67:M67"/>
    <mergeCell ref="A68:M68"/>
    <mergeCell ref="A70:M70"/>
    <mergeCell ref="A71:M71"/>
    <mergeCell ref="A56:I56"/>
    <mergeCell ref="A57:I57"/>
    <mergeCell ref="A58:I58"/>
    <mergeCell ref="A59:I59"/>
    <mergeCell ref="A60:I60"/>
    <mergeCell ref="A61:I61"/>
    <mergeCell ref="A50:I50"/>
    <mergeCell ref="A51:I51"/>
    <mergeCell ref="A52:I52"/>
    <mergeCell ref="A53:I53"/>
    <mergeCell ref="A54:I54"/>
    <mergeCell ref="A55:I55"/>
    <mergeCell ref="A44:I44"/>
    <mergeCell ref="A45:I45"/>
    <mergeCell ref="A46:I46"/>
    <mergeCell ref="A47:I47"/>
    <mergeCell ref="A48:I48"/>
    <mergeCell ref="A49:I49"/>
    <mergeCell ref="J22:M22"/>
    <mergeCell ref="F23:F24"/>
    <mergeCell ref="G23:I23"/>
    <mergeCell ref="J23:J24"/>
    <mergeCell ref="K23:M23"/>
    <mergeCell ref="A26:M26"/>
    <mergeCell ref="E16:F16"/>
    <mergeCell ref="E17:F17"/>
    <mergeCell ref="E18:F18"/>
    <mergeCell ref="A22:A24"/>
    <mergeCell ref="B22:B24"/>
    <mergeCell ref="C22:C24"/>
    <mergeCell ref="D22:D24"/>
    <mergeCell ref="E22:E24"/>
    <mergeCell ref="F22:I2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topLeftCell="A40" workbookViewId="0">
      <selection activeCell="C12" sqref="C12"/>
    </sheetView>
  </sheetViews>
  <sheetFormatPr defaultRowHeight="12.75" x14ac:dyDescent="0.2"/>
  <cols>
    <col min="3" max="3" width="33.5703125" customWidth="1"/>
  </cols>
  <sheetData>
    <row r="1" spans="1:13" x14ac:dyDescent="0.2">
      <c r="A1" s="130"/>
      <c r="B1" s="1"/>
      <c r="C1" s="6"/>
      <c r="D1" s="78"/>
      <c r="E1" s="131"/>
      <c r="F1" s="2"/>
      <c r="G1" s="2"/>
      <c r="H1" s="2"/>
      <c r="I1" s="2"/>
      <c r="J1" s="130" t="s">
        <v>73</v>
      </c>
      <c r="K1" s="2"/>
      <c r="L1" s="2"/>
      <c r="M1" s="2"/>
    </row>
    <row r="2" spans="1:13" x14ac:dyDescent="0.2">
      <c r="A2" s="4"/>
      <c r="B2" s="1"/>
      <c r="C2" s="6"/>
      <c r="D2" s="78"/>
      <c r="E2" s="131"/>
      <c r="F2" s="2"/>
      <c r="G2" s="2"/>
      <c r="H2" s="2"/>
      <c r="I2" s="2"/>
      <c r="J2" s="4"/>
      <c r="K2" s="2"/>
      <c r="L2" s="2"/>
      <c r="M2" s="2"/>
    </row>
    <row r="3" spans="1:13" x14ac:dyDescent="0.2">
      <c r="A3" s="4"/>
      <c r="B3" s="1"/>
      <c r="C3" s="6"/>
      <c r="D3" s="78"/>
      <c r="E3" s="131"/>
      <c r="F3" s="2"/>
      <c r="G3" s="2"/>
      <c r="H3" s="2"/>
      <c r="I3" s="2"/>
      <c r="J3" s="4"/>
      <c r="K3" s="2"/>
      <c r="L3" s="2"/>
      <c r="M3" s="2"/>
    </row>
    <row r="4" spans="1:13" x14ac:dyDescent="0.2">
      <c r="A4" s="4"/>
      <c r="B4" s="1"/>
      <c r="C4" s="6"/>
      <c r="D4" s="78"/>
      <c r="E4" s="131"/>
      <c r="F4" s="2"/>
      <c r="G4" s="2"/>
      <c r="H4" s="2"/>
      <c r="I4" s="2"/>
      <c r="J4" s="4" t="s">
        <v>77</v>
      </c>
      <c r="K4" s="2"/>
      <c r="L4" s="2"/>
      <c r="M4" s="2"/>
    </row>
    <row r="5" spans="1:13" x14ac:dyDescent="0.2">
      <c r="A5" s="132"/>
      <c r="B5" s="1"/>
      <c r="C5" s="6"/>
      <c r="D5" s="78"/>
      <c r="E5" s="131"/>
      <c r="F5" s="2"/>
      <c r="G5" s="2"/>
      <c r="H5" s="2"/>
      <c r="I5" s="2"/>
      <c r="J5" s="132" t="s">
        <v>74</v>
      </c>
      <c r="K5" s="2"/>
      <c r="L5" s="2"/>
      <c r="M5" s="2"/>
    </row>
    <row r="6" spans="1:13" ht="14.25" x14ac:dyDescent="0.2">
      <c r="A6" s="8"/>
      <c r="B6" s="1"/>
      <c r="C6" s="133"/>
      <c r="D6" s="134" t="s">
        <v>16</v>
      </c>
      <c r="E6" s="134"/>
      <c r="F6" s="135"/>
      <c r="G6" s="135"/>
      <c r="H6" s="134"/>
      <c r="I6" s="135"/>
      <c r="J6" s="135"/>
      <c r="K6" s="2"/>
      <c r="L6" s="2"/>
      <c r="M6" s="2"/>
    </row>
    <row r="7" spans="1:13" ht="14.25" x14ac:dyDescent="0.2">
      <c r="A7" s="8"/>
      <c r="B7" s="1"/>
      <c r="C7" s="132"/>
      <c r="D7" s="8"/>
      <c r="E7" s="136" t="s">
        <v>0</v>
      </c>
      <c r="F7" s="137"/>
      <c r="G7" s="137"/>
      <c r="H7" s="2"/>
      <c r="I7" s="138"/>
      <c r="J7" s="2"/>
      <c r="K7" s="2"/>
      <c r="L7" s="2"/>
      <c r="M7" s="2"/>
    </row>
    <row r="8" spans="1:13" ht="14.25" x14ac:dyDescent="0.2">
      <c r="A8" s="8"/>
      <c r="B8" s="1"/>
      <c r="C8" s="132"/>
      <c r="D8" s="8"/>
      <c r="E8" s="136"/>
      <c r="F8" s="137"/>
      <c r="G8" s="137"/>
      <c r="H8" s="2"/>
      <c r="I8" s="138"/>
      <c r="J8" s="2"/>
      <c r="K8" s="2"/>
      <c r="L8" s="2"/>
      <c r="M8" s="2"/>
    </row>
    <row r="9" spans="1:13" ht="18" x14ac:dyDescent="0.2">
      <c r="A9" s="8"/>
      <c r="B9" s="1"/>
      <c r="C9" s="132"/>
      <c r="D9" s="139" t="s">
        <v>355</v>
      </c>
      <c r="E9" s="131"/>
      <c r="F9" s="2"/>
      <c r="G9" s="2"/>
      <c r="H9" s="2"/>
      <c r="I9" s="2"/>
      <c r="J9" s="2"/>
      <c r="K9" s="2"/>
      <c r="L9" s="2"/>
      <c r="M9" s="2"/>
    </row>
    <row r="10" spans="1:13" ht="14.25" x14ac:dyDescent="0.2">
      <c r="A10" s="8"/>
      <c r="B10" s="1"/>
      <c r="C10" s="132"/>
      <c r="D10" s="140" t="s">
        <v>26</v>
      </c>
      <c r="E10" s="131"/>
      <c r="F10" s="2"/>
      <c r="G10" s="2"/>
      <c r="H10" s="2"/>
      <c r="I10" s="141"/>
      <c r="J10" s="2"/>
      <c r="K10" s="2"/>
      <c r="L10" s="2"/>
      <c r="M10" s="2"/>
    </row>
    <row r="11" spans="1:13" x14ac:dyDescent="0.2">
      <c r="A11" s="8"/>
      <c r="B11" s="1"/>
      <c r="C11" s="142"/>
      <c r="D11" s="8"/>
      <c r="E11" s="143"/>
      <c r="F11" s="144"/>
      <c r="G11" s="144"/>
      <c r="H11" s="2"/>
      <c r="I11" s="7"/>
      <c r="J11" s="2"/>
      <c r="K11" s="2"/>
      <c r="L11" s="2"/>
      <c r="M11" s="2"/>
    </row>
    <row r="12" spans="1:13" ht="14.25" x14ac:dyDescent="0.2">
      <c r="A12" s="8"/>
      <c r="B12" s="145" t="s">
        <v>1</v>
      </c>
      <c r="C12" s="146" t="s">
        <v>356</v>
      </c>
      <c r="D12" s="134"/>
      <c r="E12" s="147"/>
      <c r="F12" s="148"/>
      <c r="G12" s="148"/>
      <c r="H12" s="149"/>
      <c r="I12" s="135"/>
      <c r="J12" s="135"/>
      <c r="K12" s="2"/>
      <c r="L12" s="2"/>
      <c r="M12" s="2"/>
    </row>
    <row r="13" spans="1:13" ht="14.25" x14ac:dyDescent="0.2">
      <c r="A13" s="8"/>
      <c r="B13" s="1"/>
      <c r="C13" s="150"/>
      <c r="D13" s="8"/>
      <c r="E13" s="73" t="s">
        <v>25</v>
      </c>
      <c r="F13" s="2"/>
      <c r="G13" s="137"/>
      <c r="H13" s="140"/>
      <c r="I13" s="137"/>
      <c r="J13" s="137"/>
      <c r="K13" s="2"/>
      <c r="L13" s="2"/>
      <c r="M13" s="2"/>
    </row>
    <row r="14" spans="1:13" x14ac:dyDescent="0.2">
      <c r="A14" s="151"/>
      <c r="B14" s="152"/>
      <c r="C14" s="132"/>
      <c r="D14" s="8"/>
      <c r="E14" s="153"/>
      <c r="F14" s="2"/>
      <c r="G14" s="2"/>
      <c r="H14" s="2"/>
      <c r="I14" s="2"/>
      <c r="J14" s="2"/>
      <c r="K14" s="2"/>
      <c r="L14" s="2"/>
      <c r="M14" s="2"/>
    </row>
    <row r="15" spans="1:13" ht="14.25" x14ac:dyDescent="0.2">
      <c r="A15" s="8"/>
      <c r="B15" s="1"/>
      <c r="C15" s="154" t="s">
        <v>357</v>
      </c>
      <c r="D15" s="8"/>
      <c r="E15" s="7"/>
      <c r="F15" s="2"/>
      <c r="G15" s="2"/>
      <c r="H15" s="2"/>
      <c r="I15" s="154"/>
      <c r="J15" s="154"/>
      <c r="K15" s="2"/>
      <c r="L15" s="2"/>
      <c r="M15" s="2"/>
    </row>
    <row r="16" spans="1:13" ht="14.25" x14ac:dyDescent="0.2">
      <c r="A16" s="140"/>
      <c r="B16" s="155"/>
      <c r="C16" s="154" t="s">
        <v>81</v>
      </c>
      <c r="D16" s="156"/>
      <c r="E16" s="157" t="s">
        <v>358</v>
      </c>
      <c r="F16" s="89"/>
      <c r="G16" s="158" t="s">
        <v>24</v>
      </c>
      <c r="H16" s="156"/>
      <c r="I16" s="154"/>
      <c r="J16" s="154"/>
      <c r="K16" s="156"/>
      <c r="L16" s="156"/>
      <c r="M16" s="156"/>
    </row>
    <row r="17" spans="1:13" ht="14.25" x14ac:dyDescent="0.2">
      <c r="A17" s="140"/>
      <c r="B17" s="155"/>
      <c r="C17" s="154" t="s">
        <v>68</v>
      </c>
      <c r="D17" s="140"/>
      <c r="E17" s="157" t="s">
        <v>359</v>
      </c>
      <c r="F17" s="89"/>
      <c r="G17" s="158" t="s">
        <v>24</v>
      </c>
      <c r="H17" s="156"/>
      <c r="I17" s="154"/>
      <c r="J17" s="154"/>
      <c r="K17" s="156"/>
      <c r="L17" s="156"/>
      <c r="M17" s="156"/>
    </row>
    <row r="18" spans="1:13" ht="14.25" x14ac:dyDescent="0.2">
      <c r="A18" s="140"/>
      <c r="B18" s="155"/>
      <c r="C18" s="154" t="s">
        <v>14</v>
      </c>
      <c r="D18" s="140"/>
      <c r="E18" s="157" t="s">
        <v>360</v>
      </c>
      <c r="F18" s="89"/>
      <c r="G18" s="158" t="s">
        <v>15</v>
      </c>
      <c r="H18" s="156"/>
      <c r="I18" s="154"/>
      <c r="J18" s="154"/>
      <c r="K18" s="156"/>
      <c r="L18" s="156"/>
      <c r="M18" s="156"/>
    </row>
    <row r="19" spans="1:13" ht="14.25" x14ac:dyDescent="0.2">
      <c r="A19" s="8"/>
      <c r="B19" s="1"/>
      <c r="C19" s="159" t="s">
        <v>85</v>
      </c>
      <c r="D19" s="8"/>
      <c r="E19" s="7"/>
      <c r="F19" s="2"/>
      <c r="G19" s="2"/>
      <c r="H19" s="2"/>
      <c r="I19" s="2"/>
      <c r="J19" s="2"/>
      <c r="K19" s="2"/>
      <c r="L19" s="2"/>
      <c r="M19" s="2"/>
    </row>
    <row r="20" spans="1:13" x14ac:dyDescent="0.2">
      <c r="A20" s="8"/>
      <c r="B20" s="1"/>
      <c r="C20" s="132"/>
      <c r="D20" s="8"/>
      <c r="E20" s="7"/>
      <c r="F20" s="2"/>
      <c r="G20" s="2"/>
      <c r="H20" s="2"/>
      <c r="I20" s="2"/>
      <c r="J20" s="2"/>
      <c r="K20" s="2"/>
      <c r="L20" s="2"/>
      <c r="M20" s="2"/>
    </row>
    <row r="21" spans="1:13" x14ac:dyDescent="0.2">
      <c r="A21" s="8"/>
      <c r="B21" s="1"/>
      <c r="C21" s="132"/>
      <c r="D21" s="8"/>
      <c r="E21" s="7"/>
      <c r="F21" s="2"/>
      <c r="G21" s="2"/>
      <c r="H21" s="2"/>
      <c r="I21" s="2"/>
      <c r="J21" s="2"/>
      <c r="K21" s="2"/>
      <c r="L21" s="2"/>
      <c r="M21" s="2"/>
    </row>
    <row r="22" spans="1:13" x14ac:dyDescent="0.2">
      <c r="A22" s="86" t="s">
        <v>2</v>
      </c>
      <c r="B22" s="90" t="s">
        <v>86</v>
      </c>
      <c r="C22" s="86" t="s">
        <v>67</v>
      </c>
      <c r="D22" s="86" t="s">
        <v>66</v>
      </c>
      <c r="E22" s="86" t="s">
        <v>65</v>
      </c>
      <c r="F22" s="86" t="s">
        <v>23</v>
      </c>
      <c r="G22" s="87"/>
      <c r="H22" s="87"/>
      <c r="I22" s="87"/>
      <c r="J22" s="86" t="s">
        <v>22</v>
      </c>
      <c r="K22" s="87"/>
      <c r="L22" s="87"/>
      <c r="M22" s="87"/>
    </row>
    <row r="23" spans="1:13" x14ac:dyDescent="0.2">
      <c r="A23" s="87"/>
      <c r="B23" s="91"/>
      <c r="C23" s="92"/>
      <c r="D23" s="86"/>
      <c r="E23" s="86"/>
      <c r="F23" s="86" t="s">
        <v>3</v>
      </c>
      <c r="G23" s="86" t="s">
        <v>64</v>
      </c>
      <c r="H23" s="87"/>
      <c r="I23" s="87"/>
      <c r="J23" s="86" t="s">
        <v>3</v>
      </c>
      <c r="K23" s="86" t="s">
        <v>64</v>
      </c>
      <c r="L23" s="87"/>
      <c r="M23" s="87"/>
    </row>
    <row r="24" spans="1:13" x14ac:dyDescent="0.2">
      <c r="A24" s="87"/>
      <c r="B24" s="91"/>
      <c r="C24" s="92"/>
      <c r="D24" s="86"/>
      <c r="E24" s="86"/>
      <c r="F24" s="87"/>
      <c r="G24" s="74" t="s">
        <v>63</v>
      </c>
      <c r="H24" s="74" t="s">
        <v>87</v>
      </c>
      <c r="I24" s="74" t="s">
        <v>62</v>
      </c>
      <c r="J24" s="87"/>
      <c r="K24" s="74" t="s">
        <v>63</v>
      </c>
      <c r="L24" s="74" t="s">
        <v>87</v>
      </c>
      <c r="M24" s="74" t="s">
        <v>62</v>
      </c>
    </row>
    <row r="25" spans="1:13" x14ac:dyDescent="0.2">
      <c r="A25" s="5">
        <v>1</v>
      </c>
      <c r="B25" s="76">
        <v>2</v>
      </c>
      <c r="C25" s="74">
        <v>3</v>
      </c>
      <c r="D25" s="74">
        <v>4</v>
      </c>
      <c r="E25" s="9">
        <v>5</v>
      </c>
      <c r="F25" s="75">
        <v>6</v>
      </c>
      <c r="G25" s="75">
        <v>7</v>
      </c>
      <c r="H25" s="75">
        <v>8</v>
      </c>
      <c r="I25" s="75">
        <v>9</v>
      </c>
      <c r="J25" s="75">
        <v>10</v>
      </c>
      <c r="K25" s="75">
        <v>11</v>
      </c>
      <c r="L25" s="75">
        <v>12</v>
      </c>
      <c r="M25" s="75">
        <v>13</v>
      </c>
    </row>
    <row r="26" spans="1:13" x14ac:dyDescent="0.2">
      <c r="A26" s="88" t="s">
        <v>88</v>
      </c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</row>
    <row r="27" spans="1:13" ht="36" x14ac:dyDescent="0.2">
      <c r="A27" s="5">
        <v>1</v>
      </c>
      <c r="B27" s="45" t="s">
        <v>208</v>
      </c>
      <c r="C27" s="77" t="s">
        <v>209</v>
      </c>
      <c r="D27" s="9" t="s">
        <v>127</v>
      </c>
      <c r="E27" s="46">
        <v>7</v>
      </c>
      <c r="F27" s="160">
        <v>25.83</v>
      </c>
      <c r="G27" s="160">
        <v>25.83</v>
      </c>
      <c r="H27" s="161"/>
      <c r="I27" s="161"/>
      <c r="J27" s="161">
        <v>181</v>
      </c>
      <c r="K27" s="161">
        <v>181</v>
      </c>
      <c r="L27" s="161"/>
      <c r="M27" s="161"/>
    </row>
    <row r="28" spans="1:13" ht="36" x14ac:dyDescent="0.2">
      <c r="A28" s="5">
        <v>2</v>
      </c>
      <c r="B28" s="45" t="s">
        <v>214</v>
      </c>
      <c r="C28" s="77" t="s">
        <v>215</v>
      </c>
      <c r="D28" s="9" t="s">
        <v>127</v>
      </c>
      <c r="E28" s="46">
        <v>8</v>
      </c>
      <c r="F28" s="160">
        <v>92.79</v>
      </c>
      <c r="G28" s="160">
        <v>92.79</v>
      </c>
      <c r="H28" s="161"/>
      <c r="I28" s="161"/>
      <c r="J28" s="161">
        <v>742</v>
      </c>
      <c r="K28" s="161">
        <v>742</v>
      </c>
      <c r="L28" s="161"/>
      <c r="M28" s="161"/>
    </row>
    <row r="29" spans="1:13" ht="36" x14ac:dyDescent="0.2">
      <c r="A29" s="5">
        <v>3</v>
      </c>
      <c r="B29" s="45" t="s">
        <v>206</v>
      </c>
      <c r="C29" s="77" t="s">
        <v>207</v>
      </c>
      <c r="D29" s="9" t="s">
        <v>127</v>
      </c>
      <c r="E29" s="46">
        <v>3</v>
      </c>
      <c r="F29" s="160">
        <v>204.14</v>
      </c>
      <c r="G29" s="160">
        <v>204.14</v>
      </c>
      <c r="H29" s="161"/>
      <c r="I29" s="161"/>
      <c r="J29" s="161">
        <v>612</v>
      </c>
      <c r="K29" s="161">
        <v>612</v>
      </c>
      <c r="L29" s="161"/>
      <c r="M29" s="161"/>
    </row>
    <row r="30" spans="1:13" ht="48" x14ac:dyDescent="0.2">
      <c r="A30" s="5">
        <v>4</v>
      </c>
      <c r="B30" s="45" t="s">
        <v>300</v>
      </c>
      <c r="C30" s="77" t="s">
        <v>301</v>
      </c>
      <c r="D30" s="9" t="s">
        <v>127</v>
      </c>
      <c r="E30" s="46">
        <v>5</v>
      </c>
      <c r="F30" s="160">
        <v>28.59</v>
      </c>
      <c r="G30" s="160">
        <v>28.59</v>
      </c>
      <c r="H30" s="161"/>
      <c r="I30" s="161"/>
      <c r="J30" s="161">
        <v>143</v>
      </c>
      <c r="K30" s="161">
        <v>143</v>
      </c>
      <c r="L30" s="161"/>
      <c r="M30" s="161"/>
    </row>
    <row r="31" spans="1:13" ht="36" x14ac:dyDescent="0.2">
      <c r="A31" s="5">
        <v>5</v>
      </c>
      <c r="B31" s="45" t="s">
        <v>361</v>
      </c>
      <c r="C31" s="77" t="s">
        <v>362</v>
      </c>
      <c r="D31" s="9" t="s">
        <v>127</v>
      </c>
      <c r="E31" s="46">
        <v>9</v>
      </c>
      <c r="F31" s="160">
        <v>163.9</v>
      </c>
      <c r="G31" s="160">
        <v>163.9</v>
      </c>
      <c r="H31" s="161"/>
      <c r="I31" s="161"/>
      <c r="J31" s="161">
        <v>1475</v>
      </c>
      <c r="K31" s="161">
        <v>1475</v>
      </c>
      <c r="L31" s="161"/>
      <c r="M31" s="161"/>
    </row>
    <row r="32" spans="1:13" ht="36" x14ac:dyDescent="0.2">
      <c r="A32" s="5">
        <v>6</v>
      </c>
      <c r="B32" s="45" t="s">
        <v>210</v>
      </c>
      <c r="C32" s="77" t="s">
        <v>211</v>
      </c>
      <c r="D32" s="9" t="s">
        <v>127</v>
      </c>
      <c r="E32" s="46">
        <v>1</v>
      </c>
      <c r="F32" s="160">
        <v>53.36</v>
      </c>
      <c r="G32" s="160">
        <v>53.36</v>
      </c>
      <c r="H32" s="161"/>
      <c r="I32" s="161"/>
      <c r="J32" s="161">
        <v>53</v>
      </c>
      <c r="K32" s="161">
        <v>53</v>
      </c>
      <c r="L32" s="161"/>
      <c r="M32" s="161"/>
    </row>
    <row r="33" spans="1:13" ht="36" x14ac:dyDescent="0.2">
      <c r="A33" s="5">
        <v>7</v>
      </c>
      <c r="B33" s="45" t="s">
        <v>212</v>
      </c>
      <c r="C33" s="77" t="s">
        <v>213</v>
      </c>
      <c r="D33" s="9" t="s">
        <v>127</v>
      </c>
      <c r="E33" s="46">
        <v>1</v>
      </c>
      <c r="F33" s="160">
        <v>81.95</v>
      </c>
      <c r="G33" s="160">
        <v>81.95</v>
      </c>
      <c r="H33" s="161"/>
      <c r="I33" s="161"/>
      <c r="J33" s="161">
        <v>82</v>
      </c>
      <c r="K33" s="161">
        <v>82</v>
      </c>
      <c r="L33" s="161"/>
      <c r="M33" s="161"/>
    </row>
    <row r="34" spans="1:13" ht="36" x14ac:dyDescent="0.2">
      <c r="A34" s="5">
        <v>8</v>
      </c>
      <c r="B34" s="45" t="s">
        <v>363</v>
      </c>
      <c r="C34" s="77" t="s">
        <v>364</v>
      </c>
      <c r="D34" s="9" t="s">
        <v>127</v>
      </c>
      <c r="E34" s="46">
        <v>1</v>
      </c>
      <c r="F34" s="160">
        <v>53.36</v>
      </c>
      <c r="G34" s="160">
        <v>53.36</v>
      </c>
      <c r="H34" s="161"/>
      <c r="I34" s="161"/>
      <c r="J34" s="161">
        <v>53</v>
      </c>
      <c r="K34" s="161">
        <v>53</v>
      </c>
      <c r="L34" s="161"/>
      <c r="M34" s="161"/>
    </row>
    <row r="35" spans="1:13" ht="48" x14ac:dyDescent="0.2">
      <c r="A35" s="5">
        <v>9</v>
      </c>
      <c r="B35" s="45" t="s">
        <v>219</v>
      </c>
      <c r="C35" s="77" t="s">
        <v>220</v>
      </c>
      <c r="D35" s="9" t="s">
        <v>221</v>
      </c>
      <c r="E35" s="46">
        <v>11</v>
      </c>
      <c r="F35" s="160">
        <v>190.58</v>
      </c>
      <c r="G35" s="160">
        <v>190.58</v>
      </c>
      <c r="H35" s="161"/>
      <c r="I35" s="161"/>
      <c r="J35" s="161">
        <v>2096</v>
      </c>
      <c r="K35" s="161">
        <v>2096</v>
      </c>
      <c r="L35" s="161"/>
      <c r="M35" s="161"/>
    </row>
    <row r="36" spans="1:13" ht="48" x14ac:dyDescent="0.2">
      <c r="A36" s="5">
        <v>10</v>
      </c>
      <c r="B36" s="45" t="s">
        <v>365</v>
      </c>
      <c r="C36" s="77" t="s">
        <v>366</v>
      </c>
      <c r="D36" s="9" t="s">
        <v>221</v>
      </c>
      <c r="E36" s="46">
        <v>1</v>
      </c>
      <c r="F36" s="160">
        <v>266.81</v>
      </c>
      <c r="G36" s="160">
        <v>266.81</v>
      </c>
      <c r="H36" s="161"/>
      <c r="I36" s="161"/>
      <c r="J36" s="161">
        <v>267</v>
      </c>
      <c r="K36" s="161">
        <v>267</v>
      </c>
      <c r="L36" s="161"/>
      <c r="M36" s="161"/>
    </row>
    <row r="37" spans="1:13" ht="48" x14ac:dyDescent="0.2">
      <c r="A37" s="5">
        <v>11</v>
      </c>
      <c r="B37" s="45" t="s">
        <v>367</v>
      </c>
      <c r="C37" s="77" t="s">
        <v>368</v>
      </c>
      <c r="D37" s="9" t="s">
        <v>221</v>
      </c>
      <c r="E37" s="46">
        <v>1</v>
      </c>
      <c r="F37" s="160">
        <v>667.03</v>
      </c>
      <c r="G37" s="160">
        <v>667.03</v>
      </c>
      <c r="H37" s="161"/>
      <c r="I37" s="161"/>
      <c r="J37" s="161">
        <v>667</v>
      </c>
      <c r="K37" s="161">
        <v>667</v>
      </c>
      <c r="L37" s="161"/>
      <c r="M37" s="161"/>
    </row>
    <row r="38" spans="1:13" ht="60" x14ac:dyDescent="0.2">
      <c r="A38" s="5">
        <v>12</v>
      </c>
      <c r="B38" s="45" t="s">
        <v>369</v>
      </c>
      <c r="C38" s="77" t="s">
        <v>370</v>
      </c>
      <c r="D38" s="9" t="s">
        <v>218</v>
      </c>
      <c r="E38" s="46">
        <v>3</v>
      </c>
      <c r="F38" s="160">
        <v>724.2</v>
      </c>
      <c r="G38" s="160">
        <v>724.2</v>
      </c>
      <c r="H38" s="161"/>
      <c r="I38" s="161"/>
      <c r="J38" s="161">
        <v>2173</v>
      </c>
      <c r="K38" s="161">
        <v>2173</v>
      </c>
      <c r="L38" s="161"/>
      <c r="M38" s="161"/>
    </row>
    <row r="39" spans="1:13" ht="48" x14ac:dyDescent="0.2">
      <c r="A39" s="5">
        <v>13</v>
      </c>
      <c r="B39" s="45" t="s">
        <v>371</v>
      </c>
      <c r="C39" s="77" t="s">
        <v>372</v>
      </c>
      <c r="D39" s="9" t="s">
        <v>373</v>
      </c>
      <c r="E39" s="46">
        <v>3</v>
      </c>
      <c r="F39" s="160">
        <v>247.75</v>
      </c>
      <c r="G39" s="160">
        <v>247.75</v>
      </c>
      <c r="H39" s="161"/>
      <c r="I39" s="161"/>
      <c r="J39" s="161">
        <v>743</v>
      </c>
      <c r="K39" s="161">
        <v>743</v>
      </c>
      <c r="L39" s="161"/>
      <c r="M39" s="161"/>
    </row>
    <row r="40" spans="1:13" x14ac:dyDescent="0.2">
      <c r="A40" s="83" t="s">
        <v>4</v>
      </c>
      <c r="B40" s="84"/>
      <c r="C40" s="84"/>
      <c r="D40" s="84"/>
      <c r="E40" s="84"/>
      <c r="F40" s="84"/>
      <c r="G40" s="84"/>
      <c r="H40" s="84"/>
      <c r="I40" s="84"/>
      <c r="J40" s="160">
        <v>9287</v>
      </c>
      <c r="K40" s="160">
        <v>9287</v>
      </c>
      <c r="L40" s="161"/>
      <c r="M40" s="161"/>
    </row>
    <row r="41" spans="1:13" x14ac:dyDescent="0.2">
      <c r="A41" s="83" t="s">
        <v>71</v>
      </c>
      <c r="B41" s="84"/>
      <c r="C41" s="84"/>
      <c r="D41" s="84"/>
      <c r="E41" s="84"/>
      <c r="F41" s="84"/>
      <c r="G41" s="84"/>
      <c r="H41" s="84"/>
      <c r="I41" s="84"/>
      <c r="J41" s="160">
        <v>8354</v>
      </c>
      <c r="K41" s="160">
        <v>8354</v>
      </c>
      <c r="L41" s="161"/>
      <c r="M41" s="161"/>
    </row>
    <row r="42" spans="1:13" x14ac:dyDescent="0.2">
      <c r="A42" s="83" t="s">
        <v>21</v>
      </c>
      <c r="B42" s="84"/>
      <c r="C42" s="84"/>
      <c r="D42" s="84"/>
      <c r="E42" s="84"/>
      <c r="F42" s="84"/>
      <c r="G42" s="84"/>
      <c r="H42" s="84"/>
      <c r="I42" s="84"/>
      <c r="J42" s="161"/>
      <c r="K42" s="161"/>
      <c r="L42" s="161"/>
      <c r="M42" s="161"/>
    </row>
    <row r="43" spans="1:13" x14ac:dyDescent="0.2">
      <c r="A43" s="83" t="s">
        <v>253</v>
      </c>
      <c r="B43" s="84"/>
      <c r="C43" s="84"/>
      <c r="D43" s="84"/>
      <c r="E43" s="84"/>
      <c r="F43" s="84"/>
      <c r="G43" s="84"/>
      <c r="H43" s="84"/>
      <c r="I43" s="84"/>
      <c r="J43" s="160">
        <v>399</v>
      </c>
      <c r="K43" s="160">
        <v>399</v>
      </c>
      <c r="L43" s="161"/>
      <c r="M43" s="161"/>
    </row>
    <row r="44" spans="1:13" x14ac:dyDescent="0.2">
      <c r="A44" s="83" t="s">
        <v>254</v>
      </c>
      <c r="B44" s="84"/>
      <c r="C44" s="84"/>
      <c r="D44" s="84"/>
      <c r="E44" s="84"/>
      <c r="F44" s="84"/>
      <c r="G44" s="84"/>
      <c r="H44" s="84"/>
      <c r="I44" s="84"/>
      <c r="J44" s="160">
        <v>1453</v>
      </c>
      <c r="K44" s="160">
        <v>1453</v>
      </c>
      <c r="L44" s="161"/>
      <c r="M44" s="161"/>
    </row>
    <row r="45" spans="1:13" x14ac:dyDescent="0.2">
      <c r="A45" s="83" t="s">
        <v>374</v>
      </c>
      <c r="B45" s="84"/>
      <c r="C45" s="84"/>
      <c r="D45" s="84"/>
      <c r="E45" s="84"/>
      <c r="F45" s="84"/>
      <c r="G45" s="84"/>
      <c r="H45" s="84"/>
      <c r="I45" s="84"/>
      <c r="J45" s="160">
        <v>-2785</v>
      </c>
      <c r="K45" s="160">
        <v>-2785</v>
      </c>
      <c r="L45" s="161"/>
      <c r="M45" s="161"/>
    </row>
    <row r="46" spans="1:13" x14ac:dyDescent="0.2">
      <c r="A46" s="83" t="s">
        <v>5</v>
      </c>
      <c r="B46" s="84"/>
      <c r="C46" s="84"/>
      <c r="D46" s="84"/>
      <c r="E46" s="84"/>
      <c r="F46" s="84"/>
      <c r="G46" s="84"/>
      <c r="H46" s="84"/>
      <c r="I46" s="84"/>
      <c r="J46" s="160">
        <v>5430</v>
      </c>
      <c r="K46" s="161"/>
      <c r="L46" s="161"/>
      <c r="M46" s="161"/>
    </row>
    <row r="47" spans="1:13" x14ac:dyDescent="0.2">
      <c r="A47" s="83" t="s">
        <v>21</v>
      </c>
      <c r="B47" s="84"/>
      <c r="C47" s="84"/>
      <c r="D47" s="84"/>
      <c r="E47" s="84"/>
      <c r="F47" s="84"/>
      <c r="G47" s="84"/>
      <c r="H47" s="84"/>
      <c r="I47" s="84"/>
      <c r="J47" s="161"/>
      <c r="K47" s="161"/>
      <c r="L47" s="161"/>
      <c r="M47" s="161"/>
    </row>
    <row r="48" spans="1:13" x14ac:dyDescent="0.2">
      <c r="A48" s="83" t="s">
        <v>375</v>
      </c>
      <c r="B48" s="84"/>
      <c r="C48" s="84"/>
      <c r="D48" s="84"/>
      <c r="E48" s="84"/>
      <c r="F48" s="84"/>
      <c r="G48" s="84"/>
      <c r="H48" s="84"/>
      <c r="I48" s="84"/>
      <c r="J48" s="160">
        <v>5430</v>
      </c>
      <c r="K48" s="161"/>
      <c r="L48" s="161"/>
      <c r="M48" s="161"/>
    </row>
    <row r="49" spans="1:13" x14ac:dyDescent="0.2">
      <c r="A49" s="83" t="s">
        <v>6</v>
      </c>
      <c r="B49" s="84"/>
      <c r="C49" s="84"/>
      <c r="D49" s="84"/>
      <c r="E49" s="84"/>
      <c r="F49" s="84"/>
      <c r="G49" s="84"/>
      <c r="H49" s="84"/>
      <c r="I49" s="84"/>
      <c r="J49" s="160">
        <v>3342</v>
      </c>
      <c r="K49" s="161"/>
      <c r="L49" s="161"/>
      <c r="M49" s="161"/>
    </row>
    <row r="50" spans="1:13" x14ac:dyDescent="0.2">
      <c r="A50" s="83" t="s">
        <v>21</v>
      </c>
      <c r="B50" s="84"/>
      <c r="C50" s="84"/>
      <c r="D50" s="84"/>
      <c r="E50" s="84"/>
      <c r="F50" s="84"/>
      <c r="G50" s="84"/>
      <c r="H50" s="84"/>
      <c r="I50" s="84"/>
      <c r="J50" s="161"/>
      <c r="K50" s="161"/>
      <c r="L50" s="161"/>
      <c r="M50" s="161"/>
    </row>
    <row r="51" spans="1:13" x14ac:dyDescent="0.2">
      <c r="A51" s="83" t="s">
        <v>376</v>
      </c>
      <c r="B51" s="84"/>
      <c r="C51" s="84"/>
      <c r="D51" s="84"/>
      <c r="E51" s="84"/>
      <c r="F51" s="84"/>
      <c r="G51" s="84"/>
      <c r="H51" s="84"/>
      <c r="I51" s="84"/>
      <c r="J51" s="160">
        <v>3342</v>
      </c>
      <c r="K51" s="161"/>
      <c r="L51" s="161"/>
      <c r="M51" s="161"/>
    </row>
    <row r="52" spans="1:13" x14ac:dyDescent="0.2">
      <c r="A52" s="85" t="s">
        <v>7</v>
      </c>
      <c r="B52" s="84"/>
      <c r="C52" s="84"/>
      <c r="D52" s="84"/>
      <c r="E52" s="84"/>
      <c r="F52" s="84"/>
      <c r="G52" s="84"/>
      <c r="H52" s="84"/>
      <c r="I52" s="84"/>
      <c r="J52" s="161"/>
      <c r="K52" s="161"/>
      <c r="L52" s="161"/>
      <c r="M52" s="161"/>
    </row>
    <row r="53" spans="1:13" x14ac:dyDescent="0.2">
      <c r="A53" s="83" t="s">
        <v>8</v>
      </c>
      <c r="B53" s="84"/>
      <c r="C53" s="84"/>
      <c r="D53" s="84"/>
      <c r="E53" s="84"/>
      <c r="F53" s="84"/>
      <c r="G53" s="84"/>
      <c r="H53" s="84"/>
      <c r="I53" s="84"/>
      <c r="J53" s="160">
        <v>17126</v>
      </c>
      <c r="K53" s="161"/>
      <c r="L53" s="161"/>
      <c r="M53" s="161"/>
    </row>
    <row r="54" spans="1:13" x14ac:dyDescent="0.2">
      <c r="A54" s="83" t="s">
        <v>9</v>
      </c>
      <c r="B54" s="84"/>
      <c r="C54" s="84"/>
      <c r="D54" s="84"/>
      <c r="E54" s="84"/>
      <c r="F54" s="84"/>
      <c r="G54" s="84"/>
      <c r="H54" s="84"/>
      <c r="I54" s="84"/>
      <c r="J54" s="161"/>
      <c r="K54" s="161"/>
      <c r="L54" s="161"/>
      <c r="M54" s="161"/>
    </row>
    <row r="55" spans="1:13" x14ac:dyDescent="0.2">
      <c r="A55" s="83" t="s">
        <v>10</v>
      </c>
      <c r="B55" s="84"/>
      <c r="C55" s="84"/>
      <c r="D55" s="84"/>
      <c r="E55" s="84"/>
      <c r="F55" s="84"/>
      <c r="G55" s="84"/>
      <c r="H55" s="84"/>
      <c r="I55" s="84"/>
      <c r="J55" s="160">
        <v>8354</v>
      </c>
      <c r="K55" s="161"/>
      <c r="L55" s="161"/>
      <c r="M55" s="161"/>
    </row>
    <row r="56" spans="1:13" x14ac:dyDescent="0.2">
      <c r="A56" s="83" t="s">
        <v>11</v>
      </c>
      <c r="B56" s="84"/>
      <c r="C56" s="84"/>
      <c r="D56" s="84"/>
      <c r="E56" s="84"/>
      <c r="F56" s="84"/>
      <c r="G56" s="84"/>
      <c r="H56" s="84"/>
      <c r="I56" s="84"/>
      <c r="J56" s="160">
        <v>5430</v>
      </c>
      <c r="K56" s="161"/>
      <c r="L56" s="161"/>
      <c r="M56" s="161"/>
    </row>
    <row r="57" spans="1:13" x14ac:dyDescent="0.2">
      <c r="A57" s="83" t="s">
        <v>12</v>
      </c>
      <c r="B57" s="84"/>
      <c r="C57" s="84"/>
      <c r="D57" s="84"/>
      <c r="E57" s="84"/>
      <c r="F57" s="84"/>
      <c r="G57" s="84"/>
      <c r="H57" s="84"/>
      <c r="I57" s="84"/>
      <c r="J57" s="160">
        <v>3342</v>
      </c>
      <c r="K57" s="161"/>
      <c r="L57" s="161"/>
      <c r="M57" s="161"/>
    </row>
    <row r="58" spans="1:13" x14ac:dyDescent="0.2">
      <c r="A58" s="83" t="s">
        <v>377</v>
      </c>
      <c r="B58" s="84"/>
      <c r="C58" s="84"/>
      <c r="D58" s="84"/>
      <c r="E58" s="84"/>
      <c r="F58" s="84"/>
      <c r="G58" s="84"/>
      <c r="H58" s="84"/>
      <c r="I58" s="84"/>
      <c r="J58" s="160">
        <v>179480</v>
      </c>
      <c r="K58" s="161"/>
      <c r="L58" s="161"/>
      <c r="M58" s="161"/>
    </row>
    <row r="59" spans="1:13" x14ac:dyDescent="0.2">
      <c r="A59" s="85" t="s">
        <v>13</v>
      </c>
      <c r="B59" s="84"/>
      <c r="C59" s="84"/>
      <c r="D59" s="84"/>
      <c r="E59" s="84"/>
      <c r="F59" s="84"/>
      <c r="G59" s="84"/>
      <c r="H59" s="84"/>
      <c r="I59" s="84"/>
      <c r="J59" s="162">
        <v>179480</v>
      </c>
      <c r="K59" s="161"/>
      <c r="L59" s="161"/>
      <c r="M59" s="161"/>
    </row>
    <row r="60" spans="1:13" x14ac:dyDescent="0.2">
      <c r="A60" s="8"/>
      <c r="B60" s="1"/>
      <c r="C60" s="6"/>
      <c r="D60" s="78"/>
      <c r="E60" s="131"/>
      <c r="F60" s="2"/>
      <c r="G60" s="2"/>
      <c r="H60" s="2"/>
      <c r="I60" s="2"/>
      <c r="J60" s="2"/>
      <c r="K60" s="2"/>
      <c r="L60" s="2"/>
      <c r="M60" s="2"/>
    </row>
    <row r="61" spans="1:13" x14ac:dyDescent="0.2">
      <c r="A61" s="8"/>
      <c r="B61" s="1"/>
      <c r="C61" s="6"/>
      <c r="D61" s="78"/>
      <c r="E61" s="131"/>
      <c r="F61" s="2"/>
      <c r="G61" s="2"/>
      <c r="H61" s="2"/>
      <c r="I61" s="2"/>
      <c r="J61" s="2"/>
      <c r="K61" s="2"/>
      <c r="L61" s="2"/>
      <c r="M61" s="2"/>
    </row>
    <row r="62" spans="1:13" x14ac:dyDescent="0.2">
      <c r="A62" s="8"/>
      <c r="B62" s="1"/>
      <c r="C62" s="6"/>
      <c r="D62" s="78"/>
      <c r="E62" s="131"/>
      <c r="F62" s="2"/>
      <c r="G62" s="2"/>
      <c r="H62" s="2"/>
      <c r="I62" s="2"/>
      <c r="J62" s="2"/>
      <c r="K62" s="2"/>
      <c r="L62" s="2"/>
      <c r="M62" s="2"/>
    </row>
    <row r="63" spans="1:13" x14ac:dyDescent="0.2">
      <c r="A63" s="80" t="s">
        <v>378</v>
      </c>
      <c r="B63" s="81"/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</row>
    <row r="64" spans="1:13" x14ac:dyDescent="0.2">
      <c r="A64" s="82" t="s">
        <v>60</v>
      </c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</row>
    <row r="65" spans="1:13" x14ac:dyDescent="0.2">
      <c r="A65" s="8"/>
      <c r="B65" s="1"/>
      <c r="C65" s="6"/>
      <c r="D65" s="78"/>
      <c r="E65" s="131"/>
      <c r="F65" s="2"/>
      <c r="G65" s="2"/>
      <c r="H65" s="2"/>
      <c r="I65" s="2"/>
      <c r="J65" s="2"/>
      <c r="K65" s="2"/>
      <c r="L65" s="2"/>
      <c r="M65" s="2"/>
    </row>
    <row r="66" spans="1:13" x14ac:dyDescent="0.2">
      <c r="A66" s="80" t="s">
        <v>231</v>
      </c>
      <c r="B66" s="81"/>
      <c r="C66" s="81"/>
      <c r="D66" s="81"/>
      <c r="E66" s="81"/>
      <c r="F66" s="81"/>
      <c r="G66" s="81"/>
      <c r="H66" s="81"/>
      <c r="I66" s="81"/>
      <c r="J66" s="81"/>
      <c r="K66" s="81"/>
      <c r="L66" s="81"/>
      <c r="M66" s="81"/>
    </row>
    <row r="67" spans="1:13" x14ac:dyDescent="0.2">
      <c r="A67" s="82" t="s">
        <v>60</v>
      </c>
      <c r="B67" s="81"/>
      <c r="C67" s="81"/>
      <c r="D67" s="81"/>
      <c r="E67" s="81"/>
      <c r="F67" s="81"/>
      <c r="G67" s="81"/>
      <c r="H67" s="81"/>
      <c r="I67" s="81"/>
      <c r="J67" s="81"/>
      <c r="K67" s="81"/>
      <c r="L67" s="81"/>
      <c r="M67" s="81"/>
    </row>
    <row r="68" spans="1:13" x14ac:dyDescent="0.2">
      <c r="A68" s="8"/>
      <c r="B68" s="1"/>
      <c r="C68" s="6"/>
      <c r="D68" s="78"/>
      <c r="E68" s="131"/>
      <c r="F68" s="2"/>
      <c r="G68" s="2"/>
      <c r="H68" s="2"/>
      <c r="I68" s="2"/>
      <c r="J68" s="2"/>
      <c r="K68" s="2"/>
      <c r="L68" s="2"/>
      <c r="M68" s="2"/>
    </row>
    <row r="69" spans="1:13" x14ac:dyDescent="0.2">
      <c r="A69" s="8"/>
      <c r="B69" s="1"/>
      <c r="C69" s="6"/>
      <c r="D69" s="78"/>
      <c r="E69" s="131"/>
      <c r="F69" s="2"/>
      <c r="G69" s="2"/>
      <c r="H69" s="2"/>
      <c r="I69" s="2"/>
      <c r="J69" s="2"/>
      <c r="K69" s="2"/>
      <c r="L69" s="2"/>
      <c r="M69" s="2"/>
    </row>
    <row r="70" spans="1:13" x14ac:dyDescent="0.2">
      <c r="A70" s="8"/>
      <c r="B70" s="1"/>
      <c r="C70" s="6"/>
      <c r="D70" s="78"/>
      <c r="E70" s="131"/>
      <c r="F70" s="2"/>
      <c r="G70" s="2"/>
      <c r="H70" s="2"/>
      <c r="I70" s="2"/>
      <c r="J70" s="2"/>
      <c r="K70" s="2"/>
      <c r="L70" s="2"/>
      <c r="M70" s="2"/>
    </row>
  </sheetData>
  <mergeCells count="39">
    <mergeCell ref="A58:I58"/>
    <mergeCell ref="A59:I59"/>
    <mergeCell ref="A63:M63"/>
    <mergeCell ref="A64:M64"/>
    <mergeCell ref="A66:M66"/>
    <mergeCell ref="A67:M67"/>
    <mergeCell ref="A52:I52"/>
    <mergeCell ref="A53:I53"/>
    <mergeCell ref="A54:I54"/>
    <mergeCell ref="A55:I55"/>
    <mergeCell ref="A56:I56"/>
    <mergeCell ref="A57:I57"/>
    <mergeCell ref="A46:I46"/>
    <mergeCell ref="A47:I47"/>
    <mergeCell ref="A48:I48"/>
    <mergeCell ref="A49:I49"/>
    <mergeCell ref="A50:I50"/>
    <mergeCell ref="A51:I51"/>
    <mergeCell ref="A40:I40"/>
    <mergeCell ref="A41:I41"/>
    <mergeCell ref="A42:I42"/>
    <mergeCell ref="A43:I43"/>
    <mergeCell ref="A44:I44"/>
    <mergeCell ref="A45:I45"/>
    <mergeCell ref="J22:M22"/>
    <mergeCell ref="F23:F24"/>
    <mergeCell ref="G23:I23"/>
    <mergeCell ref="J23:J24"/>
    <mergeCell ref="K23:M23"/>
    <mergeCell ref="A26:M26"/>
    <mergeCell ref="E16:F16"/>
    <mergeCell ref="E17:F17"/>
    <mergeCell ref="E18:F18"/>
    <mergeCell ref="A22:A24"/>
    <mergeCell ref="B22:B24"/>
    <mergeCell ref="C22:C24"/>
    <mergeCell ref="D22:D24"/>
    <mergeCell ref="E22:E24"/>
    <mergeCell ref="F22:I2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topLeftCell="A31" workbookViewId="0">
      <selection activeCell="C12" sqref="C12"/>
    </sheetView>
  </sheetViews>
  <sheetFormatPr defaultRowHeight="12.75" x14ac:dyDescent="0.2"/>
  <cols>
    <col min="3" max="3" width="36.42578125" customWidth="1"/>
  </cols>
  <sheetData>
    <row r="1" spans="1:13" x14ac:dyDescent="0.2">
      <c r="A1" s="130"/>
      <c r="B1" s="1"/>
      <c r="C1" s="6"/>
      <c r="D1" s="78"/>
      <c r="E1" s="131"/>
      <c r="F1" s="2"/>
      <c r="G1" s="2"/>
      <c r="H1" s="2"/>
      <c r="I1" s="2"/>
      <c r="J1" s="130" t="s">
        <v>73</v>
      </c>
      <c r="K1" s="2"/>
      <c r="L1" s="2"/>
      <c r="M1" s="2"/>
    </row>
    <row r="2" spans="1:13" x14ac:dyDescent="0.2">
      <c r="A2" s="4"/>
      <c r="B2" s="1"/>
      <c r="C2" s="6"/>
      <c r="D2" s="78"/>
      <c r="E2" s="131"/>
      <c r="F2" s="2"/>
      <c r="G2" s="2"/>
      <c r="H2" s="2"/>
      <c r="I2" s="2"/>
      <c r="J2" s="4"/>
      <c r="K2" s="2"/>
      <c r="L2" s="2"/>
      <c r="M2" s="2"/>
    </row>
    <row r="3" spans="1:13" x14ac:dyDescent="0.2">
      <c r="A3" s="4"/>
      <c r="B3" s="1"/>
      <c r="C3" s="6"/>
      <c r="D3" s="78"/>
      <c r="E3" s="131"/>
      <c r="F3" s="2"/>
      <c r="G3" s="2"/>
      <c r="H3" s="2"/>
      <c r="I3" s="2"/>
      <c r="J3" s="4"/>
      <c r="K3" s="2"/>
      <c r="L3" s="2"/>
      <c r="M3" s="2"/>
    </row>
    <row r="4" spans="1:13" x14ac:dyDescent="0.2">
      <c r="A4" s="4"/>
      <c r="B4" s="1"/>
      <c r="C4" s="6"/>
      <c r="D4" s="78"/>
      <c r="E4" s="131"/>
      <c r="F4" s="2"/>
      <c r="G4" s="2"/>
      <c r="H4" s="2"/>
      <c r="I4" s="2"/>
      <c r="J4" s="4" t="s">
        <v>77</v>
      </c>
      <c r="K4" s="2"/>
      <c r="L4" s="2"/>
      <c r="M4" s="2"/>
    </row>
    <row r="5" spans="1:13" x14ac:dyDescent="0.2">
      <c r="A5" s="132"/>
      <c r="B5" s="1"/>
      <c r="C5" s="6"/>
      <c r="D5" s="78"/>
      <c r="E5" s="131"/>
      <c r="F5" s="2"/>
      <c r="G5" s="2"/>
      <c r="H5" s="2"/>
      <c r="I5" s="2"/>
      <c r="J5" s="132" t="s">
        <v>74</v>
      </c>
      <c r="K5" s="2"/>
      <c r="L5" s="2"/>
      <c r="M5" s="2"/>
    </row>
    <row r="6" spans="1:13" ht="14.25" x14ac:dyDescent="0.2">
      <c r="A6" s="8"/>
      <c r="B6" s="1"/>
      <c r="C6" s="133"/>
      <c r="D6" s="134" t="s">
        <v>16</v>
      </c>
      <c r="E6" s="134"/>
      <c r="F6" s="135"/>
      <c r="G6" s="135"/>
      <c r="H6" s="134"/>
      <c r="I6" s="135"/>
      <c r="J6" s="135"/>
      <c r="K6" s="2"/>
      <c r="L6" s="2"/>
      <c r="M6" s="2"/>
    </row>
    <row r="7" spans="1:13" ht="14.25" x14ac:dyDescent="0.2">
      <c r="A7" s="8"/>
      <c r="B7" s="1"/>
      <c r="C7" s="132"/>
      <c r="D7" s="8"/>
      <c r="E7" s="136" t="s">
        <v>0</v>
      </c>
      <c r="F7" s="137"/>
      <c r="G7" s="137"/>
      <c r="H7" s="2"/>
      <c r="I7" s="138"/>
      <c r="J7" s="2"/>
      <c r="K7" s="2"/>
      <c r="L7" s="2"/>
      <c r="M7" s="2"/>
    </row>
    <row r="8" spans="1:13" ht="14.25" x14ac:dyDescent="0.2">
      <c r="A8" s="8"/>
      <c r="B8" s="1"/>
      <c r="C8" s="132"/>
      <c r="D8" s="8"/>
      <c r="E8" s="136"/>
      <c r="F8" s="137"/>
      <c r="G8" s="137"/>
      <c r="H8" s="2"/>
      <c r="I8" s="138"/>
      <c r="J8" s="2"/>
      <c r="K8" s="2"/>
      <c r="L8" s="2"/>
      <c r="M8" s="2"/>
    </row>
    <row r="9" spans="1:13" ht="18" x14ac:dyDescent="0.2">
      <c r="A9" s="8"/>
      <c r="B9" s="1"/>
      <c r="C9" s="132"/>
      <c r="D9" s="139" t="s">
        <v>379</v>
      </c>
      <c r="E9" s="131"/>
      <c r="F9" s="2"/>
      <c r="G9" s="2"/>
      <c r="H9" s="2"/>
      <c r="I9" s="2"/>
      <c r="J9" s="2"/>
      <c r="K9" s="2"/>
      <c r="L9" s="2"/>
      <c r="M9" s="2"/>
    </row>
    <row r="10" spans="1:13" ht="14.25" x14ac:dyDescent="0.2">
      <c r="A10" s="8"/>
      <c r="B10" s="1"/>
      <c r="C10" s="132"/>
      <c r="D10" s="140" t="s">
        <v>26</v>
      </c>
      <c r="E10" s="131"/>
      <c r="F10" s="2"/>
      <c r="G10" s="2"/>
      <c r="H10" s="2"/>
      <c r="I10" s="141"/>
      <c r="J10" s="2"/>
      <c r="K10" s="2"/>
      <c r="L10" s="2"/>
      <c r="M10" s="2"/>
    </row>
    <row r="11" spans="1:13" x14ac:dyDescent="0.2">
      <c r="A11" s="8"/>
      <c r="B11" s="1"/>
      <c r="C11" s="142"/>
      <c r="D11" s="8"/>
      <c r="E11" s="143"/>
      <c r="F11" s="144"/>
      <c r="G11" s="144"/>
      <c r="H11" s="2"/>
      <c r="I11" s="7"/>
      <c r="J11" s="2"/>
      <c r="K11" s="2"/>
      <c r="L11" s="2"/>
      <c r="M11" s="2"/>
    </row>
    <row r="12" spans="1:13" ht="14.25" x14ac:dyDescent="0.2">
      <c r="A12" s="8"/>
      <c r="B12" s="145" t="s">
        <v>1</v>
      </c>
      <c r="C12" s="146" t="s">
        <v>380</v>
      </c>
      <c r="D12" s="134"/>
      <c r="E12" s="147"/>
      <c r="F12" s="148"/>
      <c r="G12" s="148"/>
      <c r="H12" s="149"/>
      <c r="I12" s="135"/>
      <c r="J12" s="135"/>
      <c r="K12" s="2"/>
      <c r="L12" s="2"/>
      <c r="M12" s="2"/>
    </row>
    <row r="13" spans="1:13" ht="14.25" x14ac:dyDescent="0.2">
      <c r="A13" s="8"/>
      <c r="B13" s="1"/>
      <c r="C13" s="150"/>
      <c r="D13" s="8"/>
      <c r="E13" s="73" t="s">
        <v>25</v>
      </c>
      <c r="F13" s="2"/>
      <c r="G13" s="137"/>
      <c r="H13" s="140"/>
      <c r="I13" s="137"/>
      <c r="J13" s="137"/>
      <c r="K13" s="2"/>
      <c r="L13" s="2"/>
      <c r="M13" s="2"/>
    </row>
    <row r="14" spans="1:13" x14ac:dyDescent="0.2">
      <c r="A14" s="151"/>
      <c r="B14" s="152"/>
      <c r="C14" s="132"/>
      <c r="D14" s="8"/>
      <c r="E14" s="153"/>
      <c r="F14" s="2"/>
      <c r="G14" s="2"/>
      <c r="H14" s="2"/>
      <c r="I14" s="2"/>
      <c r="J14" s="2"/>
      <c r="K14" s="2"/>
      <c r="L14" s="2"/>
      <c r="M14" s="2"/>
    </row>
    <row r="15" spans="1:13" ht="14.25" x14ac:dyDescent="0.2">
      <c r="A15" s="8"/>
      <c r="B15" s="1"/>
      <c r="C15" s="154" t="s">
        <v>381</v>
      </c>
      <c r="D15" s="8"/>
      <c r="E15" s="7"/>
      <c r="F15" s="2"/>
      <c r="G15" s="2"/>
      <c r="H15" s="2"/>
      <c r="I15" s="154"/>
      <c r="J15" s="154"/>
      <c r="K15" s="2"/>
      <c r="L15" s="2"/>
      <c r="M15" s="2"/>
    </row>
    <row r="16" spans="1:13" ht="14.25" x14ac:dyDescent="0.2">
      <c r="A16" s="140"/>
      <c r="B16" s="155"/>
      <c r="C16" s="154" t="s">
        <v>81</v>
      </c>
      <c r="D16" s="156"/>
      <c r="E16" s="157" t="s">
        <v>382</v>
      </c>
      <c r="F16" s="89"/>
      <c r="G16" s="158" t="s">
        <v>24</v>
      </c>
      <c r="H16" s="156"/>
      <c r="I16" s="154"/>
      <c r="J16" s="154"/>
      <c r="K16" s="156"/>
      <c r="L16" s="156"/>
      <c r="M16" s="156"/>
    </row>
    <row r="17" spans="1:13" ht="14.25" x14ac:dyDescent="0.2">
      <c r="A17" s="140"/>
      <c r="B17" s="155"/>
      <c r="C17" s="154" t="s">
        <v>68</v>
      </c>
      <c r="D17" s="140"/>
      <c r="E17" s="157" t="s">
        <v>383</v>
      </c>
      <c r="F17" s="89"/>
      <c r="G17" s="158" t="s">
        <v>24</v>
      </c>
      <c r="H17" s="156"/>
      <c r="I17" s="154"/>
      <c r="J17" s="154"/>
      <c r="K17" s="156"/>
      <c r="L17" s="156"/>
      <c r="M17" s="156"/>
    </row>
    <row r="18" spans="1:13" ht="14.25" x14ac:dyDescent="0.2">
      <c r="A18" s="140"/>
      <c r="B18" s="155"/>
      <c r="C18" s="154" t="s">
        <v>14</v>
      </c>
      <c r="D18" s="140"/>
      <c r="E18" s="157" t="s">
        <v>384</v>
      </c>
      <c r="F18" s="89"/>
      <c r="G18" s="158" t="s">
        <v>15</v>
      </c>
      <c r="H18" s="156"/>
      <c r="I18" s="154"/>
      <c r="J18" s="154"/>
      <c r="K18" s="156"/>
      <c r="L18" s="156"/>
      <c r="M18" s="156"/>
    </row>
    <row r="19" spans="1:13" ht="14.25" x14ac:dyDescent="0.2">
      <c r="A19" s="8"/>
      <c r="B19" s="1"/>
      <c r="C19" s="159" t="s">
        <v>385</v>
      </c>
      <c r="D19" s="8"/>
      <c r="E19" s="7"/>
      <c r="F19" s="2"/>
      <c r="G19" s="2"/>
      <c r="H19" s="2"/>
      <c r="I19" s="2"/>
      <c r="J19" s="2"/>
      <c r="K19" s="2"/>
      <c r="L19" s="2"/>
      <c r="M19" s="2"/>
    </row>
    <row r="20" spans="1:13" x14ac:dyDescent="0.2">
      <c r="A20" s="8"/>
      <c r="B20" s="1"/>
      <c r="C20" s="132"/>
      <c r="D20" s="8"/>
      <c r="E20" s="7"/>
      <c r="F20" s="2"/>
      <c r="G20" s="2"/>
      <c r="H20" s="2"/>
      <c r="I20" s="2"/>
      <c r="J20" s="2"/>
      <c r="K20" s="2"/>
      <c r="L20" s="2"/>
      <c r="M20" s="2"/>
    </row>
    <row r="21" spans="1:13" x14ac:dyDescent="0.2">
      <c r="A21" s="8"/>
      <c r="B21" s="1"/>
      <c r="C21" s="132"/>
      <c r="D21" s="8"/>
      <c r="E21" s="7"/>
      <c r="F21" s="2"/>
      <c r="G21" s="2"/>
      <c r="H21" s="2"/>
      <c r="I21" s="2"/>
      <c r="J21" s="2"/>
      <c r="K21" s="2"/>
      <c r="L21" s="2"/>
      <c r="M21" s="2"/>
    </row>
    <row r="22" spans="1:13" x14ac:dyDescent="0.2">
      <c r="A22" s="86" t="s">
        <v>2</v>
      </c>
      <c r="B22" s="90" t="s">
        <v>86</v>
      </c>
      <c r="C22" s="86" t="s">
        <v>67</v>
      </c>
      <c r="D22" s="86" t="s">
        <v>66</v>
      </c>
      <c r="E22" s="86" t="s">
        <v>65</v>
      </c>
      <c r="F22" s="86" t="s">
        <v>23</v>
      </c>
      <c r="G22" s="87"/>
      <c r="H22" s="87"/>
      <c r="I22" s="87"/>
      <c r="J22" s="86" t="s">
        <v>22</v>
      </c>
      <c r="K22" s="87"/>
      <c r="L22" s="87"/>
      <c r="M22" s="87"/>
    </row>
    <row r="23" spans="1:13" x14ac:dyDescent="0.2">
      <c r="A23" s="87"/>
      <c r="B23" s="91"/>
      <c r="C23" s="92"/>
      <c r="D23" s="86"/>
      <c r="E23" s="86"/>
      <c r="F23" s="86" t="s">
        <v>3</v>
      </c>
      <c r="G23" s="86" t="s">
        <v>64</v>
      </c>
      <c r="H23" s="87"/>
      <c r="I23" s="87"/>
      <c r="J23" s="86" t="s">
        <v>3</v>
      </c>
      <c r="K23" s="86" t="s">
        <v>64</v>
      </c>
      <c r="L23" s="87"/>
      <c r="M23" s="87"/>
    </row>
    <row r="24" spans="1:13" x14ac:dyDescent="0.2">
      <c r="A24" s="87"/>
      <c r="B24" s="91"/>
      <c r="C24" s="92"/>
      <c r="D24" s="86"/>
      <c r="E24" s="86"/>
      <c r="F24" s="87"/>
      <c r="G24" s="74" t="s">
        <v>63</v>
      </c>
      <c r="H24" s="74" t="s">
        <v>87</v>
      </c>
      <c r="I24" s="74" t="s">
        <v>62</v>
      </c>
      <c r="J24" s="87"/>
      <c r="K24" s="74" t="s">
        <v>63</v>
      </c>
      <c r="L24" s="74" t="s">
        <v>87</v>
      </c>
      <c r="M24" s="74" t="s">
        <v>62</v>
      </c>
    </row>
    <row r="25" spans="1:13" x14ac:dyDescent="0.2">
      <c r="A25" s="5">
        <v>1</v>
      </c>
      <c r="B25" s="76">
        <v>2</v>
      </c>
      <c r="C25" s="74">
        <v>3</v>
      </c>
      <c r="D25" s="74">
        <v>4</v>
      </c>
      <c r="E25" s="9">
        <v>5</v>
      </c>
      <c r="F25" s="75">
        <v>6</v>
      </c>
      <c r="G25" s="75">
        <v>7</v>
      </c>
      <c r="H25" s="75">
        <v>8</v>
      </c>
      <c r="I25" s="75">
        <v>9</v>
      </c>
      <c r="J25" s="75">
        <v>10</v>
      </c>
      <c r="K25" s="75">
        <v>11</v>
      </c>
      <c r="L25" s="75">
        <v>12</v>
      </c>
      <c r="M25" s="75">
        <v>13</v>
      </c>
    </row>
    <row r="26" spans="1:13" x14ac:dyDescent="0.2">
      <c r="A26" s="88" t="s">
        <v>88</v>
      </c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</row>
    <row r="27" spans="1:13" ht="36" x14ac:dyDescent="0.2">
      <c r="A27" s="5">
        <v>1</v>
      </c>
      <c r="B27" s="45" t="s">
        <v>208</v>
      </c>
      <c r="C27" s="77" t="s">
        <v>209</v>
      </c>
      <c r="D27" s="9" t="s">
        <v>127</v>
      </c>
      <c r="E27" s="46">
        <v>1</v>
      </c>
      <c r="F27" s="160">
        <v>25.83</v>
      </c>
      <c r="G27" s="160">
        <v>25.83</v>
      </c>
      <c r="H27" s="161"/>
      <c r="I27" s="161"/>
      <c r="J27" s="161">
        <v>26</v>
      </c>
      <c r="K27" s="161">
        <v>26</v>
      </c>
      <c r="L27" s="161"/>
      <c r="M27" s="161"/>
    </row>
    <row r="28" spans="1:13" ht="36" x14ac:dyDescent="0.2">
      <c r="A28" s="5">
        <v>2</v>
      </c>
      <c r="B28" s="45" t="s">
        <v>210</v>
      </c>
      <c r="C28" s="77" t="s">
        <v>211</v>
      </c>
      <c r="D28" s="9" t="s">
        <v>127</v>
      </c>
      <c r="E28" s="46">
        <v>2</v>
      </c>
      <c r="F28" s="160">
        <v>53.36</v>
      </c>
      <c r="G28" s="160">
        <v>53.36</v>
      </c>
      <c r="H28" s="161"/>
      <c r="I28" s="161"/>
      <c r="J28" s="161">
        <v>107</v>
      </c>
      <c r="K28" s="161">
        <v>107</v>
      </c>
      <c r="L28" s="161"/>
      <c r="M28" s="161"/>
    </row>
    <row r="29" spans="1:13" ht="48" x14ac:dyDescent="0.2">
      <c r="A29" s="5">
        <v>3</v>
      </c>
      <c r="B29" s="45" t="s">
        <v>300</v>
      </c>
      <c r="C29" s="77" t="s">
        <v>301</v>
      </c>
      <c r="D29" s="9" t="s">
        <v>127</v>
      </c>
      <c r="E29" s="46">
        <v>1</v>
      </c>
      <c r="F29" s="160">
        <v>28.59</v>
      </c>
      <c r="G29" s="160">
        <v>28.59</v>
      </c>
      <c r="H29" s="161"/>
      <c r="I29" s="161"/>
      <c r="J29" s="161">
        <v>29</v>
      </c>
      <c r="K29" s="161">
        <v>29</v>
      </c>
      <c r="L29" s="161"/>
      <c r="M29" s="161"/>
    </row>
    <row r="30" spans="1:13" ht="36" x14ac:dyDescent="0.2">
      <c r="A30" s="5">
        <v>4</v>
      </c>
      <c r="B30" s="45" t="s">
        <v>212</v>
      </c>
      <c r="C30" s="77" t="s">
        <v>213</v>
      </c>
      <c r="D30" s="9" t="s">
        <v>127</v>
      </c>
      <c r="E30" s="46">
        <v>2</v>
      </c>
      <c r="F30" s="160">
        <v>81.95</v>
      </c>
      <c r="G30" s="160">
        <v>81.95</v>
      </c>
      <c r="H30" s="161"/>
      <c r="I30" s="161"/>
      <c r="J30" s="161">
        <v>164</v>
      </c>
      <c r="K30" s="161">
        <v>164</v>
      </c>
      <c r="L30" s="161"/>
      <c r="M30" s="161"/>
    </row>
    <row r="31" spans="1:13" ht="36" x14ac:dyDescent="0.2">
      <c r="A31" s="5">
        <v>5</v>
      </c>
      <c r="B31" s="45" t="s">
        <v>214</v>
      </c>
      <c r="C31" s="77" t="s">
        <v>215</v>
      </c>
      <c r="D31" s="9" t="s">
        <v>127</v>
      </c>
      <c r="E31" s="46">
        <v>1</v>
      </c>
      <c r="F31" s="160">
        <v>92.79</v>
      </c>
      <c r="G31" s="160">
        <v>92.79</v>
      </c>
      <c r="H31" s="161"/>
      <c r="I31" s="161"/>
      <c r="J31" s="161">
        <v>93</v>
      </c>
      <c r="K31" s="161">
        <v>93</v>
      </c>
      <c r="L31" s="161"/>
      <c r="M31" s="161"/>
    </row>
    <row r="32" spans="1:13" ht="48" x14ac:dyDescent="0.2">
      <c r="A32" s="5">
        <v>6</v>
      </c>
      <c r="B32" s="45" t="s">
        <v>216</v>
      </c>
      <c r="C32" s="77" t="s">
        <v>302</v>
      </c>
      <c r="D32" s="9" t="s">
        <v>218</v>
      </c>
      <c r="E32" s="46">
        <v>2</v>
      </c>
      <c r="F32" s="160">
        <v>781.38</v>
      </c>
      <c r="G32" s="160">
        <v>781.38</v>
      </c>
      <c r="H32" s="161"/>
      <c r="I32" s="161"/>
      <c r="J32" s="161">
        <v>1563</v>
      </c>
      <c r="K32" s="161">
        <v>1563</v>
      </c>
      <c r="L32" s="161"/>
      <c r="M32" s="161"/>
    </row>
    <row r="33" spans="1:13" ht="48" x14ac:dyDescent="0.2">
      <c r="A33" s="5">
        <v>7</v>
      </c>
      <c r="B33" s="45" t="s">
        <v>222</v>
      </c>
      <c r="C33" s="77" t="s">
        <v>223</v>
      </c>
      <c r="D33" s="9" t="s">
        <v>127</v>
      </c>
      <c r="E33" s="46">
        <v>1</v>
      </c>
      <c r="F33" s="160">
        <v>102.07</v>
      </c>
      <c r="G33" s="160">
        <v>102.07</v>
      </c>
      <c r="H33" s="161"/>
      <c r="I33" s="161"/>
      <c r="J33" s="161">
        <v>102</v>
      </c>
      <c r="K33" s="161">
        <v>102</v>
      </c>
      <c r="L33" s="161"/>
      <c r="M33" s="161"/>
    </row>
    <row r="34" spans="1:13" x14ac:dyDescent="0.2">
      <c r="A34" s="83" t="s">
        <v>4</v>
      </c>
      <c r="B34" s="84"/>
      <c r="C34" s="84"/>
      <c r="D34" s="84"/>
      <c r="E34" s="84"/>
      <c r="F34" s="84"/>
      <c r="G34" s="84"/>
      <c r="H34" s="84"/>
      <c r="I34" s="84"/>
      <c r="J34" s="160">
        <v>2084</v>
      </c>
      <c r="K34" s="160">
        <v>2084</v>
      </c>
      <c r="L34" s="161"/>
      <c r="M34" s="161"/>
    </row>
    <row r="35" spans="1:13" x14ac:dyDescent="0.2">
      <c r="A35" s="83" t="s">
        <v>71</v>
      </c>
      <c r="B35" s="84"/>
      <c r="C35" s="84"/>
      <c r="D35" s="84"/>
      <c r="E35" s="84"/>
      <c r="F35" s="84"/>
      <c r="G35" s="84"/>
      <c r="H35" s="84"/>
      <c r="I35" s="84"/>
      <c r="J35" s="160">
        <v>1875</v>
      </c>
      <c r="K35" s="160">
        <v>1875</v>
      </c>
      <c r="L35" s="161"/>
      <c r="M35" s="161"/>
    </row>
    <row r="36" spans="1:13" x14ac:dyDescent="0.2">
      <c r="A36" s="83" t="s">
        <v>21</v>
      </c>
      <c r="B36" s="84"/>
      <c r="C36" s="84"/>
      <c r="D36" s="84"/>
      <c r="E36" s="84"/>
      <c r="F36" s="84"/>
      <c r="G36" s="84"/>
      <c r="H36" s="84"/>
      <c r="I36" s="84"/>
      <c r="J36" s="161"/>
      <c r="K36" s="161"/>
      <c r="L36" s="161"/>
      <c r="M36" s="161"/>
    </row>
    <row r="37" spans="1:13" x14ac:dyDescent="0.2">
      <c r="A37" s="83" t="s">
        <v>386</v>
      </c>
      <c r="B37" s="84"/>
      <c r="C37" s="84"/>
      <c r="D37" s="84"/>
      <c r="E37" s="84"/>
      <c r="F37" s="84"/>
      <c r="G37" s="84"/>
      <c r="H37" s="84"/>
      <c r="I37" s="84"/>
      <c r="J37" s="160">
        <v>90</v>
      </c>
      <c r="K37" s="160">
        <v>90</v>
      </c>
      <c r="L37" s="161"/>
      <c r="M37" s="161"/>
    </row>
    <row r="38" spans="1:13" x14ac:dyDescent="0.2">
      <c r="A38" s="83" t="s">
        <v>387</v>
      </c>
      <c r="B38" s="84"/>
      <c r="C38" s="84"/>
      <c r="D38" s="84"/>
      <c r="E38" s="84"/>
      <c r="F38" s="84"/>
      <c r="G38" s="84"/>
      <c r="H38" s="84"/>
      <c r="I38" s="84"/>
      <c r="J38" s="160">
        <v>326</v>
      </c>
      <c r="K38" s="160">
        <v>326</v>
      </c>
      <c r="L38" s="161"/>
      <c r="M38" s="161"/>
    </row>
    <row r="39" spans="1:13" x14ac:dyDescent="0.2">
      <c r="A39" s="83" t="s">
        <v>388</v>
      </c>
      <c r="B39" s="84"/>
      <c r="C39" s="84"/>
      <c r="D39" s="84"/>
      <c r="E39" s="84"/>
      <c r="F39" s="84"/>
      <c r="G39" s="84"/>
      <c r="H39" s="84"/>
      <c r="I39" s="84"/>
      <c r="J39" s="160">
        <v>-625</v>
      </c>
      <c r="K39" s="160">
        <v>-625</v>
      </c>
      <c r="L39" s="161"/>
      <c r="M39" s="161"/>
    </row>
    <row r="40" spans="1:13" x14ac:dyDescent="0.2">
      <c r="A40" s="83" t="s">
        <v>5</v>
      </c>
      <c r="B40" s="84"/>
      <c r="C40" s="84"/>
      <c r="D40" s="84"/>
      <c r="E40" s="84"/>
      <c r="F40" s="84"/>
      <c r="G40" s="84"/>
      <c r="H40" s="84"/>
      <c r="I40" s="84"/>
      <c r="J40" s="160">
        <v>1219</v>
      </c>
      <c r="K40" s="161"/>
      <c r="L40" s="161"/>
      <c r="M40" s="161"/>
    </row>
    <row r="41" spans="1:13" x14ac:dyDescent="0.2">
      <c r="A41" s="83" t="s">
        <v>21</v>
      </c>
      <c r="B41" s="84"/>
      <c r="C41" s="84"/>
      <c r="D41" s="84"/>
      <c r="E41" s="84"/>
      <c r="F41" s="84"/>
      <c r="G41" s="84"/>
      <c r="H41" s="84"/>
      <c r="I41" s="84"/>
      <c r="J41" s="161"/>
      <c r="K41" s="161"/>
      <c r="L41" s="161"/>
      <c r="M41" s="161"/>
    </row>
    <row r="42" spans="1:13" x14ac:dyDescent="0.2">
      <c r="A42" s="83" t="s">
        <v>389</v>
      </c>
      <c r="B42" s="84"/>
      <c r="C42" s="84"/>
      <c r="D42" s="84"/>
      <c r="E42" s="84"/>
      <c r="F42" s="84"/>
      <c r="G42" s="84"/>
      <c r="H42" s="84"/>
      <c r="I42" s="84"/>
      <c r="J42" s="160">
        <v>1219</v>
      </c>
      <c r="K42" s="161"/>
      <c r="L42" s="161"/>
      <c r="M42" s="161"/>
    </row>
    <row r="43" spans="1:13" x14ac:dyDescent="0.2">
      <c r="A43" s="83" t="s">
        <v>6</v>
      </c>
      <c r="B43" s="84"/>
      <c r="C43" s="84"/>
      <c r="D43" s="84"/>
      <c r="E43" s="84"/>
      <c r="F43" s="84"/>
      <c r="G43" s="84"/>
      <c r="H43" s="84"/>
      <c r="I43" s="84"/>
      <c r="J43" s="160">
        <v>750</v>
      </c>
      <c r="K43" s="161"/>
      <c r="L43" s="161"/>
      <c r="M43" s="161"/>
    </row>
    <row r="44" spans="1:13" x14ac:dyDescent="0.2">
      <c r="A44" s="83" t="s">
        <v>21</v>
      </c>
      <c r="B44" s="84"/>
      <c r="C44" s="84"/>
      <c r="D44" s="84"/>
      <c r="E44" s="84"/>
      <c r="F44" s="84"/>
      <c r="G44" s="84"/>
      <c r="H44" s="84"/>
      <c r="I44" s="84"/>
      <c r="J44" s="161"/>
      <c r="K44" s="161"/>
      <c r="L44" s="161"/>
      <c r="M44" s="161"/>
    </row>
    <row r="45" spans="1:13" x14ac:dyDescent="0.2">
      <c r="A45" s="83" t="s">
        <v>390</v>
      </c>
      <c r="B45" s="84"/>
      <c r="C45" s="84"/>
      <c r="D45" s="84"/>
      <c r="E45" s="84"/>
      <c r="F45" s="84"/>
      <c r="G45" s="84"/>
      <c r="H45" s="84"/>
      <c r="I45" s="84"/>
      <c r="J45" s="160">
        <v>750</v>
      </c>
      <c r="K45" s="161"/>
      <c r="L45" s="161"/>
      <c r="M45" s="161"/>
    </row>
    <row r="46" spans="1:13" x14ac:dyDescent="0.2">
      <c r="A46" s="85" t="s">
        <v>7</v>
      </c>
      <c r="B46" s="84"/>
      <c r="C46" s="84"/>
      <c r="D46" s="84"/>
      <c r="E46" s="84"/>
      <c r="F46" s="84"/>
      <c r="G46" s="84"/>
      <c r="H46" s="84"/>
      <c r="I46" s="84"/>
      <c r="J46" s="161"/>
      <c r="K46" s="161"/>
      <c r="L46" s="161"/>
      <c r="M46" s="161"/>
    </row>
    <row r="47" spans="1:13" x14ac:dyDescent="0.2">
      <c r="A47" s="83" t="s">
        <v>8</v>
      </c>
      <c r="B47" s="84"/>
      <c r="C47" s="84"/>
      <c r="D47" s="84"/>
      <c r="E47" s="84"/>
      <c r="F47" s="84"/>
      <c r="G47" s="84"/>
      <c r="H47" s="84"/>
      <c r="I47" s="84"/>
      <c r="J47" s="160">
        <v>3844</v>
      </c>
      <c r="K47" s="161"/>
      <c r="L47" s="161"/>
      <c r="M47" s="161"/>
    </row>
    <row r="48" spans="1:13" x14ac:dyDescent="0.2">
      <c r="A48" s="83" t="s">
        <v>9</v>
      </c>
      <c r="B48" s="84"/>
      <c r="C48" s="84"/>
      <c r="D48" s="84"/>
      <c r="E48" s="84"/>
      <c r="F48" s="84"/>
      <c r="G48" s="84"/>
      <c r="H48" s="84"/>
      <c r="I48" s="84"/>
      <c r="J48" s="161"/>
      <c r="K48" s="161"/>
      <c r="L48" s="161"/>
      <c r="M48" s="161"/>
    </row>
    <row r="49" spans="1:13" x14ac:dyDescent="0.2">
      <c r="A49" s="83" t="s">
        <v>10</v>
      </c>
      <c r="B49" s="84"/>
      <c r="C49" s="84"/>
      <c r="D49" s="84"/>
      <c r="E49" s="84"/>
      <c r="F49" s="84"/>
      <c r="G49" s="84"/>
      <c r="H49" s="84"/>
      <c r="I49" s="84"/>
      <c r="J49" s="160">
        <v>1875</v>
      </c>
      <c r="K49" s="161"/>
      <c r="L49" s="161"/>
      <c r="M49" s="161"/>
    </row>
    <row r="50" spans="1:13" x14ac:dyDescent="0.2">
      <c r="A50" s="83" t="s">
        <v>11</v>
      </c>
      <c r="B50" s="84"/>
      <c r="C50" s="84"/>
      <c r="D50" s="84"/>
      <c r="E50" s="84"/>
      <c r="F50" s="84"/>
      <c r="G50" s="84"/>
      <c r="H50" s="84"/>
      <c r="I50" s="84"/>
      <c r="J50" s="160">
        <v>1219</v>
      </c>
      <c r="K50" s="161"/>
      <c r="L50" s="161"/>
      <c r="M50" s="161"/>
    </row>
    <row r="51" spans="1:13" x14ac:dyDescent="0.2">
      <c r="A51" s="83" t="s">
        <v>12</v>
      </c>
      <c r="B51" s="84"/>
      <c r="C51" s="84"/>
      <c r="D51" s="84"/>
      <c r="E51" s="84"/>
      <c r="F51" s="84"/>
      <c r="G51" s="84"/>
      <c r="H51" s="84"/>
      <c r="I51" s="84"/>
      <c r="J51" s="160">
        <v>750</v>
      </c>
      <c r="K51" s="161"/>
      <c r="L51" s="161"/>
      <c r="M51" s="161"/>
    </row>
    <row r="52" spans="1:13" x14ac:dyDescent="0.2">
      <c r="A52" s="83" t="s">
        <v>391</v>
      </c>
      <c r="B52" s="84"/>
      <c r="C52" s="84"/>
      <c r="D52" s="84"/>
      <c r="E52" s="84"/>
      <c r="F52" s="84"/>
      <c r="G52" s="84"/>
      <c r="H52" s="84"/>
      <c r="I52" s="84"/>
      <c r="J52" s="160">
        <v>40285</v>
      </c>
      <c r="K52" s="161"/>
      <c r="L52" s="161"/>
      <c r="M52" s="161"/>
    </row>
    <row r="53" spans="1:13" x14ac:dyDescent="0.2">
      <c r="A53" s="85" t="s">
        <v>13</v>
      </c>
      <c r="B53" s="84"/>
      <c r="C53" s="84"/>
      <c r="D53" s="84"/>
      <c r="E53" s="84"/>
      <c r="F53" s="84"/>
      <c r="G53" s="84"/>
      <c r="H53" s="84"/>
      <c r="I53" s="84"/>
      <c r="J53" s="162">
        <v>40285</v>
      </c>
      <c r="K53" s="161"/>
      <c r="L53" s="161"/>
      <c r="M53" s="161"/>
    </row>
    <row r="54" spans="1:13" x14ac:dyDescent="0.2">
      <c r="A54" s="8"/>
      <c r="B54" s="1"/>
      <c r="C54" s="6"/>
      <c r="D54" s="78"/>
      <c r="E54" s="131"/>
      <c r="F54" s="2"/>
      <c r="G54" s="2"/>
      <c r="H54" s="2"/>
      <c r="I54" s="2"/>
      <c r="J54" s="2"/>
      <c r="K54" s="2"/>
      <c r="L54" s="2"/>
      <c r="M54" s="2"/>
    </row>
    <row r="55" spans="1:13" x14ac:dyDescent="0.2">
      <c r="A55" s="8"/>
      <c r="B55" s="1"/>
      <c r="C55" s="6"/>
      <c r="D55" s="78"/>
      <c r="E55" s="131"/>
      <c r="F55" s="2"/>
      <c r="G55" s="2"/>
      <c r="H55" s="2"/>
      <c r="I55" s="2"/>
      <c r="J55" s="2"/>
      <c r="K55" s="2"/>
      <c r="L55" s="2"/>
      <c r="M55" s="2"/>
    </row>
    <row r="56" spans="1:13" x14ac:dyDescent="0.2">
      <c r="A56" s="8"/>
      <c r="B56" s="1"/>
      <c r="C56" s="6"/>
      <c r="D56" s="78"/>
      <c r="E56" s="131"/>
      <c r="F56" s="2"/>
      <c r="G56" s="2"/>
      <c r="H56" s="2"/>
      <c r="I56" s="2"/>
      <c r="J56" s="2"/>
      <c r="K56" s="2"/>
      <c r="L56" s="2"/>
      <c r="M56" s="2"/>
    </row>
    <row r="57" spans="1:13" x14ac:dyDescent="0.2">
      <c r="A57" s="80" t="s">
        <v>392</v>
      </c>
      <c r="B57" s="81"/>
      <c r="C57" s="81"/>
      <c r="D57" s="81"/>
      <c r="E57" s="81"/>
      <c r="F57" s="81"/>
      <c r="G57" s="81"/>
      <c r="H57" s="81"/>
      <c r="I57" s="81"/>
      <c r="J57" s="81"/>
      <c r="K57" s="81"/>
      <c r="L57" s="81"/>
      <c r="M57" s="81"/>
    </row>
    <row r="58" spans="1:13" x14ac:dyDescent="0.2">
      <c r="A58" s="82" t="s">
        <v>60</v>
      </c>
      <c r="B58" s="81"/>
      <c r="C58" s="81"/>
      <c r="D58" s="81"/>
      <c r="E58" s="81"/>
      <c r="F58" s="81"/>
      <c r="G58" s="81"/>
      <c r="H58" s="81"/>
      <c r="I58" s="81"/>
      <c r="J58" s="81"/>
      <c r="K58" s="81"/>
      <c r="L58" s="81"/>
      <c r="M58" s="81"/>
    </row>
    <row r="59" spans="1:13" x14ac:dyDescent="0.2">
      <c r="A59" s="8"/>
      <c r="B59" s="1"/>
      <c r="C59" s="6"/>
      <c r="D59" s="78"/>
      <c r="E59" s="131"/>
      <c r="F59" s="2"/>
      <c r="G59" s="2"/>
      <c r="H59" s="2"/>
      <c r="I59" s="2"/>
      <c r="J59" s="2"/>
      <c r="K59" s="2"/>
      <c r="L59" s="2"/>
      <c r="M59" s="2"/>
    </row>
    <row r="60" spans="1:13" x14ac:dyDescent="0.2">
      <c r="A60" s="80" t="s">
        <v>321</v>
      </c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</row>
    <row r="61" spans="1:13" x14ac:dyDescent="0.2">
      <c r="A61" s="82" t="s">
        <v>60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</row>
    <row r="62" spans="1:13" x14ac:dyDescent="0.2">
      <c r="A62" s="8"/>
      <c r="B62" s="1"/>
      <c r="C62" s="6"/>
      <c r="D62" s="78"/>
      <c r="E62" s="131"/>
      <c r="F62" s="2"/>
      <c r="G62" s="2"/>
      <c r="H62" s="2"/>
      <c r="I62" s="2"/>
      <c r="J62" s="2"/>
      <c r="K62" s="2"/>
      <c r="L62" s="2"/>
      <c r="M62" s="2"/>
    </row>
    <row r="63" spans="1:13" x14ac:dyDescent="0.2">
      <c r="A63" s="8"/>
      <c r="B63" s="1"/>
      <c r="C63" s="6"/>
      <c r="D63" s="78"/>
      <c r="E63" s="131"/>
      <c r="F63" s="2"/>
      <c r="G63" s="2"/>
      <c r="H63" s="2"/>
      <c r="I63" s="2"/>
      <c r="J63" s="2"/>
      <c r="K63" s="2"/>
      <c r="L63" s="2"/>
      <c r="M63" s="2"/>
    </row>
    <row r="64" spans="1:13" x14ac:dyDescent="0.2">
      <c r="A64" s="8"/>
      <c r="B64" s="1"/>
      <c r="C64" s="6"/>
      <c r="D64" s="78"/>
      <c r="E64" s="131"/>
      <c r="F64" s="2"/>
      <c r="G64" s="2"/>
      <c r="H64" s="2"/>
      <c r="I64" s="2"/>
      <c r="J64" s="2"/>
      <c r="K64" s="2"/>
      <c r="L64" s="2"/>
      <c r="M64" s="2"/>
    </row>
    <row r="65" spans="1:13" x14ac:dyDescent="0.2">
      <c r="A65" s="8"/>
      <c r="B65" s="1"/>
      <c r="C65" s="6"/>
      <c r="D65" s="78"/>
      <c r="E65" s="131"/>
      <c r="F65" s="2"/>
      <c r="G65" s="2"/>
      <c r="H65" s="2"/>
      <c r="I65" s="2"/>
      <c r="J65" s="2"/>
      <c r="K65" s="2"/>
      <c r="L65" s="2"/>
      <c r="M65" s="2"/>
    </row>
    <row r="66" spans="1:13" x14ac:dyDescent="0.2">
      <c r="A66" s="8"/>
      <c r="B66" s="1"/>
      <c r="C66" s="6"/>
      <c r="D66" s="78"/>
      <c r="E66" s="131"/>
      <c r="F66" s="2"/>
      <c r="G66" s="2"/>
      <c r="H66" s="2"/>
      <c r="I66" s="2"/>
      <c r="J66" s="2"/>
      <c r="K66" s="2"/>
      <c r="L66" s="2"/>
      <c r="M66" s="2"/>
    </row>
  </sheetData>
  <mergeCells count="39">
    <mergeCell ref="A52:I52"/>
    <mergeCell ref="A53:I53"/>
    <mergeCell ref="A57:M57"/>
    <mergeCell ref="A58:M58"/>
    <mergeCell ref="A60:M60"/>
    <mergeCell ref="A61:M61"/>
    <mergeCell ref="A46:I46"/>
    <mergeCell ref="A47:I47"/>
    <mergeCell ref="A48:I48"/>
    <mergeCell ref="A49:I49"/>
    <mergeCell ref="A50:I50"/>
    <mergeCell ref="A51:I51"/>
    <mergeCell ref="A40:I40"/>
    <mergeCell ref="A41:I41"/>
    <mergeCell ref="A42:I42"/>
    <mergeCell ref="A43:I43"/>
    <mergeCell ref="A44:I44"/>
    <mergeCell ref="A45:I45"/>
    <mergeCell ref="A34:I34"/>
    <mergeCell ref="A35:I35"/>
    <mergeCell ref="A36:I36"/>
    <mergeCell ref="A37:I37"/>
    <mergeCell ref="A38:I38"/>
    <mergeCell ref="A39:I39"/>
    <mergeCell ref="J22:M22"/>
    <mergeCell ref="F23:F24"/>
    <mergeCell ref="G23:I23"/>
    <mergeCell ref="J23:J24"/>
    <mergeCell ref="K23:M23"/>
    <mergeCell ref="A26:M26"/>
    <mergeCell ref="E16:F16"/>
    <mergeCell ref="E17:F17"/>
    <mergeCell ref="E18:F18"/>
    <mergeCell ref="A22:A24"/>
    <mergeCell ref="B22:B24"/>
    <mergeCell ref="C22:C24"/>
    <mergeCell ref="D22:D24"/>
    <mergeCell ref="E22:E24"/>
    <mergeCell ref="F22:I2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34"/>
  <sheetViews>
    <sheetView showZeros="0" tabSelected="1" topLeftCell="A4" zoomScale="80" zoomScaleNormal="80" workbookViewId="0">
      <pane ySplit="1995" topLeftCell="A19" activePane="bottomLeft"/>
      <selection activeCell="D7" sqref="D7"/>
      <selection pane="bottomLeft" activeCell="A25" sqref="A25:P25"/>
    </sheetView>
  </sheetViews>
  <sheetFormatPr defaultRowHeight="15.75" x14ac:dyDescent="0.25"/>
  <cols>
    <col min="1" max="1" width="41.28515625" style="12" customWidth="1"/>
    <col min="2" max="4" width="15.7109375" style="51" customWidth="1"/>
    <col min="5" max="5" width="15" style="51" customWidth="1"/>
    <col min="6" max="8" width="15.7109375" style="51" customWidth="1"/>
    <col min="9" max="9" width="14" style="51" customWidth="1"/>
    <col min="10" max="11" width="15.7109375" style="51" customWidth="1"/>
    <col min="12" max="12" width="13" style="51" customWidth="1"/>
    <col min="13" max="13" width="14.7109375" style="51" customWidth="1"/>
    <col min="14" max="14" width="18" style="51" customWidth="1"/>
    <col min="15" max="15" width="20.42578125" style="56" customWidth="1"/>
    <col min="16" max="17" width="15.7109375" style="51" customWidth="1"/>
    <col min="18" max="18" width="15.5703125" style="51" customWidth="1"/>
    <col min="19" max="19" width="11.42578125" style="10" customWidth="1"/>
    <col min="20" max="20" width="17.28515625" style="10" customWidth="1"/>
    <col min="21" max="16384" width="9.140625" style="10"/>
  </cols>
  <sheetData>
    <row r="1" spans="1:19" ht="18.75" customHeight="1" x14ac:dyDescent="0.25">
      <c r="A1" s="95" t="s">
        <v>56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</row>
    <row r="2" spans="1:19" ht="18.75" customHeight="1" x14ac:dyDescent="0.25">
      <c r="A2" s="95" t="s">
        <v>75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</row>
    <row r="3" spans="1:19" ht="15" customHeight="1" x14ac:dyDescent="0.3">
      <c r="A3" s="96"/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49"/>
      <c r="R3" s="49"/>
    </row>
    <row r="4" spans="1:19" s="26" customFormat="1" ht="35.25" customHeight="1" x14ac:dyDescent="0.2">
      <c r="A4" s="97" t="s">
        <v>40</v>
      </c>
      <c r="B4" s="98" t="s">
        <v>39</v>
      </c>
      <c r="C4" s="99"/>
      <c r="D4" s="99"/>
      <c r="E4" s="100"/>
      <c r="F4" s="98" t="s">
        <v>38</v>
      </c>
      <c r="G4" s="99"/>
      <c r="H4" s="99"/>
      <c r="I4" s="100"/>
      <c r="J4" s="98" t="s">
        <v>37</v>
      </c>
      <c r="K4" s="99"/>
      <c r="L4" s="99"/>
      <c r="M4" s="100"/>
      <c r="N4" s="94" t="s">
        <v>17</v>
      </c>
      <c r="O4" s="94" t="s">
        <v>18</v>
      </c>
      <c r="P4" s="94" t="s">
        <v>36</v>
      </c>
      <c r="Q4" s="94"/>
      <c r="R4" s="94"/>
    </row>
    <row r="5" spans="1:19" s="26" customFormat="1" ht="73.5" customHeight="1" x14ac:dyDescent="0.2">
      <c r="A5" s="97"/>
      <c r="B5" s="27" t="s">
        <v>3</v>
      </c>
      <c r="C5" s="27" t="s">
        <v>35</v>
      </c>
      <c r="D5" s="27" t="s">
        <v>34</v>
      </c>
      <c r="E5" s="27" t="s">
        <v>33</v>
      </c>
      <c r="F5" s="27" t="s">
        <v>3</v>
      </c>
      <c r="G5" s="27" t="s">
        <v>35</v>
      </c>
      <c r="H5" s="27" t="s">
        <v>34</v>
      </c>
      <c r="I5" s="27" t="s">
        <v>33</v>
      </c>
      <c r="J5" s="27" t="s">
        <v>3</v>
      </c>
      <c r="K5" s="27" t="s">
        <v>35</v>
      </c>
      <c r="L5" s="27" t="s">
        <v>34</v>
      </c>
      <c r="M5" s="27" t="s">
        <v>33</v>
      </c>
      <c r="N5" s="94"/>
      <c r="O5" s="94"/>
      <c r="P5" s="27" t="s">
        <v>35</v>
      </c>
      <c r="Q5" s="27" t="s">
        <v>34</v>
      </c>
      <c r="R5" s="27" t="s">
        <v>33</v>
      </c>
    </row>
    <row r="6" spans="1:19" s="24" customFormat="1" x14ac:dyDescent="0.2">
      <c r="A6" s="25">
        <v>1</v>
      </c>
      <c r="B6" s="25">
        <v>2</v>
      </c>
      <c r="C6" s="25">
        <v>3</v>
      </c>
      <c r="D6" s="25">
        <v>4</v>
      </c>
      <c r="E6" s="25">
        <v>5</v>
      </c>
      <c r="F6" s="25">
        <v>6</v>
      </c>
      <c r="G6" s="25">
        <v>7</v>
      </c>
      <c r="H6" s="25">
        <v>8</v>
      </c>
      <c r="I6" s="25">
        <v>9</v>
      </c>
      <c r="J6" s="25">
        <v>10</v>
      </c>
      <c r="K6" s="25">
        <v>11</v>
      </c>
      <c r="L6" s="25">
        <v>12</v>
      </c>
      <c r="M6" s="25">
        <v>13</v>
      </c>
      <c r="N6" s="25">
        <v>14</v>
      </c>
      <c r="O6" s="25">
        <v>15</v>
      </c>
      <c r="P6" s="25">
        <v>16</v>
      </c>
      <c r="Q6" s="25">
        <v>17</v>
      </c>
      <c r="R6" s="25">
        <v>18</v>
      </c>
    </row>
    <row r="7" spans="1:19" ht="59.25" customHeight="1" x14ac:dyDescent="0.25">
      <c r="A7" s="59" t="s">
        <v>393</v>
      </c>
      <c r="B7" s="48">
        <f t="shared" ref="B7:B18" si="0">SUM(C7:E7)</f>
        <v>2475</v>
      </c>
      <c r="C7" s="48">
        <v>0</v>
      </c>
      <c r="D7" s="48">
        <v>0</v>
      </c>
      <c r="E7" s="48">
        <f>'7087'!J46</f>
        <v>2475</v>
      </c>
      <c r="F7" s="48">
        <f t="shared" ref="F7:F18" si="1">SUM(G7:I7)</f>
        <v>2475</v>
      </c>
      <c r="G7" s="48">
        <f t="shared" ref="G7:G16" si="2">C7</f>
        <v>0</v>
      </c>
      <c r="H7" s="48">
        <f t="shared" ref="H7:H16" si="3">D7</f>
        <v>0</v>
      </c>
      <c r="I7" s="48">
        <f t="shared" ref="I7:I18" si="4">E7</f>
        <v>2475</v>
      </c>
      <c r="J7" s="48">
        <f t="shared" ref="J7:J18" si="5">SUM(K7:M7)</f>
        <v>2475</v>
      </c>
      <c r="K7" s="48">
        <f t="shared" ref="K7:K16" si="6">P7</f>
        <v>0</v>
      </c>
      <c r="L7" s="48">
        <f t="shared" ref="L7:L16" si="7">Q7</f>
        <v>0</v>
      </c>
      <c r="M7" s="48">
        <f t="shared" ref="M7:M18" si="8">R7</f>
        <v>2475</v>
      </c>
      <c r="N7" s="48">
        <f t="shared" ref="N7:N22" si="9">SUM(P7:R7)</f>
        <v>2475</v>
      </c>
      <c r="O7" s="71">
        <v>7087</v>
      </c>
      <c r="P7" s="48">
        <f t="shared" ref="P7:P16" si="10">G7</f>
        <v>0</v>
      </c>
      <c r="Q7" s="48">
        <f t="shared" ref="Q7:Q16" si="11">H7</f>
        <v>0</v>
      </c>
      <c r="R7" s="70">
        <f t="shared" ref="R7:R18" si="12">I7</f>
        <v>2475</v>
      </c>
      <c r="S7" s="60"/>
    </row>
    <row r="8" spans="1:19" s="62" customFormat="1" ht="59.25" customHeight="1" x14ac:dyDescent="0.2">
      <c r="A8" s="59" t="s">
        <v>394</v>
      </c>
      <c r="B8" s="48">
        <f>SUM(C8:E8)</f>
        <v>18305</v>
      </c>
      <c r="C8" s="48">
        <v>0</v>
      </c>
      <c r="D8" s="48">
        <v>0</v>
      </c>
      <c r="E8" s="48">
        <f>'7088'!J57</f>
        <v>18305</v>
      </c>
      <c r="F8" s="48">
        <f t="shared" si="1"/>
        <v>18305</v>
      </c>
      <c r="G8" s="48">
        <f t="shared" si="2"/>
        <v>0</v>
      </c>
      <c r="H8" s="48">
        <f t="shared" si="3"/>
        <v>0</v>
      </c>
      <c r="I8" s="48">
        <f t="shared" si="4"/>
        <v>18305</v>
      </c>
      <c r="J8" s="48">
        <f t="shared" si="5"/>
        <v>18305</v>
      </c>
      <c r="K8" s="48">
        <f t="shared" si="6"/>
        <v>0</v>
      </c>
      <c r="L8" s="48">
        <f t="shared" si="7"/>
        <v>0</v>
      </c>
      <c r="M8" s="48">
        <f t="shared" si="8"/>
        <v>18305</v>
      </c>
      <c r="N8" s="48">
        <f t="shared" si="9"/>
        <v>18305</v>
      </c>
      <c r="O8" s="71">
        <v>7088</v>
      </c>
      <c r="P8" s="48">
        <f t="shared" si="10"/>
        <v>0</v>
      </c>
      <c r="Q8" s="48">
        <f t="shared" si="11"/>
        <v>0</v>
      </c>
      <c r="R8" s="70">
        <f t="shared" si="12"/>
        <v>18305</v>
      </c>
      <c r="S8" s="61"/>
    </row>
    <row r="9" spans="1:19" s="62" customFormat="1" ht="49.5" customHeight="1" x14ac:dyDescent="0.2">
      <c r="A9" s="59" t="s">
        <v>395</v>
      </c>
      <c r="B9" s="48">
        <f t="shared" si="0"/>
        <v>29751</v>
      </c>
      <c r="C9" s="48">
        <v>0</v>
      </c>
      <c r="D9" s="48">
        <v>0</v>
      </c>
      <c r="E9" s="48">
        <f>'7089'!J69</f>
        <v>29751</v>
      </c>
      <c r="F9" s="48">
        <f t="shared" si="1"/>
        <v>29751</v>
      </c>
      <c r="G9" s="48">
        <f t="shared" si="2"/>
        <v>0</v>
      </c>
      <c r="H9" s="48">
        <f t="shared" si="3"/>
        <v>0</v>
      </c>
      <c r="I9" s="48">
        <f t="shared" si="4"/>
        <v>29751</v>
      </c>
      <c r="J9" s="48">
        <f t="shared" si="5"/>
        <v>29751</v>
      </c>
      <c r="K9" s="48">
        <f>P9</f>
        <v>0</v>
      </c>
      <c r="L9" s="48">
        <f t="shared" si="7"/>
        <v>0</v>
      </c>
      <c r="M9" s="48">
        <f t="shared" si="8"/>
        <v>29751</v>
      </c>
      <c r="N9" s="48">
        <f t="shared" si="9"/>
        <v>29751</v>
      </c>
      <c r="O9" s="71">
        <v>7089</v>
      </c>
      <c r="P9" s="48">
        <f t="shared" si="10"/>
        <v>0</v>
      </c>
      <c r="Q9" s="48">
        <f t="shared" si="11"/>
        <v>0</v>
      </c>
      <c r="R9" s="70">
        <f t="shared" si="12"/>
        <v>29751</v>
      </c>
      <c r="S9" s="61"/>
    </row>
    <row r="10" spans="1:19" s="62" customFormat="1" ht="57.75" customHeight="1" x14ac:dyDescent="0.2">
      <c r="A10" s="59" t="s">
        <v>396</v>
      </c>
      <c r="B10" s="48">
        <f>SUM(C10:E10)</f>
        <v>9492</v>
      </c>
      <c r="C10" s="48">
        <v>0</v>
      </c>
      <c r="D10" s="48">
        <v>0</v>
      </c>
      <c r="E10" s="48">
        <f>'7091'!J50</f>
        <v>9492</v>
      </c>
      <c r="F10" s="48">
        <f>SUM(G10:I10)</f>
        <v>9492</v>
      </c>
      <c r="G10" s="48">
        <f t="shared" ref="G10" si="13">C10</f>
        <v>0</v>
      </c>
      <c r="H10" s="48">
        <f t="shared" ref="H10" si="14">D10</f>
        <v>0</v>
      </c>
      <c r="I10" s="48">
        <f t="shared" ref="I10" si="15">E10</f>
        <v>9492</v>
      </c>
      <c r="J10" s="48">
        <f>SUM(K10:M10)</f>
        <v>9492</v>
      </c>
      <c r="K10" s="48">
        <f>P10</f>
        <v>0</v>
      </c>
      <c r="L10" s="48">
        <f t="shared" ref="L10" si="16">Q10</f>
        <v>0</v>
      </c>
      <c r="M10" s="48">
        <f t="shared" ref="M10" si="17">R10</f>
        <v>9492</v>
      </c>
      <c r="N10" s="48">
        <f t="shared" si="9"/>
        <v>9492</v>
      </c>
      <c r="O10" s="71">
        <v>7091</v>
      </c>
      <c r="P10" s="48">
        <f t="shared" ref="P10" si="18">G10</f>
        <v>0</v>
      </c>
      <c r="Q10" s="48">
        <f t="shared" ref="Q10" si="19">H10</f>
        <v>0</v>
      </c>
      <c r="R10" s="70">
        <f t="shared" si="12"/>
        <v>9492</v>
      </c>
      <c r="S10" s="61"/>
    </row>
    <row r="11" spans="1:19" s="62" customFormat="1" ht="86.25" customHeight="1" x14ac:dyDescent="0.2">
      <c r="A11" s="59" t="s">
        <v>397</v>
      </c>
      <c r="B11" s="48">
        <f t="shared" si="0"/>
        <v>39785</v>
      </c>
      <c r="C11" s="48">
        <v>0</v>
      </c>
      <c r="D11" s="48">
        <v>0</v>
      </c>
      <c r="E11" s="48">
        <f>'7092'!J53</f>
        <v>39785</v>
      </c>
      <c r="F11" s="48">
        <f t="shared" si="1"/>
        <v>39785</v>
      </c>
      <c r="G11" s="48">
        <f t="shared" si="2"/>
        <v>0</v>
      </c>
      <c r="H11" s="48">
        <f t="shared" si="3"/>
        <v>0</v>
      </c>
      <c r="I11" s="48">
        <f t="shared" si="4"/>
        <v>39785</v>
      </c>
      <c r="J11" s="48">
        <f t="shared" si="5"/>
        <v>39785</v>
      </c>
      <c r="K11" s="48">
        <f t="shared" si="6"/>
        <v>0</v>
      </c>
      <c r="L11" s="48">
        <f t="shared" si="7"/>
        <v>0</v>
      </c>
      <c r="M11" s="48">
        <f t="shared" si="8"/>
        <v>39785</v>
      </c>
      <c r="N11" s="48">
        <f t="shared" si="9"/>
        <v>39785</v>
      </c>
      <c r="O11" s="71">
        <v>7092</v>
      </c>
      <c r="P11" s="48">
        <f t="shared" si="10"/>
        <v>0</v>
      </c>
      <c r="Q11" s="48">
        <f t="shared" si="11"/>
        <v>0</v>
      </c>
      <c r="R11" s="70">
        <f t="shared" si="12"/>
        <v>39785</v>
      </c>
      <c r="S11" s="61"/>
    </row>
    <row r="12" spans="1:19" ht="63" customHeight="1" x14ac:dyDescent="0.25">
      <c r="A12" s="59" t="s">
        <v>398</v>
      </c>
      <c r="B12" s="48">
        <f t="shared" si="0"/>
        <v>28302</v>
      </c>
      <c r="C12" s="48">
        <v>0</v>
      </c>
      <c r="D12" s="48">
        <v>0</v>
      </c>
      <c r="E12" s="48">
        <f>'7094'!J66</f>
        <v>28302</v>
      </c>
      <c r="F12" s="48">
        <f t="shared" si="1"/>
        <v>28302</v>
      </c>
      <c r="G12" s="48">
        <f t="shared" si="2"/>
        <v>0</v>
      </c>
      <c r="H12" s="48">
        <f t="shared" si="3"/>
        <v>0</v>
      </c>
      <c r="I12" s="48">
        <f t="shared" si="4"/>
        <v>28302</v>
      </c>
      <c r="J12" s="48">
        <f t="shared" si="5"/>
        <v>28302</v>
      </c>
      <c r="K12" s="48">
        <f t="shared" si="6"/>
        <v>0</v>
      </c>
      <c r="L12" s="48">
        <f t="shared" si="7"/>
        <v>0</v>
      </c>
      <c r="M12" s="48">
        <f t="shared" si="8"/>
        <v>28302</v>
      </c>
      <c r="N12" s="48">
        <f t="shared" si="9"/>
        <v>28302</v>
      </c>
      <c r="O12" s="71">
        <v>7094</v>
      </c>
      <c r="P12" s="48">
        <f t="shared" si="10"/>
        <v>0</v>
      </c>
      <c r="Q12" s="48">
        <f t="shared" si="11"/>
        <v>0</v>
      </c>
      <c r="R12" s="70">
        <f t="shared" si="12"/>
        <v>28302</v>
      </c>
      <c r="S12" s="60"/>
    </row>
    <row r="13" spans="1:19" ht="58.5" customHeight="1" x14ac:dyDescent="0.25">
      <c r="A13" s="59" t="s">
        <v>399</v>
      </c>
      <c r="B13" s="48">
        <f t="shared" si="0"/>
        <v>8970</v>
      </c>
      <c r="C13" s="48">
        <v>0</v>
      </c>
      <c r="D13" s="48">
        <v>0</v>
      </c>
      <c r="E13" s="48">
        <f>'7095'!J51</f>
        <v>8970</v>
      </c>
      <c r="F13" s="48">
        <f t="shared" si="1"/>
        <v>8970</v>
      </c>
      <c r="G13" s="48">
        <f t="shared" si="2"/>
        <v>0</v>
      </c>
      <c r="H13" s="48">
        <f t="shared" si="3"/>
        <v>0</v>
      </c>
      <c r="I13" s="48">
        <f t="shared" si="4"/>
        <v>8970</v>
      </c>
      <c r="J13" s="48">
        <f t="shared" si="5"/>
        <v>8970</v>
      </c>
      <c r="K13" s="48">
        <f t="shared" si="6"/>
        <v>0</v>
      </c>
      <c r="L13" s="48">
        <f t="shared" si="7"/>
        <v>0</v>
      </c>
      <c r="M13" s="48">
        <f t="shared" si="8"/>
        <v>8970</v>
      </c>
      <c r="N13" s="48">
        <f t="shared" si="9"/>
        <v>8970</v>
      </c>
      <c r="O13" s="71">
        <v>7095</v>
      </c>
      <c r="P13" s="48">
        <f t="shared" si="10"/>
        <v>0</v>
      </c>
      <c r="Q13" s="48">
        <f t="shared" si="11"/>
        <v>0</v>
      </c>
      <c r="R13" s="70">
        <f t="shared" si="12"/>
        <v>8970</v>
      </c>
      <c r="S13" s="60"/>
    </row>
    <row r="14" spans="1:19" ht="50.25" customHeight="1" x14ac:dyDescent="0.25">
      <c r="A14" s="59" t="s">
        <v>400</v>
      </c>
      <c r="B14" s="48">
        <f t="shared" si="0"/>
        <v>9797</v>
      </c>
      <c r="C14" s="48">
        <v>0</v>
      </c>
      <c r="D14" s="48">
        <v>0</v>
      </c>
      <c r="E14" s="48">
        <f>'7096'!J57</f>
        <v>9797</v>
      </c>
      <c r="F14" s="48">
        <f t="shared" si="1"/>
        <v>9797</v>
      </c>
      <c r="G14" s="48">
        <f t="shared" si="2"/>
        <v>0</v>
      </c>
      <c r="H14" s="48">
        <f t="shared" si="3"/>
        <v>0</v>
      </c>
      <c r="I14" s="48">
        <f t="shared" si="4"/>
        <v>9797</v>
      </c>
      <c r="J14" s="48">
        <f t="shared" si="5"/>
        <v>9797</v>
      </c>
      <c r="K14" s="48">
        <f t="shared" si="6"/>
        <v>0</v>
      </c>
      <c r="L14" s="48">
        <f t="shared" si="7"/>
        <v>0</v>
      </c>
      <c r="M14" s="48">
        <f t="shared" si="8"/>
        <v>9797</v>
      </c>
      <c r="N14" s="48">
        <f>SUM(P14:R14)</f>
        <v>9797</v>
      </c>
      <c r="O14" s="71">
        <v>7096</v>
      </c>
      <c r="P14" s="48">
        <f t="shared" si="10"/>
        <v>0</v>
      </c>
      <c r="Q14" s="48">
        <f t="shared" si="11"/>
        <v>0</v>
      </c>
      <c r="R14" s="70">
        <f t="shared" si="12"/>
        <v>9797</v>
      </c>
      <c r="S14" s="60"/>
    </row>
    <row r="15" spans="1:19" ht="63" customHeight="1" x14ac:dyDescent="0.25">
      <c r="A15" s="59" t="s">
        <v>401</v>
      </c>
      <c r="B15" s="48">
        <f t="shared" si="0"/>
        <v>40928</v>
      </c>
      <c r="C15" s="48">
        <v>0</v>
      </c>
      <c r="D15" s="48">
        <v>0</v>
      </c>
      <c r="E15" s="48">
        <f>'7098'!J69</f>
        <v>40928</v>
      </c>
      <c r="F15" s="48">
        <f>SUM(G15:I15)</f>
        <v>40928</v>
      </c>
      <c r="G15" s="48">
        <f t="shared" ref="G15" si="20">C15</f>
        <v>0</v>
      </c>
      <c r="H15" s="48">
        <f t="shared" ref="H15" si="21">D15</f>
        <v>0</v>
      </c>
      <c r="I15" s="48">
        <f t="shared" ref="I15" si="22">E15</f>
        <v>40928</v>
      </c>
      <c r="J15" s="48">
        <f>SUM(K15:M15)</f>
        <v>40928</v>
      </c>
      <c r="K15" s="48">
        <f t="shared" ref="K15" si="23">P15</f>
        <v>0</v>
      </c>
      <c r="L15" s="48">
        <f t="shared" ref="L15" si="24">Q15</f>
        <v>0</v>
      </c>
      <c r="M15" s="48">
        <f t="shared" ref="M15" si="25">R15</f>
        <v>40928</v>
      </c>
      <c r="N15" s="48">
        <f>SUM(P15:R15)</f>
        <v>40928</v>
      </c>
      <c r="O15" s="71">
        <v>7098</v>
      </c>
      <c r="P15" s="48">
        <f t="shared" ref="P15" si="26">G15</f>
        <v>0</v>
      </c>
      <c r="Q15" s="48">
        <f t="shared" ref="Q15" si="27">H15</f>
        <v>0</v>
      </c>
      <c r="R15" s="70">
        <f t="shared" si="12"/>
        <v>40928</v>
      </c>
      <c r="S15" s="60"/>
    </row>
    <row r="16" spans="1:19" ht="54" customHeight="1" x14ac:dyDescent="0.25">
      <c r="A16" s="59" t="s">
        <v>402</v>
      </c>
      <c r="B16" s="48">
        <f t="shared" si="0"/>
        <v>13433</v>
      </c>
      <c r="C16" s="48">
        <v>0</v>
      </c>
      <c r="D16" s="48">
        <v>0</v>
      </c>
      <c r="E16" s="48">
        <f>'7099'!J57</f>
        <v>13433</v>
      </c>
      <c r="F16" s="48">
        <f t="shared" si="1"/>
        <v>13433</v>
      </c>
      <c r="G16" s="48">
        <f t="shared" si="2"/>
        <v>0</v>
      </c>
      <c r="H16" s="48">
        <f t="shared" si="3"/>
        <v>0</v>
      </c>
      <c r="I16" s="48">
        <f t="shared" si="4"/>
        <v>13433</v>
      </c>
      <c r="J16" s="48">
        <f t="shared" si="5"/>
        <v>13433</v>
      </c>
      <c r="K16" s="48">
        <f t="shared" si="6"/>
        <v>0</v>
      </c>
      <c r="L16" s="48">
        <f t="shared" si="7"/>
        <v>0</v>
      </c>
      <c r="M16" s="48">
        <f t="shared" si="8"/>
        <v>13433</v>
      </c>
      <c r="N16" s="48">
        <f t="shared" si="9"/>
        <v>13433</v>
      </c>
      <c r="O16" s="71">
        <v>7099</v>
      </c>
      <c r="P16" s="48">
        <f t="shared" si="10"/>
        <v>0</v>
      </c>
      <c r="Q16" s="48">
        <f t="shared" si="11"/>
        <v>0</v>
      </c>
      <c r="R16" s="70">
        <f t="shared" si="12"/>
        <v>13433</v>
      </c>
      <c r="S16" s="60"/>
    </row>
    <row r="17" spans="1:20" ht="54" customHeight="1" x14ac:dyDescent="0.25">
      <c r="A17" s="59" t="s">
        <v>403</v>
      </c>
      <c r="B17" s="79">
        <f t="shared" si="0"/>
        <v>17126</v>
      </c>
      <c r="C17" s="79"/>
      <c r="D17" s="79"/>
      <c r="E17" s="79">
        <f>'7106'!J53</f>
        <v>17126</v>
      </c>
      <c r="F17" s="79">
        <f t="shared" si="1"/>
        <v>17126</v>
      </c>
      <c r="G17" s="79"/>
      <c r="H17" s="79"/>
      <c r="I17" s="79">
        <f t="shared" si="4"/>
        <v>17126</v>
      </c>
      <c r="J17" s="79">
        <f t="shared" si="5"/>
        <v>17126</v>
      </c>
      <c r="K17" s="79"/>
      <c r="L17" s="79"/>
      <c r="M17" s="79">
        <f t="shared" si="8"/>
        <v>17126</v>
      </c>
      <c r="N17" s="79">
        <f t="shared" si="9"/>
        <v>17126</v>
      </c>
      <c r="O17" s="71">
        <v>7106</v>
      </c>
      <c r="P17" s="79"/>
      <c r="Q17" s="79"/>
      <c r="R17" s="79">
        <f t="shared" si="12"/>
        <v>17126</v>
      </c>
      <c r="S17" s="60"/>
    </row>
    <row r="18" spans="1:20" ht="67.5" customHeight="1" x14ac:dyDescent="0.25">
      <c r="A18" s="59" t="s">
        <v>404</v>
      </c>
      <c r="B18" s="79">
        <f t="shared" si="0"/>
        <v>3844</v>
      </c>
      <c r="C18" s="79"/>
      <c r="D18" s="79"/>
      <c r="E18" s="79">
        <f>'7107'!J47</f>
        <v>3844</v>
      </c>
      <c r="F18" s="79">
        <f t="shared" si="1"/>
        <v>3844</v>
      </c>
      <c r="G18" s="79"/>
      <c r="H18" s="79"/>
      <c r="I18" s="79">
        <f t="shared" si="4"/>
        <v>3844</v>
      </c>
      <c r="J18" s="79">
        <f t="shared" si="5"/>
        <v>3844</v>
      </c>
      <c r="K18" s="79"/>
      <c r="L18" s="79"/>
      <c r="M18" s="79">
        <f t="shared" si="8"/>
        <v>3844</v>
      </c>
      <c r="N18" s="79">
        <f t="shared" si="9"/>
        <v>3844</v>
      </c>
      <c r="O18" s="71">
        <v>7107</v>
      </c>
      <c r="P18" s="79"/>
      <c r="Q18" s="79"/>
      <c r="R18" s="79">
        <f t="shared" si="12"/>
        <v>3844</v>
      </c>
      <c r="S18" s="60"/>
    </row>
    <row r="19" spans="1:20" s="18" customFormat="1" ht="24.95" customHeight="1" x14ac:dyDescent="0.25">
      <c r="A19" s="23" t="s">
        <v>32</v>
      </c>
      <c r="B19" s="19">
        <f>SUM(B7:B18)</f>
        <v>222208</v>
      </c>
      <c r="C19" s="19">
        <f t="shared" ref="C19:L19" si="28">SUM(C7:C16)</f>
        <v>0</v>
      </c>
      <c r="D19" s="19">
        <f t="shared" si="28"/>
        <v>0</v>
      </c>
      <c r="E19" s="19">
        <f>SUM(E7:E18)</f>
        <v>222208</v>
      </c>
      <c r="F19" s="19">
        <f>SUM(F7:F18)</f>
        <v>222208</v>
      </c>
      <c r="G19" s="19">
        <f t="shared" si="28"/>
        <v>0</v>
      </c>
      <c r="H19" s="19">
        <f t="shared" si="28"/>
        <v>0</v>
      </c>
      <c r="I19" s="19">
        <f>SUM(I7:I18)</f>
        <v>222208</v>
      </c>
      <c r="J19" s="19">
        <f>SUM(J7:J18)</f>
        <v>222208</v>
      </c>
      <c r="K19" s="19">
        <f t="shared" si="28"/>
        <v>0</v>
      </c>
      <c r="L19" s="19">
        <f t="shared" si="28"/>
        <v>0</v>
      </c>
      <c r="M19" s="19">
        <f>SUM(M7:M18)</f>
        <v>222208</v>
      </c>
      <c r="N19" s="19">
        <f>SUM(R7:R18)</f>
        <v>222208</v>
      </c>
      <c r="O19" s="19"/>
      <c r="P19" s="19">
        <f>SUM(P7:P16)</f>
        <v>0</v>
      </c>
      <c r="Q19" s="19">
        <f>SUM(Q7:Q16)</f>
        <v>0</v>
      </c>
      <c r="R19" s="19">
        <f>SUM(R7:R18)</f>
        <v>222208</v>
      </c>
      <c r="S19" s="22"/>
    </row>
    <row r="20" spans="1:20" s="18" customFormat="1" ht="24.95" customHeight="1" x14ac:dyDescent="0.25">
      <c r="A20" s="20" t="s">
        <v>31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>
        <f t="shared" si="9"/>
        <v>2328739</v>
      </c>
      <c r="O20" s="19"/>
      <c r="P20" s="19">
        <f>ROUND(P19*5.98,0)</f>
        <v>0</v>
      </c>
      <c r="Q20" s="19">
        <f>ROUND(Q19*4.21,0)</f>
        <v>0</v>
      </c>
      <c r="R20" s="19">
        <f>ROUND(R19*10.48,0)-1</f>
        <v>2328739</v>
      </c>
    </row>
    <row r="21" spans="1:20" ht="24.95" customHeight="1" x14ac:dyDescent="0.25">
      <c r="A21" s="21" t="s">
        <v>19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>
        <f t="shared" si="9"/>
        <v>419173.02</v>
      </c>
      <c r="O21" s="58"/>
      <c r="P21" s="48">
        <f>ROUND(P20*18%,2)</f>
        <v>0</v>
      </c>
      <c r="Q21" s="48">
        <f>ROUND(Q20*18%,2)</f>
        <v>0</v>
      </c>
      <c r="R21" s="48">
        <f>ROUND(R20*18%,2)</f>
        <v>419173.02</v>
      </c>
    </row>
    <row r="22" spans="1:20" s="18" customFormat="1" ht="24.95" customHeight="1" x14ac:dyDescent="0.25">
      <c r="A22" s="20" t="s">
        <v>30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>
        <f t="shared" si="9"/>
        <v>2747912.02</v>
      </c>
      <c r="O22" s="19"/>
      <c r="P22" s="19">
        <f>SUM(P20:P21)</f>
        <v>0</v>
      </c>
      <c r="Q22" s="19">
        <f>SUM(Q20:Q21)</f>
        <v>0</v>
      </c>
      <c r="R22" s="19">
        <f>SUM(R20:R21)</f>
        <v>2747912.02</v>
      </c>
    </row>
    <row r="23" spans="1:20" ht="20.25" customHeight="1" x14ac:dyDescent="0.25">
      <c r="P23" s="17">
        <v>60000000</v>
      </c>
      <c r="T23" s="16"/>
    </row>
    <row r="24" spans="1:20" ht="24.95" customHeight="1" x14ac:dyDescent="0.25">
      <c r="A24" s="101" t="s">
        <v>29</v>
      </c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5">
        <f>P23-P22</f>
        <v>60000000</v>
      </c>
      <c r="R24" s="50"/>
      <c r="S24" s="12"/>
      <c r="T24" s="12"/>
    </row>
    <row r="25" spans="1:20" ht="24.95" customHeight="1" x14ac:dyDescent="0.25">
      <c r="A25" s="101" t="s">
        <v>405</v>
      </c>
      <c r="B25" s="10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50"/>
      <c r="R25" s="50"/>
      <c r="S25" s="12"/>
      <c r="T25" s="12"/>
    </row>
    <row r="26" spans="1:20" ht="12.75" customHeight="1" x14ac:dyDescent="0.25"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</row>
    <row r="27" spans="1:20" s="47" customFormat="1" ht="18.75" customHeight="1" x14ac:dyDescent="0.3">
      <c r="A27" s="93" t="s">
        <v>58</v>
      </c>
      <c r="B27" s="93"/>
      <c r="C27" s="93"/>
      <c r="O27" s="14"/>
      <c r="P27" s="14"/>
      <c r="Q27" s="14"/>
      <c r="R27" s="14"/>
    </row>
    <row r="28" spans="1:20" s="47" customFormat="1" ht="18.75" customHeight="1" x14ac:dyDescent="0.3">
      <c r="A28" s="93" t="s">
        <v>16</v>
      </c>
      <c r="B28" s="93"/>
      <c r="C28" s="93"/>
      <c r="G28" s="53"/>
      <c r="H28" s="104" t="s">
        <v>27</v>
      </c>
      <c r="I28" s="104"/>
      <c r="J28" s="53"/>
      <c r="O28" s="57"/>
      <c r="P28" s="14"/>
      <c r="Q28" s="14"/>
      <c r="R28" s="14"/>
    </row>
    <row r="29" spans="1:20" ht="18.75" customHeight="1" x14ac:dyDescent="0.25">
      <c r="H29" s="102"/>
      <c r="I29" s="102"/>
    </row>
    <row r="30" spans="1:20" s="47" customFormat="1" ht="19.5" customHeight="1" x14ac:dyDescent="0.3">
      <c r="A30" s="93" t="s">
        <v>20</v>
      </c>
      <c r="B30" s="93"/>
      <c r="C30" s="63"/>
      <c r="D30" s="63"/>
      <c r="E30" s="63"/>
      <c r="F30" s="63"/>
      <c r="G30" s="63"/>
      <c r="H30" s="103" t="s">
        <v>72</v>
      </c>
      <c r="I30" s="103"/>
      <c r="J30" s="63"/>
      <c r="K30" s="63"/>
      <c r="L30" s="63"/>
      <c r="M30" s="63"/>
      <c r="N30" s="63"/>
      <c r="O30" s="63"/>
      <c r="P30" s="63"/>
      <c r="Q30" s="63"/>
      <c r="R30" s="63"/>
    </row>
    <row r="31" spans="1:20" x14ac:dyDescent="0.25">
      <c r="H31" s="102"/>
      <c r="I31" s="102"/>
    </row>
    <row r="32" spans="1:20" s="47" customFormat="1" ht="18.75" x14ac:dyDescent="0.3">
      <c r="A32" s="50" t="s">
        <v>69</v>
      </c>
      <c r="B32" s="14"/>
      <c r="C32" s="14"/>
      <c r="D32" s="14"/>
      <c r="E32" s="14"/>
      <c r="F32" s="14"/>
      <c r="G32" s="14"/>
      <c r="H32" s="52" t="s">
        <v>70</v>
      </c>
      <c r="I32" s="14"/>
      <c r="J32" s="14"/>
      <c r="K32" s="14"/>
      <c r="L32" s="14"/>
      <c r="M32" s="14"/>
      <c r="N32" s="14"/>
      <c r="O32" s="14"/>
      <c r="P32" s="14"/>
      <c r="Q32" s="14"/>
      <c r="R32" s="14"/>
    </row>
    <row r="34" spans="13:13" x14ac:dyDescent="0.25">
      <c r="M34" s="51" t="s">
        <v>28</v>
      </c>
    </row>
  </sheetData>
  <mergeCells count="19">
    <mergeCell ref="H29:I29"/>
    <mergeCell ref="H30:I30"/>
    <mergeCell ref="H31:I31"/>
    <mergeCell ref="A30:B30"/>
    <mergeCell ref="A28:C28"/>
    <mergeCell ref="H28:I28"/>
    <mergeCell ref="A27:C27"/>
    <mergeCell ref="N4:N5"/>
    <mergeCell ref="A1:R1"/>
    <mergeCell ref="A2:R2"/>
    <mergeCell ref="A3:P3"/>
    <mergeCell ref="A4:A5"/>
    <mergeCell ref="B4:E4"/>
    <mergeCell ref="A24:P24"/>
    <mergeCell ref="F4:I4"/>
    <mergeCell ref="P4:R4"/>
    <mergeCell ref="A25:P25"/>
    <mergeCell ref="O4:O5"/>
    <mergeCell ref="J4:M4"/>
  </mergeCells>
  <pageMargins left="0.39370078740157483" right="0.19685039370078741" top="0.19685039370078741" bottom="0" header="0.31496062992125984" footer="0.31496062992125984"/>
  <pageSetup paperSize="8" scale="46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topLeftCell="A4" workbookViewId="0">
      <selection activeCell="C32" sqref="C32"/>
    </sheetView>
  </sheetViews>
  <sheetFormatPr defaultRowHeight="15" x14ac:dyDescent="0.25"/>
  <cols>
    <col min="1" max="1" width="9.5703125" style="28" customWidth="1"/>
    <col min="2" max="2" width="7.42578125" style="28" customWidth="1"/>
    <col min="3" max="3" width="23" style="28" customWidth="1"/>
    <col min="4" max="4" width="9.140625" style="28"/>
    <col min="5" max="5" width="12.28515625" style="28" customWidth="1"/>
    <col min="6" max="6" width="19.85546875" style="28" customWidth="1"/>
    <col min="7" max="7" width="18" style="28" customWidth="1"/>
    <col min="8" max="16384" width="9.140625" style="28"/>
  </cols>
  <sheetData>
    <row r="1" spans="1:7" ht="15.75" x14ac:dyDescent="0.25">
      <c r="G1" s="44" t="s">
        <v>55</v>
      </c>
    </row>
    <row r="2" spans="1:7" ht="15.75" x14ac:dyDescent="0.25">
      <c r="G2" s="44" t="s">
        <v>59</v>
      </c>
    </row>
    <row r="3" spans="1:7" ht="15.75" x14ac:dyDescent="0.25">
      <c r="G3" s="44" t="s">
        <v>54</v>
      </c>
    </row>
    <row r="4" spans="1:7" ht="15.75" x14ac:dyDescent="0.25">
      <c r="G4" s="44" t="s">
        <v>53</v>
      </c>
    </row>
    <row r="5" spans="1:7" ht="15.75" x14ac:dyDescent="0.25">
      <c r="G5" s="40"/>
    </row>
    <row r="6" spans="1:7" ht="15.75" x14ac:dyDescent="0.25">
      <c r="G6" s="40"/>
    </row>
    <row r="7" spans="1:7" ht="15.75" x14ac:dyDescent="0.25">
      <c r="G7" s="40"/>
    </row>
    <row r="8" spans="1:7" ht="18.75" x14ac:dyDescent="0.3">
      <c r="A8" s="105" t="s">
        <v>52</v>
      </c>
      <c r="B8" s="105"/>
      <c r="C8" s="105"/>
      <c r="D8" s="105"/>
      <c r="E8" s="105"/>
      <c r="F8" s="105"/>
      <c r="G8" s="105"/>
    </row>
    <row r="9" spans="1:7" ht="63" customHeight="1" x14ac:dyDescent="0.25">
      <c r="A9" s="106" t="s">
        <v>76</v>
      </c>
      <c r="B9" s="106"/>
      <c r="C9" s="106"/>
      <c r="D9" s="106"/>
      <c r="E9" s="106"/>
      <c r="F9" s="106"/>
      <c r="G9" s="106"/>
    </row>
    <row r="10" spans="1:7" ht="18.75" x14ac:dyDescent="0.3">
      <c r="A10" s="105" t="s">
        <v>57</v>
      </c>
      <c r="B10" s="105"/>
      <c r="C10" s="105"/>
      <c r="D10" s="105"/>
      <c r="E10" s="105"/>
      <c r="F10" s="105"/>
      <c r="G10" s="105"/>
    </row>
    <row r="11" spans="1:7" ht="15.75" x14ac:dyDescent="0.25">
      <c r="A11" s="119"/>
      <c r="B11" s="119"/>
      <c r="C11" s="119"/>
      <c r="D11" s="119"/>
      <c r="E11" s="119"/>
      <c r="F11" s="119"/>
      <c r="G11" s="119"/>
    </row>
    <row r="12" spans="1:7" ht="15.75" x14ac:dyDescent="0.25">
      <c r="A12" s="29"/>
      <c r="B12" s="29"/>
      <c r="C12" s="29"/>
      <c r="D12" s="29"/>
      <c r="E12" s="29"/>
      <c r="F12" s="29"/>
      <c r="G12" s="29"/>
    </row>
    <row r="13" spans="1:7" ht="15.75" x14ac:dyDescent="0.25">
      <c r="A13" s="29"/>
      <c r="B13" s="29"/>
      <c r="C13" s="29"/>
      <c r="D13" s="29"/>
      <c r="E13" s="29"/>
      <c r="F13" s="39"/>
      <c r="G13" s="38" t="s">
        <v>51</v>
      </c>
    </row>
    <row r="14" spans="1:7" ht="12.75" customHeight="1" x14ac:dyDescent="0.25">
      <c r="A14" s="109" t="s">
        <v>50</v>
      </c>
      <c r="B14" s="110"/>
      <c r="C14" s="116" t="s">
        <v>49</v>
      </c>
      <c r="D14" s="109" t="s">
        <v>48</v>
      </c>
      <c r="E14" s="110"/>
      <c r="F14" s="116" t="s">
        <v>47</v>
      </c>
      <c r="G14" s="116" t="s">
        <v>46</v>
      </c>
    </row>
    <row r="15" spans="1:7" ht="31.5" customHeight="1" x14ac:dyDescent="0.25">
      <c r="A15" s="111"/>
      <c r="B15" s="112"/>
      <c r="C15" s="117"/>
      <c r="D15" s="111"/>
      <c r="E15" s="112"/>
      <c r="F15" s="117"/>
      <c r="G15" s="117"/>
    </row>
    <row r="16" spans="1:7" x14ac:dyDescent="0.25">
      <c r="A16" s="111"/>
      <c r="B16" s="112"/>
      <c r="C16" s="117"/>
      <c r="D16" s="111"/>
      <c r="E16" s="112"/>
      <c r="F16" s="117"/>
      <c r="G16" s="118"/>
    </row>
    <row r="17" spans="1:7" x14ac:dyDescent="0.25">
      <c r="A17" s="111"/>
      <c r="B17" s="112"/>
      <c r="C17" s="117"/>
      <c r="D17" s="111"/>
      <c r="E17" s="112"/>
      <c r="F17" s="117"/>
      <c r="G17" s="113" t="s">
        <v>45</v>
      </c>
    </row>
    <row r="18" spans="1:7" x14ac:dyDescent="0.25">
      <c r="A18" s="111"/>
      <c r="B18" s="112"/>
      <c r="C18" s="117"/>
      <c r="D18" s="111"/>
      <c r="E18" s="112"/>
      <c r="F18" s="117"/>
      <c r="G18" s="114"/>
    </row>
    <row r="19" spans="1:7" x14ac:dyDescent="0.25">
      <c r="A19" s="111"/>
      <c r="B19" s="112"/>
      <c r="C19" s="117"/>
      <c r="D19" s="111"/>
      <c r="E19" s="112"/>
      <c r="F19" s="117"/>
      <c r="G19" s="114"/>
    </row>
    <row r="20" spans="1:7" x14ac:dyDescent="0.25">
      <c r="A20" s="111"/>
      <c r="B20" s="112"/>
      <c r="C20" s="118"/>
      <c r="D20" s="111"/>
      <c r="E20" s="112"/>
      <c r="F20" s="118"/>
      <c r="G20" s="115"/>
    </row>
    <row r="21" spans="1:7" ht="15.75" x14ac:dyDescent="0.25">
      <c r="A21" s="120">
        <v>1</v>
      </c>
      <c r="B21" s="121"/>
      <c r="C21" s="37">
        <v>2</v>
      </c>
      <c r="D21" s="120">
        <v>3</v>
      </c>
      <c r="E21" s="121"/>
      <c r="F21" s="37">
        <v>4</v>
      </c>
      <c r="G21" s="36">
        <v>5</v>
      </c>
    </row>
    <row r="22" spans="1:7" ht="32.25" customHeight="1" x14ac:dyDescent="0.25">
      <c r="A22" s="122" t="s">
        <v>35</v>
      </c>
      <c r="B22" s="123"/>
      <c r="C22" s="33">
        <f>СМР!K19</f>
        <v>0</v>
      </c>
      <c r="D22" s="107">
        <f t="shared" ref="D22:D27" si="0">F22</f>
        <v>0</v>
      </c>
      <c r="E22" s="108"/>
      <c r="F22" s="33">
        <f>G22</f>
        <v>0</v>
      </c>
      <c r="G22" s="31">
        <f>СМР!P20</f>
        <v>0</v>
      </c>
    </row>
    <row r="23" spans="1:7" ht="32.25" customHeight="1" x14ac:dyDescent="0.25">
      <c r="A23" s="122" t="s">
        <v>34</v>
      </c>
      <c r="B23" s="123"/>
      <c r="C23" s="33">
        <f>СМР!L19</f>
        <v>0</v>
      </c>
      <c r="D23" s="107">
        <f t="shared" si="0"/>
        <v>0</v>
      </c>
      <c r="E23" s="108"/>
      <c r="F23" s="33">
        <f t="shared" ref="F23:F27" si="1">G23</f>
        <v>0</v>
      </c>
      <c r="G23" s="31">
        <f>СМР!Q20</f>
        <v>0</v>
      </c>
    </row>
    <row r="24" spans="1:7" ht="32.25" customHeight="1" x14ac:dyDescent="0.25">
      <c r="A24" s="122" t="s">
        <v>44</v>
      </c>
      <c r="B24" s="123"/>
      <c r="C24" s="33">
        <f>СМР!M19</f>
        <v>222208</v>
      </c>
      <c r="D24" s="107">
        <f t="shared" si="0"/>
        <v>2328739</v>
      </c>
      <c r="E24" s="108"/>
      <c r="F24" s="33">
        <f t="shared" si="1"/>
        <v>2328739</v>
      </c>
      <c r="G24" s="31">
        <f>СМР!R20</f>
        <v>2328739</v>
      </c>
    </row>
    <row r="25" spans="1:7" ht="21.75" customHeight="1" x14ac:dyDescent="0.25">
      <c r="A25" s="129" t="s">
        <v>30</v>
      </c>
      <c r="B25" s="129"/>
      <c r="C25" s="35">
        <f>SUM(C22:C24)</f>
        <v>222208</v>
      </c>
      <c r="D25" s="107">
        <f t="shared" si="0"/>
        <v>2328739</v>
      </c>
      <c r="E25" s="108"/>
      <c r="F25" s="33">
        <f t="shared" si="1"/>
        <v>2328739</v>
      </c>
      <c r="G25" s="31">
        <f>SUM(G22:G24)</f>
        <v>2328739</v>
      </c>
    </row>
    <row r="26" spans="1:7" ht="22.5" customHeight="1" x14ac:dyDescent="0.25">
      <c r="A26" s="127" t="s">
        <v>43</v>
      </c>
      <c r="B26" s="128"/>
      <c r="C26" s="34"/>
      <c r="D26" s="107">
        <f t="shared" si="0"/>
        <v>419173.02</v>
      </c>
      <c r="E26" s="108"/>
      <c r="F26" s="33">
        <f t="shared" si="1"/>
        <v>419173.02</v>
      </c>
      <c r="G26" s="31">
        <f>СМР!P21+СМР!Q21+СМР!R21</f>
        <v>419173.02</v>
      </c>
    </row>
    <row r="27" spans="1:7" ht="21" customHeight="1" x14ac:dyDescent="0.25">
      <c r="A27" s="125" t="s">
        <v>42</v>
      </c>
      <c r="B27" s="125"/>
      <c r="C27" s="32"/>
      <c r="D27" s="126">
        <f t="shared" si="0"/>
        <v>2747912.02</v>
      </c>
      <c r="E27" s="126"/>
      <c r="F27" s="31">
        <f t="shared" si="1"/>
        <v>2747912.02</v>
      </c>
      <c r="G27" s="31">
        <f>СМР!P22+СМР!Q22+СМР!R22</f>
        <v>2747912.02</v>
      </c>
    </row>
    <row r="28" spans="1:7" ht="15.75" customHeight="1" x14ac:dyDescent="0.25">
      <c r="A28" s="30"/>
      <c r="B28" s="30"/>
      <c r="C28" s="30"/>
      <c r="D28" s="30"/>
      <c r="E28" s="30"/>
      <c r="F28" s="30"/>
      <c r="G28" s="30"/>
    </row>
    <row r="29" spans="1:7" s="41" customFormat="1" ht="18.75" x14ac:dyDescent="0.3">
      <c r="A29" s="42" t="s">
        <v>41</v>
      </c>
      <c r="B29" s="42"/>
      <c r="C29" s="42"/>
      <c r="D29" s="42"/>
      <c r="E29" s="42"/>
      <c r="F29" s="42"/>
      <c r="G29" s="42"/>
    </row>
    <row r="30" spans="1:7" s="41" customFormat="1" ht="12" customHeight="1" x14ac:dyDescent="0.3">
      <c r="A30" s="43"/>
      <c r="B30" s="43"/>
      <c r="C30" s="43"/>
      <c r="D30" s="43"/>
      <c r="E30" s="43"/>
      <c r="F30" s="43"/>
      <c r="G30" s="43"/>
    </row>
    <row r="31" spans="1:7" s="41" customFormat="1" ht="49.5" customHeight="1" x14ac:dyDescent="0.25">
      <c r="A31" s="124" t="s">
        <v>406</v>
      </c>
      <c r="B31" s="124"/>
      <c r="C31" s="124"/>
      <c r="D31" s="124"/>
      <c r="E31" s="124"/>
      <c r="F31" s="124"/>
      <c r="G31" s="124"/>
    </row>
    <row r="33" spans="1:14" s="13" customFormat="1" ht="18.75" customHeight="1" x14ac:dyDescent="0.3">
      <c r="A33" s="93" t="s">
        <v>58</v>
      </c>
      <c r="B33" s="93"/>
      <c r="C33" s="93"/>
      <c r="D33" s="93"/>
      <c r="K33" s="14"/>
      <c r="L33" s="14"/>
      <c r="M33" s="14"/>
      <c r="N33" s="14"/>
    </row>
    <row r="34" spans="1:14" s="13" customFormat="1" ht="18.75" customHeight="1" x14ac:dyDescent="0.3">
      <c r="A34" s="93" t="s">
        <v>16</v>
      </c>
      <c r="B34" s="93"/>
      <c r="C34" s="93"/>
      <c r="D34" s="93"/>
      <c r="F34" s="54"/>
      <c r="G34" s="69" t="s">
        <v>27</v>
      </c>
      <c r="L34" s="14"/>
      <c r="M34" s="14"/>
      <c r="N34" s="14"/>
    </row>
    <row r="35" spans="1:14" s="10" customFormat="1" ht="18.75" customHeight="1" x14ac:dyDescent="0.3">
      <c r="A35" s="12"/>
      <c r="B35" s="11"/>
      <c r="C35" s="11"/>
      <c r="D35" s="11"/>
      <c r="E35" s="11"/>
      <c r="F35" s="55"/>
      <c r="G35" s="69"/>
      <c r="H35" s="11"/>
      <c r="I35" s="11"/>
      <c r="J35" s="11"/>
      <c r="K35" s="11"/>
      <c r="L35" s="11"/>
      <c r="M35" s="11"/>
      <c r="N35" s="11"/>
    </row>
    <row r="36" spans="1:14" s="47" customFormat="1" ht="19.5" customHeight="1" x14ac:dyDescent="0.3">
      <c r="A36" s="93" t="s">
        <v>20</v>
      </c>
      <c r="B36" s="93"/>
      <c r="C36" s="93"/>
      <c r="D36" s="93"/>
      <c r="E36" s="63"/>
      <c r="F36" s="68"/>
      <c r="G36" s="69" t="s">
        <v>72</v>
      </c>
      <c r="H36" s="63"/>
      <c r="I36" s="63"/>
      <c r="J36" s="63"/>
      <c r="K36" s="63"/>
      <c r="L36" s="63"/>
      <c r="M36" s="63"/>
      <c r="N36" s="63"/>
    </row>
    <row r="37" spans="1:14" x14ac:dyDescent="0.25">
      <c r="F37" s="66"/>
      <c r="G37" s="64"/>
    </row>
    <row r="38" spans="1:14" s="43" customFormat="1" ht="18.75" x14ac:dyDescent="0.3">
      <c r="A38" s="43" t="s">
        <v>69</v>
      </c>
      <c r="F38" s="67"/>
      <c r="G38" s="65" t="s">
        <v>70</v>
      </c>
    </row>
  </sheetData>
  <mergeCells count="28">
    <mergeCell ref="A23:B23"/>
    <mergeCell ref="D23:E23"/>
    <mergeCell ref="A24:B24"/>
    <mergeCell ref="A36:D36"/>
    <mergeCell ref="A31:G31"/>
    <mergeCell ref="A33:D33"/>
    <mergeCell ref="A34:D34"/>
    <mergeCell ref="D24:E24"/>
    <mergeCell ref="A27:B27"/>
    <mergeCell ref="D27:E27"/>
    <mergeCell ref="A26:B26"/>
    <mergeCell ref="D26:E26"/>
    <mergeCell ref="D25:E25"/>
    <mergeCell ref="A25:B25"/>
    <mergeCell ref="A8:G8"/>
    <mergeCell ref="A9:G9"/>
    <mergeCell ref="A10:G10"/>
    <mergeCell ref="D22:E22"/>
    <mergeCell ref="A14:B20"/>
    <mergeCell ref="D14:E20"/>
    <mergeCell ref="G17:G20"/>
    <mergeCell ref="C14:C20"/>
    <mergeCell ref="F14:F20"/>
    <mergeCell ref="A11:G11"/>
    <mergeCell ref="G14:G16"/>
    <mergeCell ref="A21:B21"/>
    <mergeCell ref="D21:E21"/>
    <mergeCell ref="A22:B22"/>
  </mergeCells>
  <pageMargins left="0.59055118110236227" right="0.39370078740157483" top="0.59055118110236227" bottom="0.3937007874015748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2</vt:i4>
      </vt:variant>
    </vt:vector>
  </HeadingPairs>
  <TitlesOfParts>
    <vt:vector size="16" baseType="lpstr">
      <vt:lpstr>7087</vt:lpstr>
      <vt:lpstr>7088</vt:lpstr>
      <vt:lpstr>7089</vt:lpstr>
      <vt:lpstr>7091</vt:lpstr>
      <vt:lpstr>7092</vt:lpstr>
      <vt:lpstr>7094</vt:lpstr>
      <vt:lpstr>7095</vt:lpstr>
      <vt:lpstr>7096</vt:lpstr>
      <vt:lpstr>7098</vt:lpstr>
      <vt:lpstr>7099</vt:lpstr>
      <vt:lpstr>7106</vt:lpstr>
      <vt:lpstr>7107</vt:lpstr>
      <vt:lpstr>СМР</vt:lpstr>
      <vt:lpstr>НМЦ договора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072-Basova</cp:lastModifiedBy>
  <cp:lastPrinted>2014-08-19T05:44:45Z</cp:lastPrinted>
  <dcterms:created xsi:type="dcterms:W3CDTF">2002-02-11T05:58:42Z</dcterms:created>
  <dcterms:modified xsi:type="dcterms:W3CDTF">2014-08-19T05:45:01Z</dcterms:modified>
</cp:coreProperties>
</file>