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6" i="1" l="1"/>
  <c r="C8" i="1"/>
  <c r="E8" i="1" l="1"/>
  <c r="D8" i="1"/>
  <c r="F6" i="1"/>
  <c r="F8" i="1" s="1"/>
  <c r="F9" i="1" s="1"/>
  <c r="F10" i="1" s="1"/>
  <c r="F11" i="1" s="1"/>
  <c r="F12" i="1" s="1"/>
  <c r="F13" i="1" s="1"/>
  <c r="F14" i="1" s="1"/>
</calcChain>
</file>

<file path=xl/sharedStrings.xml><?xml version="1.0" encoding="utf-8"?>
<sst xmlns="http://schemas.openxmlformats.org/spreadsheetml/2006/main" count="16" uniqueCount="15">
  <si>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</si>
  <si>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</si>
  <si>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</si>
  <si>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</si>
  <si>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</si>
  <si>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</si>
  <si>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</si>
  <si>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</si>
  <si>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</si>
  <si>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2013г., руб.</t>
  </si>
  <si>
    <t>Цех 11 Здание 180 Ремонт здания 180                           (ЛС-541а-ц11180-2014)</t>
  </si>
  <si>
    <t>Непредвиденные работы и затраты, 3%</t>
  </si>
  <si>
    <t>Итого с индексом-дефлятором Минэкономразвития России (март 2014 - ноябрь 2014г.) 1,033</t>
  </si>
  <si>
    <t>Приложение к Документации (п. 9 Информационной карты)</t>
  </si>
  <si>
    <t>Обоснование начальной (максимальной) цены договора  по объекту «Работы по ремонту здания 180  «Склада, находящегося в федеральной собственности и предназначенного для хранения государственного запаса ЯМ на ОАО "ЧМЗ"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</si>
</sst>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view="pageBreakPreview" zoomScale="110" zoomScaleSheetLayoutView="110" workbookViewId="0">
      <selection activeCell="A16" sqref="A16:XFD22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1" t="s">
        <v>13</v>
      </c>
      <c r="D1" s="31"/>
      <c r="E1" s="31"/>
      <c r="F1" s="31"/>
    </row>
    <row r="2" spans="1:6" x14ac:dyDescent="0.25">
      <c r="E2" s="14"/>
      <c r="F2" s="14"/>
    </row>
    <row r="3" spans="1:6" s="16" customFormat="1" ht="63" customHeight="1" x14ac:dyDescent="0.25">
      <c r="A3" s="29" t="s">
        <v>14</v>
      </c>
      <c r="B3" s="30"/>
      <c r="C3" s="30"/>
      <c r="D3" s="30"/>
      <c r="E3" s="30"/>
      <c r="F3" s="30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9</v>
      </c>
      <c r="E5" s="23" t="s">
        <v>7</v>
      </c>
      <c r="F5" s="23" t="s">
        <v>6</v>
      </c>
    </row>
    <row r="6" spans="1:6" s="16" customFormat="1" ht="57.75" customHeight="1" x14ac:dyDescent="0.25">
      <c r="A6" s="23">
        <v>1</v>
      </c>
      <c r="B6" s="28" t="s">
        <v>10</v>
      </c>
      <c r="C6" s="19">
        <v>343081</v>
      </c>
      <c r="D6" s="19">
        <v>1865020</v>
      </c>
      <c r="E6" s="19">
        <f>D6</f>
        <v>1865020</v>
      </c>
      <c r="F6" s="19">
        <f t="shared" ref="F6" si="0">E6</f>
        <v>1865020</v>
      </c>
    </row>
    <row r="7" spans="1:6" s="16" customFormat="1" ht="15.75" customHeight="1" x14ac:dyDescent="0.25">
      <c r="A7" s="23"/>
      <c r="B7" s="28"/>
      <c r="C7" s="19"/>
      <c r="D7" s="19"/>
      <c r="E7" s="19"/>
      <c r="F7" s="19"/>
    </row>
    <row r="8" spans="1:6" s="17" customFormat="1" ht="20.25" customHeight="1" x14ac:dyDescent="0.25">
      <c r="A8" s="12"/>
      <c r="B8" s="25" t="s">
        <v>4</v>
      </c>
      <c r="C8" s="13">
        <f>SUM(C6:C7)</f>
        <v>343081</v>
      </c>
      <c r="D8" s="13">
        <f>SUM(D6:D7)</f>
        <v>1865020</v>
      </c>
      <c r="E8" s="13">
        <f>SUM(E6:E7)</f>
        <v>1865020</v>
      </c>
      <c r="F8" s="13">
        <f>SUM(F6:F7)</f>
        <v>1865020</v>
      </c>
    </row>
    <row r="9" spans="1:6" s="17" customFormat="1" ht="20.25" customHeight="1" x14ac:dyDescent="0.25">
      <c r="A9" s="12"/>
      <c r="B9" s="25" t="s">
        <v>11</v>
      </c>
      <c r="C9" s="13"/>
      <c r="D9" s="13"/>
      <c r="E9" s="13"/>
      <c r="F9" s="13">
        <f>F8*1.03</f>
        <v>1920970.6</v>
      </c>
    </row>
    <row r="10" spans="1:6" s="22" customFormat="1" ht="47.25" customHeight="1" x14ac:dyDescent="0.3">
      <c r="A10" s="21"/>
      <c r="B10" s="27" t="s">
        <v>12</v>
      </c>
      <c r="C10" s="26"/>
      <c r="D10" s="26"/>
      <c r="E10" s="26"/>
      <c r="F10" s="13">
        <f>ROUND(F9*1.033,2)</f>
        <v>1984362.63</v>
      </c>
    </row>
    <row r="11" spans="1:6" s="17" customFormat="1" ht="20.25" customHeight="1" x14ac:dyDescent="0.25">
      <c r="A11" s="12"/>
      <c r="B11" s="20" t="s">
        <v>8</v>
      </c>
      <c r="C11" s="13"/>
      <c r="D11" s="32">
        <v>0.998999996</v>
      </c>
      <c r="E11" s="32"/>
      <c r="F11" s="13">
        <f>F10*D11</f>
        <v>1982378.26</v>
      </c>
    </row>
    <row r="12" spans="1:6" s="17" customFormat="1" ht="20.25" customHeight="1" x14ac:dyDescent="0.25">
      <c r="A12" s="12"/>
      <c r="B12" s="20" t="s">
        <v>8</v>
      </c>
      <c r="C12" s="13"/>
      <c r="D12" s="32">
        <v>0.99777000000000005</v>
      </c>
      <c r="E12" s="32"/>
      <c r="F12" s="13">
        <f>F11*D12</f>
        <v>1977957.56</v>
      </c>
    </row>
    <row r="13" spans="1:6" s="17" customFormat="1" ht="20.25" customHeight="1" x14ac:dyDescent="0.25">
      <c r="A13" s="12"/>
      <c r="B13" s="25" t="s">
        <v>3</v>
      </c>
      <c r="C13" s="13"/>
      <c r="D13" s="13"/>
      <c r="E13" s="18"/>
      <c r="F13" s="13">
        <f>F12*18%</f>
        <v>356032.36</v>
      </c>
    </row>
    <row r="14" spans="1:6" s="17" customFormat="1" ht="20.25" customHeight="1" x14ac:dyDescent="0.25">
      <c r="A14" s="12"/>
      <c r="B14" s="25" t="s">
        <v>2</v>
      </c>
      <c r="C14" s="13"/>
      <c r="D14" s="13"/>
      <c r="E14" s="18"/>
      <c r="F14" s="13">
        <f>F13+F12</f>
        <v>2333989.92</v>
      </c>
    </row>
    <row r="15" spans="1:6" s="17" customFormat="1" ht="14.25" x14ac:dyDescent="0.25">
      <c r="A15" s="8"/>
      <c r="B15" s="9"/>
      <c r="C15" s="10"/>
      <c r="D15" s="10"/>
      <c r="E15" s="11"/>
      <c r="F15" s="11"/>
    </row>
    <row r="16" spans="1:6" s="1" customFormat="1" ht="12.75" x14ac:dyDescent="0.2">
      <c r="A16" s="2"/>
      <c r="B16" s="3"/>
      <c r="C16" s="4"/>
      <c r="D16" s="5"/>
    </row>
    <row r="17" spans="1:4" s="1" customFormat="1" ht="12.75" x14ac:dyDescent="0.2">
      <c r="A17" s="2"/>
      <c r="C17" s="4"/>
      <c r="D17" s="2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</sheetData>
  <mergeCells count="4">
    <mergeCell ref="C1:F1"/>
    <mergeCell ref="A3:F3"/>
    <mergeCell ref="D11:E11"/>
    <mergeCell ref="D12:E12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2014-05-20T06:04:22Z</cp:lastPrinted>
  <dcterms:created xsi:type="dcterms:W3CDTF">2011-10-12T11:09:13Z</dcterms:created>
  <dcterms:modified xsi:type="dcterms:W3CDTF">2014-06-20T09:57:19Z</dcterms:modified>
</cp:coreProperties>
</file>