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340" windowHeight="928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E11" i="2" l="1"/>
  <c r="E12" i="2"/>
  <c r="I12" i="2" l="1"/>
  <c r="I11" i="2"/>
  <c r="E10" i="2"/>
  <c r="H10" i="2" s="1"/>
  <c r="E13" i="2" l="1"/>
  <c r="E14" i="2" l="1"/>
  <c r="E15" i="2" l="1"/>
</calcChain>
</file>

<file path=xl/sharedStrings.xml><?xml version="1.0" encoding="utf-8"?>
<sst xmlns="http://schemas.openxmlformats.org/spreadsheetml/2006/main" count="31" uniqueCount="31">
  <si>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</si>
  <si>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</si>
  <si>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</si>
  <si>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</si>
  <si>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</si>
  <si>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</si>
  <si>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</si>
  <si>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 xml:space="preserve">№ инвентарный </t>
  </si>
  <si>
    <t>Начальник отдела капитального строительства</t>
  </si>
  <si>
    <t>Отдел 028</t>
  </si>
  <si>
    <t>В.В.Моляков</t>
  </si>
  <si>
    <t>Инженер по проектно-сметной работе  2 кат.</t>
  </si>
  <si>
    <t>Наименование глав ССР, объектных сметных расчетов, локальных сметных расчетов, видов прочих работ</t>
  </si>
  <si>
    <t>Сметная стоимость строительства в базисном уровне цен на 01.01.2000</t>
  </si>
  <si>
    <t>Остаток сметной стоимости в базисном уровне цен на дату проведения процедуры закупки</t>
  </si>
  <si>
    <t>Сметная стоимость строительства в базисном уровне цен на 01.01.2000, выставленная на конкурс</t>
  </si>
  <si>
    <t>Итого в текущих ценах</t>
  </si>
  <si>
    <t>2014 год</t>
  </si>
  <si>
    <t>2015год</t>
  </si>
  <si>
    <t xml:space="preserve">В расчете использованы индексы: </t>
  </si>
  <si>
    <t>5,98 -индекс изменения сметной стоимости СМР к ТЕР 2001 (приказ ФГУП "Комбинат "Электрохимприбор" от 18.09.2013 № 1902-П)</t>
  </si>
  <si>
    <t>1,051-  индекс -дефлятор 2015/2014  (письмо Минэкономразвития России от 25.09.2013 №20402-АК/ДОЗи)</t>
  </si>
  <si>
    <t>Способ закупки: открытый запрос предложений  в электронной форме</t>
  </si>
  <si>
    <t>на выполнение работ по ремонту  здания 357АБК цеха 393, здания 107Б пр-ва 220 и здания 216 пр-ва 219</t>
  </si>
  <si>
    <t>Ремонт бытовых помещений в здании 357АБК</t>
  </si>
  <si>
    <t>Ремонт рулонной кровли в осях Л-П, 4-26 здания 216</t>
  </si>
  <si>
    <t>Установку решеток на окна в здании 107Б</t>
  </si>
  <si>
    <t>8609063</t>
  </si>
  <si>
    <t>241гн-14</t>
  </si>
  <si>
    <t>235гн-14</t>
  </si>
  <si>
    <t>В том числе по годам: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</si>
</sst>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>
      <alignment horizontal="left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51">
    <xf numFmtId="0" fontId="0" fillId="0" borderId="0" xfId="0"/>
    <xf numFmtId="0" fontId="0" fillId="0" borderId="0" xfId="0"/>
    <xf numFmtId="0" fontId="6" fillId="0" borderId="0" xfId="0" applyFont="1" applyAlignment="1">
      <alignment wrapText="1"/>
    </xf>
    <xf numFmtId="0" fontId="11" fillId="2" borderId="0" xfId="1" applyFont="1" applyFill="1" applyBorder="1" applyAlignment="1">
      <alignment horizontal="center" vertical="top" wrapText="1"/>
    </xf>
    <xf numFmtId="0" fontId="6" fillId="0" borderId="0" xfId="0" applyFont="1"/>
    <xf numFmtId="0" fontId="8" fillId="0" borderId="0" xfId="0" applyFont="1"/>
    <xf numFmtId="0" fontId="6" fillId="0" borderId="0" xfId="5" applyFont="1" applyBorder="1" applyAlignment="1">
      <alignment horizontal="center" vertical="top" wrapText="1"/>
    </xf>
    <xf numFmtId="0" fontId="6" fillId="0" borderId="0" xfId="6" applyFont="1" applyFill="1" applyBorder="1"/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6" applyFont="1" applyFill="1"/>
    <xf numFmtId="0" fontId="8" fillId="0" borderId="0" xfId="6" applyFont="1" applyFill="1"/>
    <xf numFmtId="0" fontId="8" fillId="0" borderId="0" xfId="6" applyFont="1" applyFill="1" applyAlignment="1">
      <alignment horizontal="center" vertical="center"/>
    </xf>
    <xf numFmtId="0" fontId="0" fillId="0" borderId="0" xfId="0" applyBorder="1"/>
    <xf numFmtId="0" fontId="6" fillId="0" borderId="0" xfId="6" applyFont="1" applyFill="1" applyAlignment="1">
      <alignment horizontal="center" vertical="center"/>
    </xf>
    <xf numFmtId="0" fontId="6" fillId="0" borderId="0" xfId="0" applyFont="1" applyAlignment="1"/>
    <xf numFmtId="43" fontId="6" fillId="0" borderId="3" xfId="0" applyNumberFormat="1" applyFont="1" applyBorder="1" applyAlignment="1">
      <alignment horizontal="right"/>
    </xf>
    <xf numFmtId="43" fontId="6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/>
    <xf numFmtId="0" fontId="6" fillId="0" borderId="0" xfId="6" applyFont="1" applyFill="1" applyAlignment="1">
      <alignment horizontal="center" vertical="center"/>
    </xf>
    <xf numFmtId="49" fontId="7" fillId="0" borderId="0" xfId="6" applyNumberFormat="1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8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43" fontId="6" fillId="3" borderId="1" xfId="8" applyFont="1" applyFill="1" applyBorder="1" applyAlignment="1">
      <alignment vertical="center"/>
    </xf>
    <xf numFmtId="43" fontId="9" fillId="0" borderId="1" xfId="8" applyFont="1" applyBorder="1" applyAlignment="1">
      <alignment vertical="center" wrapText="1"/>
    </xf>
    <xf numFmtId="43" fontId="10" fillId="2" borderId="1" xfId="8" quotePrefix="1" applyFont="1" applyFill="1" applyBorder="1" applyAlignment="1">
      <alignment vertical="center" wrapText="1"/>
    </xf>
    <xf numFmtId="43" fontId="6" fillId="0" borderId="2" xfId="8" applyFont="1" applyBorder="1" applyAlignment="1">
      <alignment vertical="center" wrapText="1"/>
    </xf>
    <xf numFmtId="43" fontId="6" fillId="0" borderId="5" xfId="8" applyFont="1" applyBorder="1" applyAlignment="1">
      <alignment vertical="center" wrapText="1"/>
    </xf>
    <xf numFmtId="0" fontId="6" fillId="0" borderId="0" xfId="6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6" fillId="0" borderId="6" xfId="5" applyFont="1" applyBorder="1" applyAlignment="1">
      <alignment horizontal="center" vertical="center" wrapText="1"/>
    </xf>
    <xf numFmtId="0" fontId="6" fillId="0" borderId="6" xfId="6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49" fontId="6" fillId="0" borderId="6" xfId="6" applyNumberFormat="1" applyFont="1" applyFill="1" applyBorder="1" applyAlignment="1">
      <alignment horizontal="center" vertical="center" wrapText="1"/>
    </xf>
    <xf numFmtId="49" fontId="7" fillId="0" borderId="0" xfId="6" applyNumberFormat="1" applyFont="1" applyFill="1" applyAlignment="1">
      <alignment horizontal="center" vertical="center" wrapText="1"/>
    </xf>
    <xf numFmtId="0" fontId="14" fillId="0" borderId="0" xfId="0" applyFont="1" applyAlignment="1">
      <alignment wrapText="1"/>
    </xf>
    <xf numFmtId="0" fontId="0" fillId="0" borderId="0" xfId="0" applyAlignment="1"/>
    <xf numFmtId="49" fontId="7" fillId="0" borderId="0" xfId="6" applyNumberFormat="1" applyFont="1" applyFill="1" applyAlignment="1">
      <alignment horizontal="center" vertical="center"/>
    </xf>
    <xf numFmtId="0" fontId="12" fillId="0" borderId="0" xfId="0" applyFont="1" applyAlignment="1"/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center"/>
    </xf>
    <xf numFmtId="0" fontId="12" fillId="0" borderId="0" xfId="0" applyNumberFormat="1" applyFont="1"/>
    <xf numFmtId="49" fontId="10" fillId="2" borderId="1" xfId="3" quotePrefix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K22" sqref="K22"/>
    </sheetView>
  </sheetViews>
  <sheetFormatPr defaultRowHeight="14.25" x14ac:dyDescent="0.2"/>
  <cols>
    <col min="1" max="1" width="28.5703125" style="1" customWidth="1"/>
    <col min="2" max="2" width="21.42578125" style="11" customWidth="1"/>
    <col min="3" max="3" width="22.42578125" style="11" customWidth="1"/>
    <col min="4" max="4" width="21.42578125" style="11" customWidth="1"/>
    <col min="5" max="5" width="21.85546875" style="11" customWidth="1"/>
    <col min="6" max="6" width="12.42578125" style="12" customWidth="1"/>
    <col min="7" max="7" width="12.42578125" style="5" customWidth="1"/>
    <col min="8" max="8" width="14.7109375" customWidth="1"/>
    <col min="9" max="9" width="19.42578125" customWidth="1"/>
    <col min="14" max="14" width="19.5703125" customWidth="1"/>
  </cols>
  <sheetData>
    <row r="1" spans="1:15" ht="15" x14ac:dyDescent="0.2">
      <c r="A1" s="46" t="s">
        <v>0</v>
      </c>
      <c r="B1" s="42"/>
      <c r="C1" s="42"/>
      <c r="D1" s="42"/>
      <c r="E1" s="42"/>
      <c r="F1" s="42"/>
      <c r="G1" s="42"/>
      <c r="H1" s="40"/>
      <c r="I1" s="40"/>
    </row>
    <row r="2" spans="1:15" s="1" customFormat="1" ht="15" x14ac:dyDescent="0.25">
      <c r="A2" s="18"/>
      <c r="B2" s="20"/>
      <c r="C2" s="20"/>
      <c r="D2" s="20"/>
      <c r="E2" s="20"/>
      <c r="F2" s="20"/>
      <c r="G2" s="15"/>
      <c r="H2" s="18"/>
      <c r="I2" s="18"/>
    </row>
    <row r="3" spans="1:15" s="1" customFormat="1" ht="15" x14ac:dyDescent="0.25">
      <c r="A3" s="19" t="s">
        <v>22</v>
      </c>
      <c r="B3" s="20"/>
      <c r="C3" s="20"/>
      <c r="D3" s="20"/>
      <c r="E3" s="20"/>
      <c r="F3" s="20"/>
      <c r="G3" s="15"/>
      <c r="H3" s="18"/>
      <c r="I3" s="18"/>
    </row>
    <row r="4" spans="1:15" s="1" customFormat="1" ht="15" x14ac:dyDescent="0.25">
      <c r="A4" s="18"/>
      <c r="B4" s="20"/>
      <c r="C4" s="20"/>
      <c r="D4" s="20"/>
      <c r="E4" s="20"/>
      <c r="F4" s="20"/>
      <c r="G4" s="15"/>
      <c r="H4" s="18"/>
      <c r="I4" s="18"/>
    </row>
    <row r="5" spans="1:15" x14ac:dyDescent="0.2">
      <c r="A5" s="41" t="s">
        <v>1</v>
      </c>
      <c r="B5" s="42"/>
      <c r="C5" s="42"/>
      <c r="D5" s="42"/>
      <c r="E5" s="42"/>
      <c r="F5" s="42"/>
      <c r="G5" s="42"/>
      <c r="H5" s="40"/>
      <c r="I5" s="40"/>
    </row>
    <row r="6" spans="1:15" ht="18.75" customHeight="1" x14ac:dyDescent="0.2">
      <c r="A6" s="38" t="s">
        <v>23</v>
      </c>
      <c r="B6" s="39"/>
      <c r="C6" s="39"/>
      <c r="D6" s="39"/>
      <c r="E6" s="39"/>
      <c r="F6" s="39"/>
      <c r="G6" s="39"/>
      <c r="H6" s="40"/>
      <c r="I6" s="40"/>
    </row>
    <row r="7" spans="1:15" s="1" customFormat="1" ht="14.25" customHeight="1" x14ac:dyDescent="0.25">
      <c r="A7" s="18"/>
      <c r="B7" s="21"/>
      <c r="C7" s="21"/>
      <c r="D7" s="21"/>
      <c r="E7" s="21"/>
      <c r="F7" s="21"/>
      <c r="G7" s="2"/>
      <c r="H7" s="18"/>
      <c r="I7" s="18"/>
    </row>
    <row r="8" spans="1:15" ht="60" customHeight="1" x14ac:dyDescent="0.2">
      <c r="A8" s="33" t="s">
        <v>12</v>
      </c>
      <c r="B8" s="34" t="s">
        <v>13</v>
      </c>
      <c r="C8" s="35" t="s">
        <v>14</v>
      </c>
      <c r="D8" s="35" t="s">
        <v>15</v>
      </c>
      <c r="E8" s="36" t="s">
        <v>2</v>
      </c>
      <c r="F8" s="36" t="s">
        <v>7</v>
      </c>
      <c r="G8" s="37" t="s">
        <v>3</v>
      </c>
      <c r="H8" s="43" t="s">
        <v>30</v>
      </c>
      <c r="I8" s="44"/>
    </row>
    <row r="9" spans="1:15" s="1" customFormat="1" ht="30" customHeight="1" x14ac:dyDescent="0.2">
      <c r="A9" s="45"/>
      <c r="B9" s="45"/>
      <c r="C9" s="45"/>
      <c r="D9" s="45"/>
      <c r="E9" s="45"/>
      <c r="F9" s="45"/>
      <c r="G9" s="45"/>
      <c r="H9" s="22" t="s">
        <v>17</v>
      </c>
      <c r="I9" s="22" t="s">
        <v>18</v>
      </c>
    </row>
    <row r="10" spans="1:15" s="1" customFormat="1" ht="30" customHeight="1" x14ac:dyDescent="0.2">
      <c r="A10" s="24" t="s">
        <v>25</v>
      </c>
      <c r="B10" s="28">
        <v>904450.67</v>
      </c>
      <c r="C10" s="28">
        <v>904450.67</v>
      </c>
      <c r="D10" s="28">
        <v>904450.67</v>
      </c>
      <c r="E10" s="29">
        <f>ROUND(D10*5.98,0)</f>
        <v>5408615</v>
      </c>
      <c r="F10" s="48" t="s">
        <v>27</v>
      </c>
      <c r="G10" s="49" t="s">
        <v>28</v>
      </c>
      <c r="H10" s="23">
        <f>E10</f>
        <v>5408615</v>
      </c>
      <c r="I10" s="23">
        <v>0</v>
      </c>
    </row>
    <row r="11" spans="1:15" s="1" customFormat="1" ht="30" customHeight="1" x14ac:dyDescent="0.25">
      <c r="A11" s="50" t="s">
        <v>26</v>
      </c>
      <c r="B11" s="28">
        <v>30686</v>
      </c>
      <c r="C11" s="28">
        <v>30686</v>
      </c>
      <c r="D11" s="28">
        <v>30686</v>
      </c>
      <c r="E11" s="29">
        <f>ROUND(D11*5.98*1.051,0)</f>
        <v>192861</v>
      </c>
      <c r="F11" s="49">
        <v>8812018</v>
      </c>
      <c r="G11" s="49">
        <v>25001</v>
      </c>
      <c r="H11" s="23">
        <v>0</v>
      </c>
      <c r="I11" s="23">
        <f>E11</f>
        <v>192861</v>
      </c>
    </row>
    <row r="12" spans="1:15" s="1" customFormat="1" ht="45.75" customHeight="1" x14ac:dyDescent="0.2">
      <c r="A12" s="24" t="s">
        <v>24</v>
      </c>
      <c r="B12" s="25">
        <v>402656</v>
      </c>
      <c r="C12" s="26">
        <v>402656</v>
      </c>
      <c r="D12" s="27">
        <v>402656</v>
      </c>
      <c r="E12" s="29">
        <f>ROUND(D12*5.98*1.051,0)</f>
        <v>2530685</v>
      </c>
      <c r="F12" s="49">
        <v>7209902</v>
      </c>
      <c r="G12" s="49" t="s">
        <v>29</v>
      </c>
      <c r="H12" s="23">
        <v>0</v>
      </c>
      <c r="I12" s="23">
        <f>E12</f>
        <v>2530685</v>
      </c>
      <c r="N12" s="13"/>
      <c r="O12" s="13"/>
    </row>
    <row r="13" spans="1:15" s="1" customFormat="1" ht="15" customHeight="1" x14ac:dyDescent="0.25">
      <c r="A13" s="31" t="s">
        <v>16</v>
      </c>
      <c r="B13" s="32"/>
      <c r="C13" s="32"/>
      <c r="D13" s="32"/>
      <c r="E13" s="16">
        <f>SUM(E10:E12)</f>
        <v>8132161</v>
      </c>
      <c r="F13" s="3"/>
      <c r="G13" s="4"/>
      <c r="H13" s="4"/>
      <c r="I13" s="4"/>
    </row>
    <row r="14" spans="1:15" s="1" customFormat="1" ht="15" x14ac:dyDescent="0.25">
      <c r="A14" s="31" t="s">
        <v>4</v>
      </c>
      <c r="B14" s="32"/>
      <c r="C14" s="32"/>
      <c r="D14" s="32"/>
      <c r="E14" s="17">
        <f>E13*0.18</f>
        <v>1463788.98</v>
      </c>
      <c r="F14" s="6"/>
      <c r="G14" s="4"/>
      <c r="H14" s="4"/>
      <c r="I14" s="4"/>
    </row>
    <row r="15" spans="1:15" s="1" customFormat="1" ht="18" customHeight="1" x14ac:dyDescent="0.25">
      <c r="A15" s="31" t="s">
        <v>5</v>
      </c>
      <c r="B15" s="32"/>
      <c r="C15" s="32"/>
      <c r="D15" s="32"/>
      <c r="E15" s="17">
        <f>E13+E14</f>
        <v>9595949.9800000004</v>
      </c>
      <c r="F15" s="6"/>
      <c r="G15" s="4"/>
      <c r="H15" s="4"/>
      <c r="I15" s="4"/>
    </row>
    <row r="16" spans="1:15" ht="15" x14ac:dyDescent="0.25">
      <c r="A16" s="4"/>
      <c r="B16" s="7"/>
      <c r="C16" s="7"/>
      <c r="D16" s="7"/>
      <c r="E16" s="7"/>
      <c r="F16" s="8"/>
      <c r="G16" s="9"/>
      <c r="H16" s="18"/>
      <c r="I16" s="47"/>
    </row>
    <row r="17" spans="1:9" s="1" customFormat="1" ht="15" x14ac:dyDescent="0.25">
      <c r="A17" s="18" t="s">
        <v>19</v>
      </c>
      <c r="B17" s="7"/>
      <c r="C17" s="7"/>
      <c r="D17" s="7"/>
      <c r="E17" s="7"/>
      <c r="F17" s="8"/>
      <c r="G17" s="9"/>
      <c r="H17" s="18"/>
      <c r="I17" s="18"/>
    </row>
    <row r="18" spans="1:9" ht="15" x14ac:dyDescent="0.25">
      <c r="A18" s="4" t="s">
        <v>20</v>
      </c>
      <c r="B18" s="10"/>
      <c r="C18" s="10"/>
      <c r="D18" s="10"/>
      <c r="E18" s="10"/>
      <c r="F18" s="20"/>
      <c r="G18" s="4"/>
      <c r="H18" s="18"/>
      <c r="I18" s="18"/>
    </row>
    <row r="19" spans="1:9" s="1" customFormat="1" ht="15" x14ac:dyDescent="0.25">
      <c r="A19" s="4" t="s">
        <v>21</v>
      </c>
      <c r="B19" s="10"/>
      <c r="C19" s="10"/>
      <c r="D19" s="10"/>
      <c r="E19" s="10"/>
      <c r="F19" s="20"/>
      <c r="G19" s="4"/>
      <c r="H19" s="18"/>
      <c r="I19" s="18"/>
    </row>
    <row r="20" spans="1:9" s="1" customFormat="1" ht="15" x14ac:dyDescent="0.25">
      <c r="A20" s="4"/>
      <c r="B20" s="10"/>
      <c r="C20" s="10"/>
      <c r="D20" s="10"/>
      <c r="E20" s="10"/>
      <c r="F20" s="20"/>
      <c r="G20" s="4"/>
      <c r="H20" s="18"/>
      <c r="I20" s="18"/>
    </row>
    <row r="21" spans="1:9" s="1" customFormat="1" ht="15" x14ac:dyDescent="0.25">
      <c r="A21" s="4"/>
      <c r="B21" s="10"/>
      <c r="C21" s="10"/>
      <c r="D21" s="10"/>
      <c r="E21" s="10"/>
      <c r="F21" s="30"/>
      <c r="G21" s="4"/>
      <c r="H21" s="18"/>
      <c r="I21" s="18"/>
    </row>
    <row r="22" spans="1:9" s="1" customFormat="1" ht="15" x14ac:dyDescent="0.25">
      <c r="A22" s="4"/>
      <c r="B22" s="10"/>
      <c r="C22" s="10"/>
      <c r="D22" s="10"/>
      <c r="E22" s="10"/>
      <c r="F22" s="30"/>
      <c r="G22" s="4"/>
      <c r="H22" s="18"/>
      <c r="I22" s="18"/>
    </row>
    <row r="23" spans="1:9" s="1" customFormat="1" ht="15" x14ac:dyDescent="0.25">
      <c r="A23" s="4"/>
      <c r="B23" s="10"/>
      <c r="C23" s="10"/>
      <c r="D23" s="10"/>
      <c r="E23" s="10"/>
      <c r="F23" s="20"/>
      <c r="G23" s="4"/>
      <c r="H23" s="18"/>
      <c r="I23" s="18"/>
    </row>
    <row r="24" spans="1:9" ht="15" x14ac:dyDescent="0.25">
      <c r="B24" s="10" t="s">
        <v>8</v>
      </c>
      <c r="C24" s="10"/>
      <c r="E24" s="10"/>
      <c r="F24" s="10" t="s">
        <v>10</v>
      </c>
      <c r="G24" s="4"/>
      <c r="H24" s="18"/>
      <c r="I24" s="18"/>
    </row>
    <row r="25" spans="1:9" ht="15" x14ac:dyDescent="0.25">
      <c r="B25" s="4"/>
      <c r="C25" s="10"/>
      <c r="E25" s="10"/>
      <c r="F25" s="10"/>
      <c r="G25" s="4"/>
      <c r="H25" s="18"/>
      <c r="I25" s="18"/>
    </row>
    <row r="26" spans="1:9" ht="15" x14ac:dyDescent="0.25">
      <c r="B26" s="10" t="s">
        <v>11</v>
      </c>
      <c r="C26" s="10"/>
      <c r="E26" s="7"/>
      <c r="F26" s="7" t="s">
        <v>6</v>
      </c>
      <c r="G26" s="4"/>
      <c r="H26" s="18"/>
      <c r="I26" s="18"/>
    </row>
    <row r="27" spans="1:9" ht="15" x14ac:dyDescent="0.25">
      <c r="A27" s="4"/>
      <c r="B27" s="10"/>
      <c r="C27" s="10"/>
      <c r="D27" s="10"/>
      <c r="E27" s="10"/>
      <c r="F27" s="20"/>
      <c r="G27" s="4"/>
      <c r="H27" s="18"/>
      <c r="I27" s="18"/>
    </row>
    <row r="28" spans="1:9" ht="15" x14ac:dyDescent="0.25">
      <c r="B28" s="10" t="s">
        <v>9</v>
      </c>
      <c r="C28" s="10"/>
      <c r="D28" s="10"/>
      <c r="E28" s="10"/>
      <c r="F28" s="20"/>
      <c r="G28" s="4"/>
      <c r="H28" s="18"/>
      <c r="I28" s="18"/>
    </row>
    <row r="29" spans="1:9" ht="15" x14ac:dyDescent="0.25">
      <c r="A29" s="4"/>
      <c r="B29" s="10"/>
      <c r="C29" s="10"/>
      <c r="D29" s="10"/>
      <c r="E29" s="10"/>
      <c r="F29" s="14"/>
      <c r="G29" s="4"/>
    </row>
  </sheetData>
  <mergeCells count="14">
    <mergeCell ref="A13:D13"/>
    <mergeCell ref="A1:I1"/>
    <mergeCell ref="E8:E9"/>
    <mergeCell ref="F8:F9"/>
    <mergeCell ref="G8:G9"/>
    <mergeCell ref="A6:I6"/>
    <mergeCell ref="A5:I5"/>
    <mergeCell ref="H8:I8"/>
    <mergeCell ref="A14:D14"/>
    <mergeCell ref="A15:D15"/>
    <mergeCell ref="A8:A9"/>
    <mergeCell ref="B8:B9"/>
    <mergeCell ref="C8:C9"/>
    <mergeCell ref="D8:D9"/>
  </mergeCells>
  <phoneticPr fontId="1" type="noConversion"/>
  <pageMargins left="0.11811023622047245" right="0.11811023622047245" top="0.15748031496062992" bottom="0.15748031496062992" header="0.31496062992125984" footer="0.31496062992125984"/>
  <pageSetup paperSize="9" scale="8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Пользователь Windows</cp:lastModifiedBy>
  <cp:lastPrinted>2014-06-19T08:46:05Z</cp:lastPrinted>
  <dcterms:created xsi:type="dcterms:W3CDTF">2002-02-11T05:58:42Z</dcterms:created>
  <dcterms:modified xsi:type="dcterms:W3CDTF">2014-09-11T05:40:06Z</dcterms:modified>
</cp:coreProperties>
</file>