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92" windowWidth="11340" windowHeight="9228" tabRatio="866" firstSheet="8" activeTab="22"/>
  </bookViews>
  <sheets>
    <sheet name="01-02" sheetId="68" r:id="rId1"/>
    <sheet name="01-03" sheetId="69" r:id="rId2"/>
    <sheet name="02-01-01 изм.1" sheetId="87" r:id="rId3"/>
    <sheet name="02-01-02 изм.1" sheetId="88" r:id="rId4"/>
    <sheet name="02-01-03 изм.1" sheetId="89" r:id="rId5"/>
    <sheet name="02-01-04 изм.1" sheetId="90" r:id="rId6"/>
    <sheet name="02-01-05 изм.1" sheetId="91" r:id="rId7"/>
    <sheet name="02-01-06 изм.1" sheetId="92" r:id="rId8"/>
    <sheet name="02-01-07 изм.1" sheetId="93" r:id="rId9"/>
    <sheet name="02-01-08 изм.1" sheetId="94" r:id="rId10"/>
    <sheet name="02-01-09" sheetId="95" r:id="rId11"/>
    <sheet name="05-01" sheetId="70" r:id="rId12"/>
    <sheet name="06-01" sheetId="71" r:id="rId13"/>
    <sheet name="06-02" sheetId="81" r:id="rId14"/>
    <sheet name="06-03 изм.1" sheetId="84" r:id="rId15"/>
    <sheet name="06-04" sheetId="72" r:id="rId16"/>
    <sheet name="07-01 изм.1" sheetId="85" r:id="rId17"/>
    <sheet name="07-02 изм.1" sheetId="73" r:id="rId18"/>
    <sheet name="07-03 изм.1" sheetId="82" r:id="rId19"/>
    <sheet name="07-04 изм.1" sheetId="86" r:id="rId20"/>
    <sheet name="07-05" sheetId="83" r:id="rId21"/>
    <sheet name="07-06 изм.1" sheetId="74" r:id="rId22"/>
    <sheet name="СМР" sheetId="79" r:id="rId23"/>
    <sheet name="НМЦ договора" sheetId="80" r:id="rId24"/>
  </sheets>
  <externalReferences>
    <externalReference r:id="rId25"/>
  </externalReferences>
  <definedNames>
    <definedName name="Constr" localSheetId="0">'01-02'!$A$1</definedName>
    <definedName name="Constr" localSheetId="1">'01-03'!$A$1</definedName>
    <definedName name="Constr" localSheetId="11">'05-01'!$A$1</definedName>
    <definedName name="Constr" localSheetId="12">'06-01'!$A$1</definedName>
    <definedName name="Constr" localSheetId="13">'06-02'!$A$1</definedName>
    <definedName name="Constr" localSheetId="14">'06-03 изм.1'!$A$1</definedName>
    <definedName name="Constr" localSheetId="15">'06-04'!$A$1</definedName>
    <definedName name="Constr" localSheetId="16">'07-01 изм.1'!$A$1</definedName>
    <definedName name="Constr" localSheetId="17">'07-02 изм.1'!$A$1</definedName>
    <definedName name="Constr" localSheetId="18">'07-03 изм.1'!$A$1</definedName>
    <definedName name="Constr" localSheetId="19">'07-04 изм.1'!$A$1</definedName>
    <definedName name="Constr" localSheetId="20">'07-05'!$A$7</definedName>
    <definedName name="Constr" localSheetId="21">'07-06 изм.1'!$A$1</definedName>
    <definedName name="FOT" localSheetId="0">'01-02'!$B$17</definedName>
    <definedName name="FOT" localSheetId="1">'01-03'!$B$20</definedName>
    <definedName name="FOT" localSheetId="11">'05-01'!$B$17</definedName>
    <definedName name="FOT" localSheetId="12">'06-01'!$B$20</definedName>
    <definedName name="FOT" localSheetId="13">'06-02'!$B$19</definedName>
    <definedName name="FOT" localSheetId="14">'06-03 изм.1'!$B$17</definedName>
    <definedName name="FOT" localSheetId="15">'06-04'!$B$19</definedName>
    <definedName name="FOT" localSheetId="16">'07-01 изм.1'!$B$17</definedName>
    <definedName name="FOT" localSheetId="17">'07-02 изм.1'!$B$20</definedName>
    <definedName name="FOT" localSheetId="18">'07-03 изм.1'!$B$17</definedName>
    <definedName name="FOT" localSheetId="19">'07-04 изм.1'!$B$19</definedName>
    <definedName name="FOT" localSheetId="20">'07-05'!$D$19</definedName>
    <definedName name="FOT" localSheetId="21">'07-06 изм.1'!$B$19</definedName>
    <definedName name="Ind" localSheetId="0">'01-02'!$D$9</definedName>
    <definedName name="Ind" localSheetId="1">'01-03'!$D$9</definedName>
    <definedName name="Ind" localSheetId="11">'05-01'!$C$9</definedName>
    <definedName name="Ind" localSheetId="12">'06-01'!$D$9</definedName>
    <definedName name="Ind" localSheetId="13">'06-02'!$C$9</definedName>
    <definedName name="Ind" localSheetId="14">'06-03 изм.1'!$D$9</definedName>
    <definedName name="Ind" localSheetId="15">'06-04'!$C$9</definedName>
    <definedName name="Ind" localSheetId="16">'07-01 изм.1'!$D$9</definedName>
    <definedName name="Ind" localSheetId="17">'07-02 изм.1'!$D$9</definedName>
    <definedName name="Ind" localSheetId="18">'07-03 изм.1'!$D$9</definedName>
    <definedName name="Ind" localSheetId="19">'07-04 изм.1'!$D$9</definedName>
    <definedName name="Ind" localSheetId="20">'07-05'!$H$9</definedName>
    <definedName name="Ind" localSheetId="21">'07-06 изм.1'!$D$9</definedName>
    <definedName name="Obj" localSheetId="0">'01-02'!#REF!</definedName>
    <definedName name="Obj" localSheetId="1">'01-03'!#REF!</definedName>
    <definedName name="Obj" localSheetId="11">'05-01'!#REF!</definedName>
    <definedName name="Obj" localSheetId="12">'06-01'!#REF!</definedName>
    <definedName name="Obj" localSheetId="13">'06-02'!#REF!</definedName>
    <definedName name="Obj" localSheetId="14">'06-03 изм.1'!#REF!</definedName>
    <definedName name="Obj" localSheetId="15">'06-04'!#REF!</definedName>
    <definedName name="Obj" localSheetId="16">'07-01 изм.1'!#REF!</definedName>
    <definedName name="Obj" localSheetId="17">'07-02 изм.1'!#REF!</definedName>
    <definedName name="Obj" localSheetId="18">'07-03 изм.1'!#REF!</definedName>
    <definedName name="Obj" localSheetId="19">'07-04 изм.1'!#REF!</definedName>
    <definedName name="Obj" localSheetId="20">'07-05'!$E$12</definedName>
    <definedName name="Obj" localSheetId="21">'07-06 изм.1'!#REF!</definedName>
    <definedName name="Obosn" localSheetId="0">'01-02'!$B$15</definedName>
    <definedName name="Obosn" localSheetId="1">'01-03'!$B$15</definedName>
    <definedName name="Obosn" localSheetId="11">'05-01'!$B$15</definedName>
    <definedName name="Obosn" localSheetId="12">'06-01'!$B$15</definedName>
    <definedName name="Obosn" localSheetId="13">'06-02'!$B$15</definedName>
    <definedName name="Obosn" localSheetId="14">'06-03 изм.1'!$B$15</definedName>
    <definedName name="Obosn" localSheetId="15">'06-04'!$B$15</definedName>
    <definedName name="Obosn" localSheetId="16">'07-01 изм.1'!$B$15</definedName>
    <definedName name="Obosn" localSheetId="17">'07-02 изм.1'!$B$15</definedName>
    <definedName name="Obosn" localSheetId="18">'07-03 изм.1'!$B$15</definedName>
    <definedName name="Obosn" localSheetId="19">'07-04 изм.1'!$B$15</definedName>
    <definedName name="Obosn" localSheetId="20">'07-05'!$D$15</definedName>
    <definedName name="Obosn" localSheetId="21">'07-06 изм.1'!$B$15</definedName>
    <definedName name="SmPr" localSheetId="0">'01-02'!$B$16</definedName>
    <definedName name="SmPr" localSheetId="1">'01-03'!$B$16</definedName>
    <definedName name="SmPr" localSheetId="11">'05-01'!$B$16</definedName>
    <definedName name="SmPr" localSheetId="12">'06-01'!$B$16</definedName>
    <definedName name="SmPr" localSheetId="13">'06-02'!$B$16</definedName>
    <definedName name="SmPr" localSheetId="14">'06-03 изм.1'!$B$16</definedName>
    <definedName name="SmPr" localSheetId="15">'06-04'!$B$16</definedName>
    <definedName name="SmPr" localSheetId="16">'07-01 изм.1'!$B$16</definedName>
    <definedName name="SmPr" localSheetId="17">'07-02 изм.1'!$B$16</definedName>
    <definedName name="SmPr" localSheetId="18">'07-03 изм.1'!$B$16</definedName>
    <definedName name="SmPr" localSheetId="19">'07-04 изм.1'!$B$16</definedName>
    <definedName name="SmPr" localSheetId="20">'07-05'!$D$16</definedName>
    <definedName name="SmPr" localSheetId="21">'07-06 изм.1'!$B$16</definedName>
    <definedName name="аааааппппппрррппппппп">#REF!</definedName>
    <definedName name="аараооооооооооооо">#REF!</definedName>
    <definedName name="автом">#REF!</definedName>
    <definedName name="алшрльоплварл">#REF!</definedName>
    <definedName name="аолвлддддддддддддддддввввввввв">#REF!</definedName>
    <definedName name="апарв">#REF!</definedName>
    <definedName name="апрлдджаоырыфрпопрлпрлпрлп">#REF!</definedName>
    <definedName name="арлггаджаш">#REF!</definedName>
    <definedName name="ароррбллтблпроорапииас">#REF!</definedName>
    <definedName name="арррррблллпдрлдддддддддд">#REF!</definedName>
    <definedName name="варпаааааааааа">#REF!</definedName>
    <definedName name="ввпьььььлднд">#REF!</definedName>
    <definedName name="вед">#REF!</definedName>
    <definedName name="вертикальная">#REF!</definedName>
    <definedName name="вертикплан">#REF!</definedName>
    <definedName name="волен">#REF!</definedName>
    <definedName name="вп">#REF!</definedName>
    <definedName name="впырпфдыпл">#REF!</definedName>
    <definedName name="впьглорьтитттттттттт">#REF!</definedName>
    <definedName name="всввввввввввввввввввввввввв">#REF!</definedName>
    <definedName name="выб">#REF!</definedName>
    <definedName name="выпуск">#REF!</definedName>
    <definedName name="выьлепвввввпмп">#REF!</definedName>
    <definedName name="еваопродолжэрщэрзшщщх">#REF!</definedName>
    <definedName name="_xlnm.Print_Titles" localSheetId="0">'01-02'!$26:$26</definedName>
    <definedName name="_xlnm.Print_Titles" localSheetId="1">'01-03'!$29:$29</definedName>
    <definedName name="_xlnm.Print_Titles" localSheetId="11">'05-01'!$23:$23</definedName>
    <definedName name="_xlnm.Print_Titles" localSheetId="12">'06-01'!$28:$28</definedName>
    <definedName name="_xlnm.Print_Titles" localSheetId="13">'06-02'!$28:$28</definedName>
    <definedName name="_xlnm.Print_Titles" localSheetId="14">'06-03 изм.1'!$26:$26</definedName>
    <definedName name="_xlnm.Print_Titles" localSheetId="15">'06-04'!$27:$27</definedName>
    <definedName name="_xlnm.Print_Titles" localSheetId="16">'07-01 изм.1'!$26:$26</definedName>
    <definedName name="_xlnm.Print_Titles" localSheetId="17">'07-02 изм.1'!$28:$28</definedName>
    <definedName name="_xlnm.Print_Titles" localSheetId="18">'07-03 изм.1'!$25:$25</definedName>
    <definedName name="_xlnm.Print_Titles" localSheetId="19">'07-04 изм.1'!$28:$28</definedName>
    <definedName name="_xlnm.Print_Titles" localSheetId="20">'07-05'!$27:$27</definedName>
    <definedName name="_xlnm.Print_Titles" localSheetId="21">'07-06 изм.1'!$27:$27</definedName>
    <definedName name="_xlnm.Print_Titles" localSheetId="22">СМР!$6:$6</definedName>
    <definedName name="измен">#REF!</definedName>
    <definedName name="итого">#REF!</definedName>
    <definedName name="итого_сантех">#REF!</definedName>
    <definedName name="итого_стр">#REF!</definedName>
    <definedName name="итого_строит">#REF!</definedName>
    <definedName name="итого_технол">#REF!</definedName>
    <definedName name="итого_электр">#REF!</definedName>
    <definedName name="квота">#REF!</definedName>
    <definedName name="кккккккккк">#REF!</definedName>
    <definedName name="корек">#REF!</definedName>
    <definedName name="корект">#REF!</definedName>
    <definedName name="корректир">#REF!</definedName>
    <definedName name="лен">#REF!</definedName>
    <definedName name="лот">#REF!</definedName>
    <definedName name="мамиааааааааааааааааааааааааааааа">#REF!</definedName>
    <definedName name="ммпоослччччччччччрччапппппппппр">#REF!</definedName>
    <definedName name="мрол">#REF!</definedName>
    <definedName name="_xlnm.Print_Area" localSheetId="22">СМР!$A$1:$R$45</definedName>
    <definedName name="оз">#REF!</definedName>
    <definedName name="озелен">#REF!</definedName>
    <definedName name="озеленение">#REF!</definedName>
    <definedName name="озеленение2">#REF!</definedName>
    <definedName name="ОСР">#REF!</definedName>
    <definedName name="ОСР110">#REF!</definedName>
    <definedName name="ОСР111">#REF!</definedName>
    <definedName name="план">#REF!</definedName>
    <definedName name="планировка">#REF!</definedName>
    <definedName name="плдщхэж.юрббдлююбо">#REF!</definedName>
    <definedName name="площадки">#REF!</definedName>
    <definedName name="пос">#REF!</definedName>
    <definedName name="прав">#REF!</definedName>
    <definedName name="прлппппппппппппппрррррррр">#REF!</definedName>
    <definedName name="провбп">#REF!</definedName>
    <definedName name="проект">#REF!</definedName>
    <definedName name="пропппп">#REF!</definedName>
    <definedName name="рпоолллллбрюююююююююююю">#REF!</definedName>
    <definedName name="сааповвыыыыыеееееггггггггг">#REF!</definedName>
    <definedName name="сапопрлрлппппр">#REF!</definedName>
    <definedName name="саррпрпппппппппппппппррррррр">#REF!</definedName>
    <definedName name="свод">#REF!</definedName>
    <definedName name="Свсмр">'[1] пристр428'!#REF!</definedName>
    <definedName name="склад">#REF!</definedName>
    <definedName name="сср4">#REF!</definedName>
    <definedName name="ссроб">#REF!</definedName>
    <definedName name="сссссссссссссрооооооооаапнааааеоаааааааа">#REF!</definedName>
    <definedName name="счет">'[1] пристр428'!#REF!</definedName>
    <definedName name="тдер">#REF!</definedName>
    <definedName name="ТК">#REF!</definedName>
    <definedName name="тоолллллопппплопооллоопло">#REF!</definedName>
    <definedName name="топливро">#REF!</definedName>
    <definedName name="трапные">#REF!</definedName>
    <definedName name="уке">#REF!</definedName>
    <definedName name="фякуряыувравяв">#REF!</definedName>
    <definedName name="фяыввввввв">#REF!</definedName>
    <definedName name="хййййййййййжывввввввв">#REF!</definedName>
    <definedName name="чвподю">#REF!</definedName>
    <definedName name="чрпрл">#REF!</definedName>
    <definedName name="чситтттттттсссссссссччччч">#REF!</definedName>
    <definedName name="ываочяьбббббббббббббб">#REF!</definedName>
    <definedName name="ЫВРРАЫРАывоопоапо">#REF!</definedName>
    <definedName name="ывынреыкшлнжхэтшлэ">#REF!</definedName>
    <definedName name="ыоарллвапрлывпорапар">#REF!</definedName>
    <definedName name="ычвпппппппппп">#REF!</definedName>
    <definedName name="яыдвлпрмичврип">#REF!</definedName>
  </definedNames>
  <calcPr calcId="145621"/>
</workbook>
</file>

<file path=xl/calcChain.xml><?xml version="1.0" encoding="utf-8"?>
<calcChain xmlns="http://schemas.openxmlformats.org/spreadsheetml/2006/main">
  <c r="F22" i="80" l="1"/>
  <c r="F23" i="80"/>
  <c r="D25" i="80"/>
  <c r="D26" i="80"/>
  <c r="D27" i="80"/>
  <c r="H23" i="80"/>
  <c r="H22" i="80"/>
  <c r="H25" i="80"/>
  <c r="F25" i="80"/>
  <c r="F26" i="80"/>
  <c r="H27" i="80"/>
  <c r="F27" i="80" s="1"/>
  <c r="H26" i="80"/>
  <c r="N30" i="79"/>
  <c r="N29" i="79"/>
  <c r="K7" i="79"/>
  <c r="K8" i="79"/>
  <c r="K9" i="79"/>
  <c r="K10" i="79"/>
  <c r="K11" i="79"/>
  <c r="L11" i="79"/>
  <c r="K12" i="79"/>
  <c r="L12" i="79"/>
  <c r="K13" i="79"/>
  <c r="L13" i="79"/>
  <c r="K14" i="79"/>
  <c r="L14" i="79"/>
  <c r="K15" i="79"/>
  <c r="L15" i="79"/>
  <c r="K16" i="79"/>
  <c r="L16" i="79"/>
  <c r="L17" i="79"/>
  <c r="K17" i="79"/>
  <c r="K18" i="79"/>
  <c r="K19" i="79"/>
  <c r="K20" i="79"/>
  <c r="L21" i="79"/>
  <c r="K21" i="79"/>
  <c r="K22" i="79"/>
  <c r="K23" i="79"/>
  <c r="K24" i="79"/>
  <c r="T29" i="79"/>
  <c r="T30" i="79" s="1"/>
  <c r="T31" i="79" s="1"/>
  <c r="S29" i="79"/>
  <c r="S30" i="79" s="1"/>
  <c r="S31" i="79" s="1"/>
  <c r="K25" i="79"/>
  <c r="K26" i="79"/>
  <c r="K27" i="79"/>
  <c r="K28" i="79"/>
  <c r="T32" i="79" l="1"/>
  <c r="T33" i="79" s="1"/>
  <c r="S32" i="79"/>
  <c r="S33" i="79" s="1"/>
  <c r="I29" i="79"/>
  <c r="C28" i="79"/>
  <c r="C27" i="79"/>
  <c r="C26" i="79"/>
  <c r="C25" i="79"/>
  <c r="C24" i="79"/>
  <c r="C23" i="79"/>
  <c r="C22" i="79"/>
  <c r="B22" i="79" s="1"/>
  <c r="D21" i="79"/>
  <c r="H21" i="79" s="1"/>
  <c r="C21" i="79"/>
  <c r="G21" i="79" s="1"/>
  <c r="B23" i="79"/>
  <c r="B24" i="79"/>
  <c r="B25" i="79"/>
  <c r="B26" i="79"/>
  <c r="D19" i="79"/>
  <c r="H19" i="79" s="1"/>
  <c r="Q19" i="79" s="1"/>
  <c r="L19" i="79" s="1"/>
  <c r="D27" i="79"/>
  <c r="D28" i="79"/>
  <c r="G22" i="79"/>
  <c r="G23" i="79"/>
  <c r="G24" i="79"/>
  <c r="G25" i="79"/>
  <c r="G26" i="79"/>
  <c r="G27" i="79"/>
  <c r="G28" i="79"/>
  <c r="H18" i="79"/>
  <c r="H20" i="79"/>
  <c r="H22" i="79"/>
  <c r="F22" i="79" s="1"/>
  <c r="H23" i="79"/>
  <c r="H24" i="79"/>
  <c r="H25" i="79"/>
  <c r="H26" i="79"/>
  <c r="H27" i="79"/>
  <c r="Q27" i="79" s="1"/>
  <c r="L27" i="79" s="1"/>
  <c r="H28" i="79"/>
  <c r="F28" i="79" s="1"/>
  <c r="R8" i="79"/>
  <c r="R9" i="79"/>
  <c r="R10" i="79"/>
  <c r="R11" i="79"/>
  <c r="R12" i="79"/>
  <c r="R13" i="79"/>
  <c r="R14" i="79"/>
  <c r="R15" i="79"/>
  <c r="R16" i="79"/>
  <c r="R17" i="79"/>
  <c r="R18" i="79"/>
  <c r="R19" i="79"/>
  <c r="R20" i="79"/>
  <c r="R21" i="79"/>
  <c r="R22" i="79"/>
  <c r="R23" i="79"/>
  <c r="R24" i="79"/>
  <c r="R25" i="79"/>
  <c r="R26" i="79"/>
  <c r="R27" i="79"/>
  <c r="R28" i="79"/>
  <c r="Q18" i="79"/>
  <c r="L18" i="79" s="1"/>
  <c r="Q20" i="79"/>
  <c r="L20" i="79" s="1"/>
  <c r="Q22" i="79"/>
  <c r="L22" i="79" s="1"/>
  <c r="Q23" i="79"/>
  <c r="L23" i="79" s="1"/>
  <c r="Q24" i="79"/>
  <c r="L24" i="79" s="1"/>
  <c r="Q25" i="79"/>
  <c r="L25" i="79" s="1"/>
  <c r="Q26" i="79"/>
  <c r="L26" i="79" s="1"/>
  <c r="C20" i="79"/>
  <c r="G20" i="79" s="1"/>
  <c r="C19" i="79"/>
  <c r="C18" i="79"/>
  <c r="D17" i="79"/>
  <c r="C17" i="79"/>
  <c r="D16" i="79"/>
  <c r="C16" i="79"/>
  <c r="D15" i="79"/>
  <c r="C15" i="79"/>
  <c r="D14" i="79"/>
  <c r="C14" i="79"/>
  <c r="D13" i="79"/>
  <c r="C13" i="79"/>
  <c r="D12" i="79"/>
  <c r="C12" i="79"/>
  <c r="D11" i="79"/>
  <c r="C11" i="79"/>
  <c r="C10" i="79"/>
  <c r="C9" i="79"/>
  <c r="C8" i="79"/>
  <c r="C7" i="79"/>
  <c r="C29" i="79" l="1"/>
  <c r="Q28" i="79"/>
  <c r="L28" i="79" s="1"/>
  <c r="B27" i="79"/>
  <c r="D29" i="79"/>
  <c r="B28" i="79"/>
  <c r="B21" i="79"/>
  <c r="F27" i="79"/>
  <c r="F26" i="79"/>
  <c r="F25" i="79"/>
  <c r="F24" i="79"/>
  <c r="F23" i="79"/>
  <c r="F21" i="79"/>
  <c r="J27" i="79"/>
  <c r="J25" i="79"/>
  <c r="J23" i="79"/>
  <c r="J21" i="79"/>
  <c r="J28" i="79"/>
  <c r="J26" i="79"/>
  <c r="J24" i="79"/>
  <c r="J22" i="79"/>
  <c r="F20" i="79"/>
  <c r="B20" i="79"/>
  <c r="G19" i="79"/>
  <c r="F19" i="79" s="1"/>
  <c r="I19" i="79"/>
  <c r="B19" i="79"/>
  <c r="G16" i="79"/>
  <c r="H16" i="79"/>
  <c r="I16" i="79"/>
  <c r="M16" i="79" s="1"/>
  <c r="M11" i="79"/>
  <c r="I11" i="79"/>
  <c r="H11" i="79"/>
  <c r="B11" i="79"/>
  <c r="F16" i="79" l="1"/>
  <c r="J20" i="79"/>
  <c r="M19" i="79"/>
  <c r="B16" i="79"/>
  <c r="G11" i="79"/>
  <c r="F11" i="79" s="1"/>
  <c r="I8" i="79"/>
  <c r="M8" i="79" s="1"/>
  <c r="H9" i="79"/>
  <c r="Q9" i="79" s="1"/>
  <c r="L9" i="79" s="1"/>
  <c r="I9" i="79"/>
  <c r="M9" i="79" s="1"/>
  <c r="I10" i="79"/>
  <c r="M10" i="79" s="1"/>
  <c r="H12" i="79"/>
  <c r="I12" i="79"/>
  <c r="M12" i="79" s="1"/>
  <c r="H13" i="79"/>
  <c r="I13" i="79"/>
  <c r="M13" i="79" s="1"/>
  <c r="H14" i="79"/>
  <c r="I14" i="79"/>
  <c r="M14" i="79" s="1"/>
  <c r="I15" i="79"/>
  <c r="M15" i="79" s="1"/>
  <c r="H17" i="79"/>
  <c r="I17" i="79"/>
  <c r="M17" i="79" s="1"/>
  <c r="I18" i="79"/>
  <c r="H7" i="79"/>
  <c r="I7" i="79"/>
  <c r="E29" i="79"/>
  <c r="M18" i="79"/>
  <c r="Q7" i="79"/>
  <c r="L7" i="79" s="1"/>
  <c r="G18" i="79"/>
  <c r="H15" i="79"/>
  <c r="G14" i="79"/>
  <c r="G13" i="79"/>
  <c r="H10" i="79"/>
  <c r="G10" i="79"/>
  <c r="G9" i="79"/>
  <c r="G8" i="79"/>
  <c r="H8" i="79"/>
  <c r="Q8" i="79" s="1"/>
  <c r="L8" i="79" s="1"/>
  <c r="B7" i="79"/>
  <c r="H29" i="79" l="1"/>
  <c r="J19" i="79"/>
  <c r="J16" i="79"/>
  <c r="Q29" i="79"/>
  <c r="Q30" i="79" s="1"/>
  <c r="G12" i="79"/>
  <c r="G7" i="79"/>
  <c r="Q10" i="79"/>
  <c r="L10" i="79" s="1"/>
  <c r="G17" i="79"/>
  <c r="G15" i="79"/>
  <c r="F15" i="79" s="1"/>
  <c r="F9" i="79"/>
  <c r="J13" i="79"/>
  <c r="R7" i="79"/>
  <c r="R29" i="79" s="1"/>
  <c r="P9" i="79"/>
  <c r="J9" i="79" s="1"/>
  <c r="B18" i="79"/>
  <c r="F13" i="79"/>
  <c r="B9" i="79"/>
  <c r="B13" i="79"/>
  <c r="B12" i="79"/>
  <c r="B17" i="79"/>
  <c r="B14" i="79"/>
  <c r="F14" i="79"/>
  <c r="B15" i="79"/>
  <c r="B10" i="79"/>
  <c r="P7" i="79" l="1"/>
  <c r="G29" i="79"/>
  <c r="L29" i="79"/>
  <c r="F12" i="79"/>
  <c r="J11" i="79"/>
  <c r="F17" i="79"/>
  <c r="M7" i="79"/>
  <c r="M29" i="79" s="1"/>
  <c r="C24" i="80" s="1"/>
  <c r="R30" i="79"/>
  <c r="J10" i="79"/>
  <c r="F18" i="79"/>
  <c r="F7" i="79"/>
  <c r="P8" i="79"/>
  <c r="B8" i="79"/>
  <c r="B29" i="79" s="1"/>
  <c r="F10" i="79"/>
  <c r="J17" i="79" l="1"/>
  <c r="C23" i="80"/>
  <c r="P29" i="79"/>
  <c r="J15" i="79"/>
  <c r="J12" i="79"/>
  <c r="Q32" i="79"/>
  <c r="Q33" i="79" s="1"/>
  <c r="G23" i="80"/>
  <c r="D23" i="80" s="1"/>
  <c r="G24" i="80"/>
  <c r="F24" i="80" s="1"/>
  <c r="D24" i="80" s="1"/>
  <c r="R32" i="79"/>
  <c r="R33" i="79" s="1"/>
  <c r="J18" i="79"/>
  <c r="J14" i="79"/>
  <c r="F8" i="79"/>
  <c r="F29" i="79" s="1"/>
  <c r="P30" i="79" l="1"/>
  <c r="K29" i="79"/>
  <c r="C22" i="80" s="1"/>
  <c r="J7" i="79"/>
  <c r="P32" i="79" l="1"/>
  <c r="N31" i="79"/>
  <c r="G22" i="80"/>
  <c r="G25" i="80" s="1"/>
  <c r="J8" i="79"/>
  <c r="J29" i="79" s="1"/>
  <c r="G26" i="80" l="1"/>
  <c r="N32" i="79"/>
  <c r="P33" i="79"/>
  <c r="N33" i="79" s="1"/>
  <c r="G27" i="80" l="1"/>
  <c r="C25" i="80"/>
  <c r="D22" i="80" l="1"/>
  <c r="Q35" i="79"/>
</calcChain>
</file>

<file path=xl/sharedStrings.xml><?xml version="1.0" encoding="utf-8"?>
<sst xmlns="http://schemas.openxmlformats.org/spreadsheetml/2006/main" count="7448" uniqueCount="3376">
  <si>
    <t xml:space="preserve">      Оборудование</t>
  </si>
  <si>
    <t xml:space="preserve">      оборудования _______________________________________________________________________________________________</t>
  </si>
  <si>
    <t>(наименование стройки)</t>
  </si>
  <si>
    <t xml:space="preserve">на </t>
  </si>
  <si>
    <t>№ пп</t>
  </si>
  <si>
    <t>Всего</t>
  </si>
  <si>
    <t>Итого прямые затраты по смете в ценах 2001г.</t>
  </si>
  <si>
    <t>Накладные расходы</t>
  </si>
  <si>
    <t>Сметная прибыль</t>
  </si>
  <si>
    <t>Итоги по смете:</t>
  </si>
  <si>
    <t xml:space="preserve">  Итого</t>
  </si>
  <si>
    <t xml:space="preserve">    В том числе:</t>
  </si>
  <si>
    <t xml:space="preserve">      Материалы</t>
  </si>
  <si>
    <t xml:space="preserve">      Машины и механизмы</t>
  </si>
  <si>
    <t xml:space="preserve">      ФОТ</t>
  </si>
  <si>
    <t xml:space="preserve">      Накладные расходы</t>
  </si>
  <si>
    <t xml:space="preserve">      Сметная прибыль</t>
  </si>
  <si>
    <t xml:space="preserve">  ВСЕГО по смете</t>
  </si>
  <si>
    <t>Сметная трудоемкость _______________________________________________________________________________________________</t>
  </si>
  <si>
    <t>чел.час</t>
  </si>
  <si>
    <t>Сметная стоимость _______________________________________________________________________________________________</t>
  </si>
  <si>
    <t xml:space="preserve">      монтажных работ _______________________________________________________________________________________________</t>
  </si>
  <si>
    <t>ФГУП "Комбинат "Электрохимприбор"</t>
  </si>
  <si>
    <t>Текущая стоимость на момент определения начальной (максимальной) цены</t>
  </si>
  <si>
    <t>№ обосновывающего расчета</t>
  </si>
  <si>
    <t>НДС 18%</t>
  </si>
  <si>
    <t>Инженер по проектно-сметной работе</t>
  </si>
  <si>
    <t xml:space="preserve">  Итого Оборудование</t>
  </si>
  <si>
    <t xml:space="preserve">  Итого Монтажные работы</t>
  </si>
  <si>
    <t xml:space="preserve">  В том числе, справочно:</t>
  </si>
  <si>
    <t>Общая стоимость, руб.</t>
  </si>
  <si>
    <t>Стоимость единицы, руб.</t>
  </si>
  <si>
    <t>тыс. руб.</t>
  </si>
  <si>
    <t>(наименование работ и затрат, наименование объекта)</t>
  </si>
  <si>
    <t>ТЕРм08-03-545-01</t>
  </si>
  <si>
    <t>ТЕРм08-03-573-04</t>
  </si>
  <si>
    <t>ТЕРм08-03-526-01</t>
  </si>
  <si>
    <t>ТЕРм11-03-001-01</t>
  </si>
  <si>
    <t>ТСЦ-509-0584</t>
  </si>
  <si>
    <t>ТЕРм08-02-399-01</t>
  </si>
  <si>
    <t>ТЕРм10-08-003-03</t>
  </si>
  <si>
    <t>ТЕРм10-08-002-02</t>
  </si>
  <si>
    <t>ТЕРм10-02-016-06</t>
  </si>
  <si>
    <t>ТЕРм10-08-001-01</t>
  </si>
  <si>
    <t>(локальная смета)</t>
  </si>
  <si>
    <t>ТЕРм10-08-019-01</t>
  </si>
  <si>
    <t>В.В. Моляков</t>
  </si>
  <si>
    <t xml:space="preserve">  Итого Строительные работы</t>
  </si>
  <si>
    <t xml:space="preserve">      строительных работ _______________________________________________________________________________________________</t>
  </si>
  <si>
    <t>ИТОГИ ПО СМЕТЕ:</t>
  </si>
  <si>
    <t>Итого прямые затраты по разделу в ценах 2001г.</t>
  </si>
  <si>
    <t>ТЕР15-04-005-06</t>
  </si>
  <si>
    <t>ТЕР12-01-010-01</t>
  </si>
  <si>
    <t>ТЕР26-01-039-01</t>
  </si>
  <si>
    <t>Сметная стоимость строительных работ _______________________________________________________________________________________________</t>
  </si>
  <si>
    <t xml:space="preserve">  Сантехнические работы - внутренние (трубопроводы, водопровод, канализация, отопление, газоснабжение, вентиляция и кондиционирование воздуха)</t>
  </si>
  <si>
    <t xml:space="preserve">  Материалы</t>
  </si>
  <si>
    <t xml:space="preserve">  Материалы для строительных работ</t>
  </si>
  <si>
    <t xml:space="preserve">  Теплоизоляционные работы</t>
  </si>
  <si>
    <t>ТСЦ-104-0094</t>
  </si>
  <si>
    <t>ТЕР20-02-019-01</t>
  </si>
  <si>
    <t>ТЕРм12-01-105-01</t>
  </si>
  <si>
    <t xml:space="preserve"> </t>
  </si>
  <si>
    <t xml:space="preserve">    Итого</t>
  </si>
  <si>
    <t xml:space="preserve">      Итого</t>
  </si>
  <si>
    <t xml:space="preserve">    Оборудование:</t>
  </si>
  <si>
    <t xml:space="preserve">  Итоги по Оборудованию</t>
  </si>
  <si>
    <t>ТЕРм08-01-087-03</t>
  </si>
  <si>
    <t>ТЕРм08-03-591-08</t>
  </si>
  <si>
    <t>ТЕРм08-02-396-05</t>
  </si>
  <si>
    <t>ТЕРм08-03-575-01</t>
  </si>
  <si>
    <t>ТЕРм08-03-593-10</t>
  </si>
  <si>
    <t xml:space="preserve">  Работы по реконструкции зданий и сооружений (усиление и замена существующих конструкций, разборка и возведение отдельных конструктивных элементов)</t>
  </si>
  <si>
    <t>ТЕРм08-02-472-10</t>
  </si>
  <si>
    <t>ТЕРм10-08-001-03</t>
  </si>
  <si>
    <t>ТЕРм10-02-030-01</t>
  </si>
  <si>
    <t>ТЕРм11-04-002-01</t>
  </si>
  <si>
    <t>ТЕРм08-03-532-04</t>
  </si>
  <si>
    <t>ТЕРм08-03-573-05</t>
  </si>
  <si>
    <t>ФЕРм08-02-390-03</t>
  </si>
  <si>
    <t>* В расчете использованы индексы:</t>
  </si>
  <si>
    <t>Всего:</t>
  </si>
  <si>
    <t>Итого в текущих ценах*:</t>
  </si>
  <si>
    <t>Итого в ценах 2000 года:</t>
  </si>
  <si>
    <t>Прочие</t>
  </si>
  <si>
    <t>Оборудование</t>
  </si>
  <si>
    <t>СМР</t>
  </si>
  <si>
    <t>2014 год</t>
  </si>
  <si>
    <t>Сметная стоимость строительства в базисном уровне цен на 01.01.2000г., выставленная на конкурс</t>
  </si>
  <si>
    <t>Остаток сметной стоимости в базисном уровне цен на 01.01.2014</t>
  </si>
  <si>
    <t>Сметная стоимость строительства в базисном уровне цен на 01.01.2000г. по ССР</t>
  </si>
  <si>
    <t>Наименование глав ССР, объектный сметных расчетов, локальных сметных расчетов, видов прочих работ</t>
  </si>
  <si>
    <t>Итого с НДС</t>
  </si>
  <si>
    <t>НДС</t>
  </si>
  <si>
    <t>Прочие затраты</t>
  </si>
  <si>
    <t>2014 г.</t>
  </si>
  <si>
    <t>в том числе по годам строительства</t>
  </si>
  <si>
    <t>Начальная (максимальная) цена</t>
  </si>
  <si>
    <t>Сметная стоимость строительства в  текущем уровне цен, пресчитанная на момент проведения процедуры закупки</t>
  </si>
  <si>
    <t>Сметная стоимость строительства в базисном уровне цен на 01.01.2000 г.</t>
  </si>
  <si>
    <t>Наименование услуг и работ (затрат)</t>
  </si>
  <si>
    <t>ц.2000г./текущие цены,  руб.</t>
  </si>
  <si>
    <t xml:space="preserve">Определение начальной (максимальной) цены договора генерального подряда </t>
  </si>
  <si>
    <t>Расчет начальной (максимальной) цены на</t>
  </si>
  <si>
    <t>на 2014 год</t>
  </si>
  <si>
    <t>Начальник отдела капитального строительства</t>
  </si>
  <si>
    <t>(должность, подпись, расшифровка)</t>
  </si>
  <si>
    <t>1000м</t>
  </si>
  <si>
    <t>шт.</t>
  </si>
  <si>
    <t>1 шт.</t>
  </si>
  <si>
    <t>100 м кабеля</t>
  </si>
  <si>
    <t>10 лучей</t>
  </si>
  <si>
    <t>З/пМех</t>
  </si>
  <si>
    <t>Эк.Маш</t>
  </si>
  <si>
    <t>Осн.З/п</t>
  </si>
  <si>
    <t>В том числе</t>
  </si>
  <si>
    <t>Т/з осн.
раб.
Всего</t>
  </si>
  <si>
    <t>Т/з осн.
раб.на ед.</t>
  </si>
  <si>
    <t>Кол.</t>
  </si>
  <si>
    <t>Ед. изм.</t>
  </si>
  <si>
    <t>Наименование</t>
  </si>
  <si>
    <t>Средства  на оплату труда _______________________________________________________________________________________________</t>
  </si>
  <si>
    <t>Согласовано</t>
  </si>
  <si>
    <t>отд. 028</t>
  </si>
  <si>
    <t>ЛОКАЛЬНЫЙ СМЕТНЫЙ РАСЧЕТ № 01-02</t>
  </si>
  <si>
    <t xml:space="preserve"> разборку и восстановление ограждения, Административно-бытовой корпус промплощадки 5</t>
  </si>
  <si>
    <t>Основание: Р-055/10674-294-ГП (л. 1-7)</t>
  </si>
  <si>
    <t>___________________________18,012</t>
  </si>
  <si>
    <t>___________________________3,979</t>
  </si>
  <si>
    <t>_______________________________________________________________________________________________249,95</t>
  </si>
  <si>
    <t>Составлен в ценах 2001г.</t>
  </si>
  <si>
    <t>Обосно-
вание</t>
  </si>
  <si>
    <t>Т/з мех. на ед.</t>
  </si>
  <si>
    <t>Т/з мех.
Всего</t>
  </si>
  <si>
    <t xml:space="preserve">                           Раздел 1. Разборка и восстановление внешнего ограждения из профлиста</t>
  </si>
  <si>
    <r>
      <t>ТЕР09-04-006-01</t>
    </r>
    <r>
      <rPr>
        <i/>
        <sz val="9"/>
        <rFont val="Arial"/>
        <family val="2"/>
        <charset val="204"/>
      </rPr>
      <t xml:space="preserve">
примен.</t>
    </r>
  </si>
  <si>
    <r>
      <t>Демонтаж каркаса ограждения</t>
    </r>
    <r>
      <rPr>
        <i/>
        <sz val="7"/>
        <rFont val="Arial"/>
        <family val="2"/>
        <charset val="204"/>
      </rPr>
      <t xml:space="preserve">
(5.Прил.9.3Разборка (демонтаж) металлических конструкций ОЗП=0,7; ЭМ=0,7 к расх.; ЗПМ=0,7; МАТ=0 к расх.; ТЗ=0,7; ТЗМ=0,7)</t>
    </r>
  </si>
  <si>
    <t>1 т конструкций</t>
  </si>
  <si>
    <r>
      <t>ТЕР09-04-006-02</t>
    </r>
    <r>
      <rPr>
        <i/>
        <sz val="9"/>
        <rFont val="Arial"/>
        <family val="2"/>
        <charset val="204"/>
      </rPr>
      <t xml:space="preserve">
примен.</t>
    </r>
  </si>
  <si>
    <r>
      <t>Демонтаж ограждения из профилированного листа</t>
    </r>
    <r>
      <rPr>
        <i/>
        <sz val="7"/>
        <rFont val="Arial"/>
        <family val="2"/>
        <charset val="204"/>
      </rPr>
      <t xml:space="preserve">
(5.Прил.9.3Разборка (демонтаж) металлических конструкций ОЗП=0,7; ЭМ=0,7 к расх.; ЗПМ=0,7; МАТ=0 к расх.; ТЗ=0,7; ТЗМ=0,7)</t>
    </r>
  </si>
  <si>
    <t>100 м2</t>
  </si>
  <si>
    <r>
      <t>0,684</t>
    </r>
    <r>
      <rPr>
        <i/>
        <sz val="6"/>
        <rFont val="Arial"/>
        <family val="2"/>
        <charset val="204"/>
      </rPr>
      <t xml:space="preserve">
окр(31,11*2,2/100;3</t>
    </r>
  </si>
  <si>
    <t>ТЕР09-04-006-01</t>
  </si>
  <si>
    <r>
      <t>Восстановление каркаса ограждения из ранее демонтированных конструкций</t>
    </r>
    <r>
      <rPr>
        <i/>
        <sz val="7"/>
        <rFont val="Arial"/>
        <family val="2"/>
        <charset val="204"/>
      </rPr>
      <t xml:space="preserve">
(МАТ=0 к расх.)</t>
    </r>
  </si>
  <si>
    <r>
      <t>Восстановление ограждения из профилированного листа</t>
    </r>
    <r>
      <rPr>
        <i/>
        <sz val="7"/>
        <rFont val="Arial"/>
        <family val="2"/>
        <charset val="204"/>
      </rPr>
      <t xml:space="preserve">
(МАТ=0 к расх.)</t>
    </r>
  </si>
  <si>
    <t>Монтаж  вновь возводимых конструкций каркаса</t>
  </si>
  <si>
    <t>ТСЦ-103-8003</t>
  </si>
  <si>
    <t>Столбы стальные из труб наружный диаметр 108 мм</t>
  </si>
  <si>
    <t>т</t>
  </si>
  <si>
    <t>ТСЦ-103-8002</t>
  </si>
  <si>
    <t>Ригели стальные из труб диаметром 50 мм</t>
  </si>
  <si>
    <t>ТЕР13-03-004-26</t>
  </si>
  <si>
    <t>Окраска металлических огрунтованных поверхностей эмалью ПФ-115</t>
  </si>
  <si>
    <t>100 м2 окрашиваемой поверхности</t>
  </si>
  <si>
    <r>
      <t>0,015</t>
    </r>
    <r>
      <rPr>
        <i/>
        <sz val="6"/>
        <rFont val="Arial"/>
        <family val="2"/>
        <charset val="204"/>
      </rPr>
      <t xml:space="preserve">
окр((0,04*26,5+0,01*43,5)/100;3</t>
    </r>
  </si>
  <si>
    <t>Монтаж ограждения из профилированного листа</t>
  </si>
  <si>
    <r>
      <t>0,018</t>
    </r>
    <r>
      <rPr>
        <i/>
        <sz val="6"/>
        <rFont val="Arial"/>
        <family val="2"/>
        <charset val="204"/>
      </rPr>
      <t xml:space="preserve">
окр(0,81*2,2/100;3</t>
    </r>
  </si>
  <si>
    <t>ТСЦ-101-3859</t>
  </si>
  <si>
    <t>Профилированный настил оцинкованный С44-1000-0,7</t>
  </si>
  <si>
    <r>
      <t>0,014</t>
    </r>
    <r>
      <rPr>
        <i/>
        <sz val="6"/>
        <rFont val="Arial"/>
        <family val="2"/>
        <charset val="204"/>
      </rPr>
      <t xml:space="preserve">
окр(0,81*2,2*0,0074*1,03;3</t>
    </r>
  </si>
  <si>
    <t>Итого по разделу 1 Разборка и восстановление внешнего ограждения из профлиста</t>
  </si>
  <si>
    <t xml:space="preserve">                           Раздел 2. Разборка и восстановление внутреннего ограждения из металлической сетки</t>
  </si>
  <si>
    <r>
      <t>ТЕР07-01-054-11</t>
    </r>
    <r>
      <rPr>
        <i/>
        <sz val="9"/>
        <rFont val="Arial"/>
        <family val="2"/>
        <charset val="204"/>
      </rPr>
      <t xml:space="preserve">
примен.</t>
    </r>
  </si>
  <si>
    <r>
      <t>Демонтаж металлических оград по железобетонным столбам без цоколя из сетчатых панелей высотой до 1,7 м</t>
    </r>
    <r>
      <rPr>
        <i/>
        <sz val="7"/>
        <rFont val="Arial"/>
        <family val="2"/>
        <charset val="204"/>
      </rPr>
      <t xml:space="preserve">
(Коэффициент на демонтаж (разборку) конструкций ОЗП=0,8; ЭМ=0,8 к расх.; ЗПМ=0,8; МАТ=0 к расх.; ТЗ=0,8; ТЗМ=0,8)</t>
    </r>
  </si>
  <si>
    <t>100 м ограды</t>
  </si>
  <si>
    <r>
      <t>0,297</t>
    </r>
    <r>
      <rPr>
        <i/>
        <sz val="6"/>
        <rFont val="Arial"/>
        <family val="2"/>
        <charset val="204"/>
      </rPr>
      <t xml:space="preserve">
29,7/100</t>
    </r>
  </si>
  <si>
    <t>ТЕР07-01-054-11</t>
  </si>
  <si>
    <r>
      <t>Восстановление металлических оград по железобетонным столбам без цоколя из сетчатых панелей высотой до 1,7 м из ранее демонтированных конструкций</t>
    </r>
    <r>
      <rPr>
        <i/>
        <sz val="7"/>
        <rFont val="Arial"/>
        <family val="2"/>
        <charset val="204"/>
      </rPr>
      <t xml:space="preserve">
(МАТ=0 к расх.)</t>
    </r>
  </si>
  <si>
    <t>Установка металлических оград по железобетонным столбам без цоколя из сетчатых панелей высотой до 1,7 м (добавление нового материала)</t>
  </si>
  <si>
    <r>
      <t>0,017</t>
    </r>
    <r>
      <rPr>
        <i/>
        <sz val="6"/>
        <rFont val="Arial"/>
        <family val="2"/>
        <charset val="204"/>
      </rPr>
      <t xml:space="preserve">
1,7/100</t>
    </r>
  </si>
  <si>
    <t>Итого по разделу 2 Разборка и восстановление внутреннего ограждения из металлической сетки</t>
  </si>
  <si>
    <t xml:space="preserve">   90% ФОТ (от 2605)  (Поз. 1-7, 9-10, 8)</t>
  </si>
  <si>
    <t xml:space="preserve">   130% ФОТ (от 1374)  (Поз. 11-13)</t>
  </si>
  <si>
    <t xml:space="preserve">   70% ФОТ (от 1)  (Поз. 8)</t>
  </si>
  <si>
    <t xml:space="preserve">   85% ФОТ (от 3978)  (Поз. 1-7, 9-13)</t>
  </si>
  <si>
    <t xml:space="preserve">  Строительные металлические конструкции</t>
  </si>
  <si>
    <t xml:space="preserve">  Защита строительных конструкций и оборудования от коррозии</t>
  </si>
  <si>
    <t xml:space="preserve">  Бетонные и железобетонные сборные конструкции в промышленном строительстве</t>
  </si>
  <si>
    <r>
      <t xml:space="preserve">ЛОКАЛЬНЫЙ СМЕТНЫЙ РАСЧЕТ № </t>
    </r>
    <r>
      <rPr>
        <sz val="10"/>
        <rFont val="Arial"/>
        <family val="2"/>
        <charset val="204"/>
      </rPr>
      <t>01-03</t>
    </r>
  </si>
  <si>
    <t>разборку тротуара, Административно-бытовой корпус промплощадки 5</t>
  </si>
  <si>
    <t>___________________________1,206</t>
  </si>
  <si>
    <t>___________________________0,138</t>
  </si>
  <si>
    <t>_______________________________________________________________________________________________8,81</t>
  </si>
  <si>
    <t>Составлен в ценах по состоянию на 01.01.2001г</t>
  </si>
  <si>
    <t xml:space="preserve">                           Раздел 1. Разборка существующего асфальтобетонного тротуара</t>
  </si>
  <si>
    <t>ТЕР27-03-008-04</t>
  </si>
  <si>
    <t>Разборка покрытий асфальтобетонных</t>
  </si>
  <si>
    <t>100 м3 конструкций</t>
  </si>
  <si>
    <r>
      <t>0,049</t>
    </r>
    <r>
      <rPr>
        <i/>
        <sz val="6"/>
        <rFont val="Arial"/>
        <family val="2"/>
        <charset val="204"/>
      </rPr>
      <t xml:space="preserve">
98*0,05/100</t>
    </r>
  </si>
  <si>
    <t>ФССЦпг01-01-01-042</t>
  </si>
  <si>
    <r>
      <t>Погрузочные работы при автомобильных перевозках: мусор строительный с погрузкой транспортерами</t>
    </r>
    <r>
      <rPr>
        <i/>
        <sz val="7"/>
        <rFont val="Arial"/>
        <family val="2"/>
        <charset val="204"/>
      </rPr>
      <t xml:space="preserve">
(коэффициент перехода от ФЕР к ТЕР Свердловской обл. ОЗП=1,41; ЭМ=1,242; ЗПМ=1,242; МАТ=1,052)</t>
    </r>
  </si>
  <si>
    <t>1 т груза</t>
  </si>
  <si>
    <r>
      <t>10,3</t>
    </r>
    <r>
      <rPr>
        <i/>
        <sz val="6"/>
        <rFont val="Arial"/>
        <family val="2"/>
        <charset val="204"/>
      </rPr>
      <t xml:space="preserve">
98*0,05*2,1</t>
    </r>
  </si>
  <si>
    <t>ФССЦпг03-21-01-040</t>
  </si>
  <si>
    <r>
      <t>Перевозка грузов автомобилями-самосвалами грузоподъемностью 10 т, работающих вне карьера, на расстояние: до 40 км I класс груза</t>
    </r>
    <r>
      <rPr>
        <i/>
        <sz val="7"/>
        <rFont val="Arial"/>
        <family val="2"/>
        <charset val="204"/>
      </rPr>
      <t xml:space="preserve">
(коэффициент перехода от ФЕР к ТЕР Свердловской обл. ОЗП=1,41; ЭМ=1,242; ЗПМ=1,242; МАТ=1,052)</t>
    </r>
  </si>
  <si>
    <t xml:space="preserve">   142% ФОТ (от 138)  (Поз. 1)</t>
  </si>
  <si>
    <t xml:space="preserve">   95% ФОТ (от 138)  (Поз. 1)</t>
  </si>
  <si>
    <t xml:space="preserve">  Автомобильные дороги</t>
  </si>
  <si>
    <t xml:space="preserve">  Погрузо-разгрузочные работы</t>
  </si>
  <si>
    <t xml:space="preserve">  Перевозка грузов автотранспортом</t>
  </si>
  <si>
    <t>ЛОКАЛЬНЫЙ СМЕТНЫЙ РАСЧЕТ № 05-01</t>
  </si>
  <si>
    <t xml:space="preserve">наружные сети связи, Административно-бытовой корпус промышленной площадки 5 </t>
  </si>
  <si>
    <t>Основание: Р-055/10674-294-ЛГ</t>
  </si>
  <si>
    <t>___________________________358,447</t>
  </si>
  <si>
    <t>_______________________________________________________________________________________________33,778</t>
  </si>
  <si>
    <t>_______________________________________________________________________________________________324,669</t>
  </si>
  <si>
    <t>___________________________32,423</t>
  </si>
  <si>
    <t>_______________________________________________________________________________________________1833,58</t>
  </si>
  <si>
    <t>Составлен(а) в текущих (прогнозных) ценах 2001г.</t>
  </si>
  <si>
    <t xml:space="preserve">                           Раздел 1. </t>
  </si>
  <si>
    <t>ТЕР01-02-057-01</t>
  </si>
  <si>
    <r>
      <t>Разработка грунта вручную в траншеях глубиной до 2 м без креплений с откосами, группа грунтов 1</t>
    </r>
    <r>
      <rPr>
        <i/>
        <sz val="7"/>
        <rFont val="Arial"/>
        <family val="2"/>
        <charset val="204"/>
      </rPr>
      <t xml:space="preserve">
НР (1225 руб.): 80% от ФОТ
СП (689 руб.): 45% от ФОТ</t>
    </r>
  </si>
  <si>
    <t>100 м3 грунта</t>
  </si>
  <si>
    <r>
      <t>1,1808</t>
    </r>
    <r>
      <rPr>
        <i/>
        <sz val="6"/>
        <rFont val="Arial"/>
        <family val="2"/>
        <charset val="204"/>
      </rPr>
      <t xml:space="preserve">
(32,8/100)*360/100</t>
    </r>
  </si>
  <si>
    <t>ТЕР34-02-003-01</t>
  </si>
  <si>
    <r>
      <t>Устройство трубопроводов из полиэтиленовых труб до 2 отверстий</t>
    </r>
    <r>
      <rPr>
        <i/>
        <sz val="7"/>
        <rFont val="Arial"/>
        <family val="2"/>
        <charset val="204"/>
      </rPr>
      <t xml:space="preserve">
1 661,68 = 69 321,68 - 1000 x 67,66
НР (570 руб.): 100% от ФОТ
СП (371 руб.): 65% от ФОТ</t>
    </r>
  </si>
  <si>
    <t>1 канало-километр трубопровода</t>
  </si>
  <si>
    <r>
      <t>0,36</t>
    </r>
    <r>
      <rPr>
        <i/>
        <sz val="6"/>
        <rFont val="Arial"/>
        <family val="2"/>
        <charset val="204"/>
      </rPr>
      <t xml:space="preserve">
360/1000</t>
    </r>
  </si>
  <si>
    <t>Прайс-лист DKC 1 кв.2013г.</t>
  </si>
  <si>
    <t>Труба жесткая двустенная гофрированная диаметр 110мм</t>
  </si>
  <si>
    <t>м</t>
  </si>
  <si>
    <r>
      <t>28,04</t>
    </r>
    <r>
      <rPr>
        <i/>
        <sz val="5"/>
        <rFont val="Arial"/>
        <family val="2"/>
        <charset val="204"/>
      </rPr>
      <t xml:space="preserve">
182,64/1,18/5,52</t>
    </r>
  </si>
  <si>
    <t>ТЕРм08-02-142-01</t>
  </si>
  <si>
    <r>
      <t>Устройство постели при одном кабеле в траншее</t>
    </r>
    <r>
      <rPr>
        <i/>
        <sz val="7"/>
        <rFont val="Arial"/>
        <family val="2"/>
        <charset val="204"/>
      </rPr>
      <t xml:space="preserve">
НР (1236 руб.): 95% от ФОТ
СП (846 руб.): 65% от ФОТ</t>
    </r>
  </si>
  <si>
    <r>
      <t>7,2</t>
    </r>
    <r>
      <rPr>
        <i/>
        <sz val="6"/>
        <rFont val="Arial"/>
        <family val="2"/>
        <charset val="204"/>
      </rPr>
      <t xml:space="preserve">
720/100</t>
    </r>
  </si>
  <si>
    <t>ТСЦ-408-0122</t>
  </si>
  <si>
    <t>Песок природный для строительных работ средний</t>
  </si>
  <si>
    <t>м3</t>
  </si>
  <si>
    <r>
      <t>79,2</t>
    </r>
    <r>
      <rPr>
        <i/>
        <sz val="6"/>
        <rFont val="Arial"/>
        <family val="2"/>
        <charset val="204"/>
      </rPr>
      <t xml:space="preserve">
0,11*720</t>
    </r>
  </si>
  <si>
    <t>ТЕРм10-06-048-06</t>
  </si>
  <si>
    <r>
      <t>Прокладка волоконно-оптических кабелей в канализации в трубопроводе по свободному каналу</t>
    </r>
    <r>
      <rPr>
        <i/>
        <sz val="7"/>
        <rFont val="Arial"/>
        <family val="2"/>
        <charset val="204"/>
      </rPr>
      <t xml:space="preserve">
НР (739 руб.): 80% от ФОТ
СП (416 руб.): 45% от ФОТ</t>
    </r>
  </si>
  <si>
    <r>
      <t>3,6</t>
    </r>
    <r>
      <rPr>
        <i/>
        <sz val="6"/>
        <rFont val="Arial"/>
        <family val="2"/>
        <charset val="204"/>
      </rPr>
      <t xml:space="preserve">
360/100</t>
    </r>
  </si>
  <si>
    <t>ТЕРм10-06-048-07</t>
  </si>
  <si>
    <r>
      <t>Прокладка волоконно-оптических кабелей в канализации в трубопроводе по занятому каналу</t>
    </r>
    <r>
      <rPr>
        <i/>
        <sz val="7"/>
        <rFont val="Arial"/>
        <family val="2"/>
        <charset val="204"/>
      </rPr>
      <t xml:space="preserve">
НР (987 руб.): 80% от ФОТ
СП (555 руб.): 45% от ФОТ</t>
    </r>
  </si>
  <si>
    <t>Прайс-лист "СПК Трейд" 3кв.2013г.</t>
  </si>
  <si>
    <t>Кабель  волоконно-оптический одномодовый 16 волокон  ИКБ-М4П-А16-8.0</t>
  </si>
  <si>
    <r>
      <t>0,7344</t>
    </r>
    <r>
      <rPr>
        <i/>
        <sz val="6"/>
        <rFont val="Arial"/>
        <family val="2"/>
        <charset val="204"/>
      </rPr>
      <t xml:space="preserve">
720*1,02/1000</t>
    </r>
  </si>
  <si>
    <r>
      <t>6614,26</t>
    </r>
    <r>
      <rPr>
        <i/>
        <sz val="5"/>
        <rFont val="Arial"/>
        <family val="2"/>
        <charset val="204"/>
      </rPr>
      <t xml:space="preserve">
43629/1,18/5,59</t>
    </r>
  </si>
  <si>
    <t>ТЕРм10-06-054-04</t>
  </si>
  <si>
    <r>
      <t>Измерение на смонтированном участке волоконно-оптического кабеля ГТС в одном направлении с числом волокон 16</t>
    </r>
    <r>
      <rPr>
        <i/>
        <sz val="7"/>
        <rFont val="Arial"/>
        <family val="2"/>
        <charset val="204"/>
      </rPr>
      <t xml:space="preserve">
НР (468 руб.): 100% от ФОТ
СП (304 руб.): 65% от ФОТ</t>
    </r>
  </si>
  <si>
    <t>1 участок</t>
  </si>
  <si>
    <t>ТЕР01-02-061-01</t>
  </si>
  <si>
    <r>
      <t>Засыпка вручную траншей, пазух котлованов и ям, группа грунтов 1</t>
    </r>
    <r>
      <rPr>
        <i/>
        <sz val="7"/>
        <rFont val="Arial"/>
        <family val="2"/>
        <charset val="204"/>
      </rPr>
      <t xml:space="preserve">
НР (846 руб.): 80% от ФОТ
СП (476 руб.): 45% от ФОТ</t>
    </r>
  </si>
  <si>
    <r>
      <t>1,1304</t>
    </r>
    <r>
      <rPr>
        <i/>
        <sz val="6"/>
        <rFont val="Arial"/>
        <family val="2"/>
        <charset val="204"/>
      </rPr>
      <t xml:space="preserve">
(31,4/100)*360/100</t>
    </r>
  </si>
  <si>
    <t>ТЕРм08-02-147-10</t>
  </si>
  <si>
    <r>
      <t>Кабель до 35 кВ по установленным конструкциям и лоткам с креплением по всей длине, масса 1 м кабеля до 1 кг</t>
    </r>
    <r>
      <rPr>
        <i/>
        <sz val="7"/>
        <rFont val="Arial"/>
        <family val="2"/>
        <charset val="204"/>
      </rPr>
      <t xml:space="preserve">
НР (3204 руб.): 95% от ФОТ
СП (2192 руб.): 65% от ФОТ</t>
    </r>
  </si>
  <si>
    <r>
      <t>10,75</t>
    </r>
    <r>
      <rPr>
        <i/>
        <sz val="6"/>
        <rFont val="Arial"/>
        <family val="2"/>
        <charset val="204"/>
      </rPr>
      <t xml:space="preserve">
(1050+25)/100</t>
    </r>
  </si>
  <si>
    <t>ТСЦ-501-1430</t>
  </si>
  <si>
    <t>Кабели связи с полиэтиленовой изоляцией, с алюмополиэтиленовым экраном, с наружным покровом, марки ТППэпБ, диаметром жилы 0,5 мм, с числом пар - 20</t>
  </si>
  <si>
    <t>1000 м</t>
  </si>
  <si>
    <r>
      <t>0,0255</t>
    </r>
    <r>
      <rPr>
        <i/>
        <sz val="6"/>
        <rFont val="Arial"/>
        <family val="2"/>
        <charset val="204"/>
      </rPr>
      <t xml:space="preserve">
25*1,02/1000</t>
    </r>
  </si>
  <si>
    <t>ТСЦ-501-1353</t>
  </si>
  <si>
    <t>Кабели связи с полиэтиленовой изоляцией, с алюмополиэтиленовым экраном, марки ТППэп, диаметром жилы 0,5 мм, с числом пар - 20</t>
  </si>
  <si>
    <r>
      <t>1,071</t>
    </r>
    <r>
      <rPr>
        <i/>
        <sz val="6"/>
        <rFont val="Arial"/>
        <family val="2"/>
        <charset val="204"/>
      </rPr>
      <t xml:space="preserve">
1050*1,02/1000</t>
    </r>
  </si>
  <si>
    <r>
      <t>Разработка грунта вручную в траншеях глубиной до 2 м без креплений с откосами, группа грунтов 1</t>
    </r>
    <r>
      <rPr>
        <i/>
        <sz val="7"/>
        <rFont val="Arial"/>
        <family val="2"/>
        <charset val="204"/>
      </rPr>
      <t xml:space="preserve">
НР (1997 руб.): 80% от ФОТ
СП (1123 руб.): 45% от ФОТ</t>
    </r>
  </si>
  <si>
    <r>
      <t>1,925</t>
    </r>
    <r>
      <rPr>
        <i/>
        <sz val="6"/>
        <rFont val="Arial"/>
        <family val="2"/>
        <charset val="204"/>
      </rPr>
      <t xml:space="preserve">
0,35*550/100</t>
    </r>
  </si>
  <si>
    <t>ТЕРм08-02-141-01</t>
  </si>
  <si>
    <r>
      <t>Кабель до 35 кВ в готовых траншеях без покрытий, масса 1 м до 1 кг</t>
    </r>
    <r>
      <rPr>
        <i/>
        <sz val="7"/>
        <rFont val="Arial"/>
        <family val="2"/>
        <charset val="204"/>
      </rPr>
      <t xml:space="preserve">
НР (1292 руб.): 95% от ФОТ
СП (884 руб.): 65% от ФОТ</t>
    </r>
  </si>
  <si>
    <r>
      <t>5,5</t>
    </r>
    <r>
      <rPr>
        <i/>
        <sz val="6"/>
        <rFont val="Arial"/>
        <family val="2"/>
        <charset val="204"/>
      </rPr>
      <t xml:space="preserve">
550/100</t>
    </r>
  </si>
  <si>
    <r>
      <t>Устройство постели при одном кабеле в траншее</t>
    </r>
    <r>
      <rPr>
        <i/>
        <sz val="7"/>
        <rFont val="Arial"/>
        <family val="2"/>
        <charset val="204"/>
      </rPr>
      <t xml:space="preserve">
НР (944 руб.): 95% от ФОТ
СП (646 руб.): 65% от ФОТ</t>
    </r>
  </si>
  <si>
    <t>ТСЦ-501-1354</t>
  </si>
  <si>
    <t>Кабели связи с полиэтиленовой изоляцией, с алюмополиэтиленовым экраном, марки ТППэп, диаметром жилы 0,5 мм, с числом пар - 30</t>
  </si>
  <si>
    <r>
      <t>0,561</t>
    </r>
    <r>
      <rPr>
        <i/>
        <sz val="6"/>
        <rFont val="Arial"/>
        <family val="2"/>
        <charset val="204"/>
      </rPr>
      <t xml:space="preserve">
550*1,02/1000</t>
    </r>
  </si>
  <si>
    <t>ТЕРм10-06-032-01</t>
  </si>
  <si>
    <r>
      <t>Комплекс измерений постоянным током смонтированных парных кабелей до и после включения в оконечные устройства</t>
    </r>
    <r>
      <rPr>
        <i/>
        <sz val="7"/>
        <rFont val="Arial"/>
        <family val="2"/>
        <charset val="204"/>
      </rPr>
      <t xml:space="preserve">
НР (35 руб.): 100% от ФОТ
СП (23 руб.): 65% от ФОТ</t>
    </r>
  </si>
  <si>
    <t>100 пар</t>
  </si>
  <si>
    <r>
      <t>0,2</t>
    </r>
    <r>
      <rPr>
        <i/>
        <sz val="6"/>
        <rFont val="Arial"/>
        <family val="2"/>
        <charset val="204"/>
      </rPr>
      <t xml:space="preserve">
20/100</t>
    </r>
  </si>
  <si>
    <t>ТЕРм10-06-014-01</t>
  </si>
  <si>
    <r>
      <t>Накачивание кабеля сжатым газом в процессе монтажа муфт смонтированных участков или шагов пупинизации в котловане, диаметр кабеля до 30 мм</t>
    </r>
    <r>
      <rPr>
        <i/>
        <sz val="7"/>
        <rFont val="Arial"/>
        <family val="2"/>
        <charset val="204"/>
      </rPr>
      <t xml:space="preserve">
НР (26 руб.): 120% от ФОТ
СП (15 руб.): 70% от ФОТ</t>
    </r>
  </si>
  <si>
    <t>1 км кабеля</t>
  </si>
  <si>
    <r>
      <t>0,55</t>
    </r>
    <r>
      <rPr>
        <i/>
        <sz val="6"/>
        <rFont val="Arial"/>
        <family val="2"/>
        <charset val="204"/>
      </rPr>
      <t xml:space="preserve">
550/1000</t>
    </r>
  </si>
  <si>
    <t>ТЕРм10-06-027-08</t>
  </si>
  <si>
    <r>
      <t>Установка консоли в коллекторе одноместной</t>
    </r>
    <r>
      <rPr>
        <i/>
        <sz val="7"/>
        <rFont val="Arial"/>
        <family val="2"/>
        <charset val="204"/>
      </rPr>
      <t xml:space="preserve">
НР (250 руб.): 100% от ФОТ
СП (163 руб.): 65% от ФОТ</t>
    </r>
  </si>
  <si>
    <r>
      <t>Засыпка вручную траншей, пазух котлованов и ям, группа грунтов 1</t>
    </r>
    <r>
      <rPr>
        <i/>
        <sz val="7"/>
        <rFont val="Arial"/>
        <family val="2"/>
        <charset val="204"/>
      </rPr>
      <t xml:space="preserve">
НР (1441 руб.): 80% от ФОТ
СП (810 руб.): 45% от ФОТ</t>
    </r>
  </si>
  <si>
    <t>ТЕР01-02-056-01</t>
  </si>
  <si>
    <r>
      <t>Разработка грунта вручную в траншеях шириной более 2 м и котлованах площадью сечения до 5 м2 с креплениями, глубина траншей и котлованов до 2 м, группа грунтов 1</t>
    </r>
    <r>
      <rPr>
        <i/>
        <sz val="7"/>
        <rFont val="Arial"/>
        <family val="2"/>
        <charset val="204"/>
      </rPr>
      <t xml:space="preserve">
НР (587 руб.): 80% от ФОТ
СП (330 руб.): 45% от ФОТ</t>
    </r>
  </si>
  <si>
    <r>
      <t>0,3836</t>
    </r>
    <r>
      <rPr>
        <i/>
        <sz val="6"/>
        <rFont val="Arial"/>
        <family val="2"/>
        <charset val="204"/>
      </rPr>
      <t xml:space="preserve">
9,59*4/100</t>
    </r>
  </si>
  <si>
    <t>ТЕР34-02-005-03</t>
  </si>
  <si>
    <r>
      <t>Устройство колодцев железобетонных сборных типовых, собранных на трассе, устанавливаемых на пешеходной части ККС-3</t>
    </r>
    <r>
      <rPr>
        <i/>
        <sz val="7"/>
        <rFont val="Arial"/>
        <family val="2"/>
        <charset val="204"/>
      </rPr>
      <t xml:space="preserve">
НР (575 руб.): 100% от ФОТ
СП (374 руб.): 65% от ФОТ</t>
    </r>
  </si>
  <si>
    <t>1 колодец</t>
  </si>
  <si>
    <t>ТЕРм10-06-029-18</t>
  </si>
  <si>
    <r>
      <t>Муфта прямая на кабеле с пластиковой или винилитовой оболочкой в колодцах, емкость до 20х2</t>
    </r>
    <r>
      <rPr>
        <i/>
        <sz val="7"/>
        <rFont val="Arial"/>
        <family val="2"/>
        <charset val="204"/>
      </rPr>
      <t xml:space="preserve">
НР (834 руб.): 100% от ФОТ
СП (542 руб.): 65% от ФОТ</t>
    </r>
  </si>
  <si>
    <t>ТЕРм10-06-029-19</t>
  </si>
  <si>
    <r>
      <t>Муфта прямая на кабеле с пластиковой или винилитовой оболочкой в колодцах, емкость до 30х2</t>
    </r>
    <r>
      <rPr>
        <i/>
        <sz val="7"/>
        <rFont val="Arial"/>
        <family val="2"/>
        <charset val="204"/>
      </rPr>
      <t xml:space="preserve">
НР (954 руб.): 100% от ФОТ
СП (620 руб.): 65% от ФОТ</t>
    </r>
  </si>
  <si>
    <t>ТЕРм10-06-051-04</t>
  </si>
  <si>
    <r>
      <t>Муфты прямые с учетом измерений рефлектометром в процессе монтажа на кабеле ГТС в колодце с числом волокон 16</t>
    </r>
    <r>
      <rPr>
        <i/>
        <sz val="7"/>
        <rFont val="Arial"/>
        <family val="2"/>
        <charset val="204"/>
      </rPr>
      <t xml:space="preserve">
27 696,27 = 28 437,87 - 1 x 741,60
НР (9936 руб.): 100% от ФОТ
СП (6458 руб.): 65% от ФОТ</t>
    </r>
  </si>
  <si>
    <t>Прайс-лист "Связьдеталь" 1кв.2013г.</t>
  </si>
  <si>
    <t>Муфта чугунная С-35</t>
  </si>
  <si>
    <t>шт</t>
  </si>
  <si>
    <r>
      <t>290,93</t>
    </r>
    <r>
      <rPr>
        <i/>
        <sz val="5"/>
        <rFont val="Arial"/>
        <family val="2"/>
        <charset val="204"/>
      </rPr>
      <t xml:space="preserve">
1894,98/1,18/5,52</t>
    </r>
  </si>
  <si>
    <t>ТЕРм08-02-411-01</t>
  </si>
  <si>
    <r>
      <t>Рукав металлический наружным диаметром до 48 мм</t>
    </r>
    <r>
      <rPr>
        <i/>
        <sz val="7"/>
        <rFont val="Arial"/>
        <family val="2"/>
        <charset val="204"/>
      </rPr>
      <t xml:space="preserve">
НР (88 руб.): 95% от ФОТ
СП (60 руб.): 65% от ФОТ</t>
    </r>
  </si>
  <si>
    <t>100 м</t>
  </si>
  <si>
    <t>ФССЦ-101-3134</t>
  </si>
  <si>
    <r>
      <t>Рукава металлические диаметром 32 мм РЗ-Ц-Х</t>
    </r>
    <r>
      <rPr>
        <i/>
        <sz val="7"/>
        <rFont val="Arial"/>
        <family val="2"/>
        <charset val="204"/>
      </rPr>
      <t xml:space="preserve">
(Материалы от ФЕР к ТЕР МАТ=1,052 к расх.)</t>
    </r>
  </si>
  <si>
    <r>
      <t>Засыпка вручную траншей, пазух котлованов и ям, группа грунтов 1</t>
    </r>
    <r>
      <rPr>
        <i/>
        <sz val="7"/>
        <rFont val="Arial"/>
        <family val="2"/>
        <charset val="204"/>
      </rPr>
      <t xml:space="preserve">
НР (170 руб.): 80% от ФОТ
СП (96 руб.): 45% от ФОТ</t>
    </r>
  </si>
  <si>
    <r>
      <t>0,228</t>
    </r>
    <r>
      <rPr>
        <i/>
        <sz val="6"/>
        <rFont val="Arial"/>
        <family val="2"/>
        <charset val="204"/>
      </rPr>
      <t xml:space="preserve">
5,7*4/100</t>
    </r>
  </si>
  <si>
    <t>Прайс-лист "Связьстройдеталь" 1 кв.2013г.</t>
  </si>
  <si>
    <t>Колодец  железобетонный ККС-3-10 ГЕК</t>
  </si>
  <si>
    <r>
      <t>3338,77</t>
    </r>
    <r>
      <rPr>
        <i/>
        <sz val="5"/>
        <rFont val="Arial"/>
        <family val="2"/>
        <charset val="204"/>
      </rPr>
      <t xml:space="preserve">
18430/5,52</t>
    </r>
  </si>
  <si>
    <t>Кольцо опорное КО-1</t>
  </si>
  <si>
    <r>
      <t>165,94</t>
    </r>
    <r>
      <rPr>
        <i/>
        <sz val="5"/>
        <rFont val="Arial"/>
        <family val="2"/>
        <charset val="204"/>
      </rPr>
      <t xml:space="preserve">
916/5,52</t>
    </r>
  </si>
  <si>
    <t>Люк чугунный л/т без стальной крышки</t>
  </si>
  <si>
    <r>
      <t>661,84</t>
    </r>
    <r>
      <rPr>
        <i/>
        <sz val="5"/>
        <rFont val="Arial"/>
        <family val="2"/>
        <charset val="204"/>
      </rPr>
      <t xml:space="preserve">
3660/5,53</t>
    </r>
  </si>
  <si>
    <t>Прайс-лист "Связьстройдеталь" 2 кв.2013г.</t>
  </si>
  <si>
    <t>Крышка люка</t>
  </si>
  <si>
    <r>
      <t>109,22</t>
    </r>
    <r>
      <rPr>
        <i/>
        <sz val="5"/>
        <rFont val="Arial"/>
        <family val="2"/>
        <charset val="204"/>
      </rPr>
      <t xml:space="preserve">
604/5,53</t>
    </r>
  </si>
  <si>
    <t>Специальный набор крепления люков СНКЛ-3</t>
  </si>
  <si>
    <r>
      <t>180,29</t>
    </r>
    <r>
      <rPr>
        <i/>
        <sz val="5"/>
        <rFont val="Arial"/>
        <family val="2"/>
        <charset val="204"/>
      </rPr>
      <t xml:space="preserve">
997/5,53</t>
    </r>
  </si>
  <si>
    <t>Устройство запорное УЗНК-II-0</t>
  </si>
  <si>
    <r>
      <t>662,21</t>
    </r>
    <r>
      <rPr>
        <i/>
        <sz val="5"/>
        <rFont val="Arial"/>
        <family val="2"/>
        <charset val="204"/>
      </rPr>
      <t xml:space="preserve">
3662/5,53</t>
    </r>
  </si>
  <si>
    <t>Ключ для УЗНК-II-0</t>
  </si>
  <si>
    <r>
      <t>254,97</t>
    </r>
    <r>
      <rPr>
        <i/>
        <sz val="5"/>
        <rFont val="Arial"/>
        <family val="2"/>
        <charset val="204"/>
      </rPr>
      <t xml:space="preserve">
1410/5,53</t>
    </r>
  </si>
  <si>
    <t>Держатель расстояния (кластер) для двустенных труб, д.110, (двойной) 110604-00020</t>
  </si>
  <si>
    <r>
      <t>28,3</t>
    </r>
    <r>
      <rPr>
        <i/>
        <sz val="5"/>
        <rFont val="Arial"/>
        <family val="2"/>
        <charset val="204"/>
      </rPr>
      <t xml:space="preserve">
156,2/5,52</t>
    </r>
  </si>
  <si>
    <t>ТЕРм08-02-395-01</t>
  </si>
  <si>
    <r>
      <t>Лоток металлический штампованный по установленным конструкциям, ширина лотка до 200 мм</t>
    </r>
    <r>
      <rPr>
        <i/>
        <sz val="7"/>
        <rFont val="Arial"/>
        <family val="2"/>
        <charset val="204"/>
      </rPr>
      <t xml:space="preserve">
НР (965 руб.): 95% от ФОТ
СП (660 руб.): 65% от ФОТ</t>
    </r>
  </si>
  <si>
    <t>1 т</t>
  </si>
  <si>
    <r>
      <t>0,8246</t>
    </r>
    <r>
      <rPr>
        <i/>
        <sz val="6"/>
        <rFont val="Arial"/>
        <family val="2"/>
        <charset val="204"/>
      </rPr>
      <t xml:space="preserve">
(152*2,5*0,96+152*2,5*1,21)/1000</t>
    </r>
  </si>
  <si>
    <t>Прайс-лист OSTEC 3кв.2013г.</t>
  </si>
  <si>
    <t>ЛПМЗТ-100х50пр ОSТЕC Металлический лоток перфорированный 100х50х2500</t>
  </si>
  <si>
    <r>
      <t>380</t>
    </r>
    <r>
      <rPr>
        <i/>
        <sz val="6"/>
        <rFont val="Arial"/>
        <family val="2"/>
        <charset val="204"/>
      </rPr>
      <t xml:space="preserve">
152*2,5</t>
    </r>
  </si>
  <si>
    <r>
      <t>20,19</t>
    </r>
    <r>
      <rPr>
        <i/>
        <sz val="5"/>
        <rFont val="Arial"/>
        <family val="2"/>
        <charset val="204"/>
      </rPr>
      <t xml:space="preserve">
133,20/1,18/5,59</t>
    </r>
  </si>
  <si>
    <t>Прайс-лист OSTEC 3в.2013г.</t>
  </si>
  <si>
    <t>КЛЗТ-200пр OSTEC Крышка к лотку 200х15х2500</t>
  </si>
  <si>
    <r>
      <t>24,01</t>
    </r>
    <r>
      <rPr>
        <i/>
        <sz val="5"/>
        <rFont val="Arial"/>
        <family val="2"/>
        <charset val="204"/>
      </rPr>
      <t xml:space="preserve">
158,40/1,18/5,59</t>
    </r>
  </si>
  <si>
    <t>ТЕРм08-02-152-07</t>
  </si>
  <si>
    <r>
      <t>Полка кабельная, устанавливаемая на стойках, масса до 0,4 кг</t>
    </r>
    <r>
      <rPr>
        <i/>
        <sz val="7"/>
        <rFont val="Arial"/>
        <family val="2"/>
        <charset val="204"/>
      </rPr>
      <t xml:space="preserve">
НР (108 руб.): 95% от ФОТ
СП (74 руб.): 65% от ФОТ</t>
    </r>
  </si>
  <si>
    <t>100 шт.</t>
  </si>
  <si>
    <r>
      <t>3,8</t>
    </r>
    <r>
      <rPr>
        <i/>
        <sz val="6"/>
        <rFont val="Arial"/>
        <family val="2"/>
        <charset val="204"/>
      </rPr>
      <t xml:space="preserve">
380/100</t>
    </r>
  </si>
  <si>
    <t>КПН-100 OST КПН-100 OSTEC Консоль подвеса 100мм</t>
  </si>
  <si>
    <r>
      <t>8,73</t>
    </r>
    <r>
      <rPr>
        <i/>
        <sz val="5"/>
        <rFont val="Arial"/>
        <family val="2"/>
        <charset val="204"/>
      </rPr>
      <t xml:space="preserve">
57,60/1,18/5,59</t>
    </r>
  </si>
  <si>
    <t>ТЕРм08-02-152-06</t>
  </si>
  <si>
    <r>
      <t>Стойка сборных кабельных конструкций (без полок), масса до 4 кг</t>
    </r>
    <r>
      <rPr>
        <i/>
        <sz val="7"/>
        <rFont val="Arial"/>
        <family val="2"/>
        <charset val="204"/>
      </rPr>
      <t xml:space="preserve">
НР (490 руб.): 95% от ФОТ
СП (335 руб.): 65% от ФОТ</t>
    </r>
  </si>
  <si>
    <r>
      <t>1,3</t>
    </r>
    <r>
      <rPr>
        <i/>
        <sz val="6"/>
        <rFont val="Arial"/>
        <family val="2"/>
        <charset val="204"/>
      </rPr>
      <t xml:space="preserve">
130/100</t>
    </r>
  </si>
  <si>
    <t>СПТ3 (2900) OSTEC Стойка потолочного подвеса (Дл2900мм)</t>
  </si>
  <si>
    <r>
      <t>82,29</t>
    </r>
    <r>
      <rPr>
        <i/>
        <sz val="5"/>
        <rFont val="Arial"/>
        <family val="2"/>
        <charset val="204"/>
      </rPr>
      <t xml:space="preserve">
542,80/1,18/5,59</t>
    </r>
  </si>
  <si>
    <t>СПУ OST СПУ OSTEC Соединительная планка универсальная для лотка  h 50 0,7 мм</t>
  </si>
  <si>
    <r>
      <t>2,37</t>
    </r>
    <r>
      <rPr>
        <i/>
        <sz val="5"/>
        <rFont val="Arial"/>
        <family val="2"/>
        <charset val="204"/>
      </rPr>
      <t xml:space="preserve">
15,66/1,18/5,59</t>
    </r>
  </si>
  <si>
    <t>СЛП-100 OSTEC Соединитель 100х20х200</t>
  </si>
  <si>
    <r>
      <t>3,34</t>
    </r>
    <r>
      <rPr>
        <i/>
        <sz val="5"/>
        <rFont val="Arial"/>
        <family val="2"/>
        <charset val="204"/>
      </rPr>
      <t xml:space="preserve">
22,03/1,18/5,59</t>
    </r>
  </si>
  <si>
    <t>ТСЦ-101-1821</t>
  </si>
  <si>
    <t>Винты самонарезающие оцинкованные, размером 4-12 мм ГОСТ 10621-80</t>
  </si>
  <si>
    <r>
      <t>0,015</t>
    </r>
    <r>
      <rPr>
        <i/>
        <sz val="6"/>
        <rFont val="Arial"/>
        <family val="2"/>
        <charset val="204"/>
      </rPr>
      <t xml:space="preserve">
15/1000</t>
    </r>
  </si>
  <si>
    <t>ТСЦ-101-0128</t>
  </si>
  <si>
    <t>Гайки шестигранные оцинкованные диаметр резьбы 8 мм</t>
  </si>
  <si>
    <t>ТСЦ-101-2041</t>
  </si>
  <si>
    <t>Шайбы оцинкованные, диаметр 6 мм</t>
  </si>
  <si>
    <t>кг</t>
  </si>
  <si>
    <t>ТСЦ-101-0096</t>
  </si>
  <si>
    <t>Болты оцинкованные диаметром резьбы 8 мм</t>
  </si>
  <si>
    <r>
      <t>0,009</t>
    </r>
    <r>
      <rPr>
        <i/>
        <sz val="6"/>
        <rFont val="Arial"/>
        <family val="2"/>
        <charset val="204"/>
      </rPr>
      <t xml:space="preserve">
9/1000</t>
    </r>
  </si>
  <si>
    <t>ТЕРм08-02-152-01</t>
  </si>
  <si>
    <r>
      <t>Полка-кронштейн из угловой стали</t>
    </r>
    <r>
      <rPr>
        <i/>
        <sz val="7"/>
        <rFont val="Arial"/>
        <family val="2"/>
        <charset val="204"/>
      </rPr>
      <t xml:space="preserve">
НР (21 руб.): 95% от ФОТ
СП (14 руб.): 65% от ФОТ</t>
    </r>
  </si>
  <si>
    <r>
      <t>0,01508</t>
    </r>
    <r>
      <rPr>
        <i/>
        <sz val="6"/>
        <rFont val="Arial"/>
        <family val="2"/>
        <charset val="204"/>
      </rPr>
      <t xml:space="preserve">
3,77*4/1000</t>
    </r>
  </si>
  <si>
    <t>Итого прямые затраты по смете с учетом коэффициентов к итогам</t>
  </si>
  <si>
    <t xml:space="preserve">   Транспорт материалов МАТ=1%  (Поз. 3, 5, 27, 31-38, 40-41, 43, 45-47, 8)</t>
  </si>
  <si>
    <t xml:space="preserve">   Заготовительно-складские расходы на материалы МАТ=2%  (Поз. 3, 5, 27, 31-38, 40-41, 43, 45-47, 8)</t>
  </si>
  <si>
    <t xml:space="preserve">   80% ФОТ (от 9990)  (Поз. 1, 6-7, 10, 14, 21-22, 30)</t>
  </si>
  <si>
    <t xml:space="preserve">   95% ФОТ (от 8789)  (Поз. 4, 11, 15-16, 28, 39, 42, 44, 53)</t>
  </si>
  <si>
    <t xml:space="preserve">   100% ФОТ (от 13622)  (Поз. 2, 23, 9, 18, 20, 24-26)</t>
  </si>
  <si>
    <t xml:space="preserve">   120% ФОТ (от 22)  (Поз. 19)</t>
  </si>
  <si>
    <t xml:space="preserve">   45% ФОТ (от 9990)  (Поз. 1, 6-7, 10, 14, 21-22, 30)</t>
  </si>
  <si>
    <t xml:space="preserve">   65% ФОТ (от 22411)  (Поз. 2, 23, 4, 11, 15-16, 28, 39, 42, 44, 53, 9, 18, 20, 24-26)</t>
  </si>
  <si>
    <t xml:space="preserve">   70% ФОТ (от 22)  (Поз. 19)</t>
  </si>
  <si>
    <t>ЛОКАЛЬНЫЙ СМЕТНЫЙ РАСЧЕТ № 06-01</t>
  </si>
  <si>
    <t xml:space="preserve">на наружные сети хозяйственно-питьевого противопожарного водопровода, Административно-бытовой корпус промышленной площадки 5 </t>
  </si>
  <si>
    <t>Основание: Р-055/10674-НВК</t>
  </si>
  <si>
    <t>___________________________30,049</t>
  </si>
  <si>
    <t>___________________________2,907</t>
  </si>
  <si>
    <t>_______________________________________________________________________________________________217,46</t>
  </si>
  <si>
    <t xml:space="preserve">                           Раздел 1. Трубопроводы и арматура</t>
  </si>
  <si>
    <t>ТЕР22-03-006-02</t>
  </si>
  <si>
    <r>
      <t>Установка задвижек или клапанов обратных чугунных диаметром 80 мм (65мм)</t>
    </r>
    <r>
      <rPr>
        <i/>
        <sz val="7"/>
        <rFont val="Arial"/>
        <family val="2"/>
        <charset val="204"/>
      </rPr>
      <t xml:space="preserve">
56,58 = 490,75 - 1 x 434,17
НР (27 руб.): 130% от ФОТ
СП (19 руб.): 89% от ФОТ</t>
    </r>
  </si>
  <si>
    <t>1 задвижка (или клапан обратный)</t>
  </si>
  <si>
    <r>
      <t>ТЕР22-03-011-04</t>
    </r>
    <r>
      <rPr>
        <i/>
        <sz val="9"/>
        <rFont val="Arial"/>
        <family val="2"/>
        <charset val="204"/>
      </rPr>
      <t xml:space="preserve">
применит.</t>
    </r>
  </si>
  <si>
    <r>
      <t>Установка ковера регулируемого с опорной плитой</t>
    </r>
    <r>
      <rPr>
        <i/>
        <sz val="7"/>
        <rFont val="Arial"/>
        <family val="2"/>
        <charset val="204"/>
      </rPr>
      <t xml:space="preserve">
139,63 = 990,66 - 1 x 781,15 - 0,13 x 537,56
НР (125 руб.): 130% от ФОТ
СП (85 руб.): 89% от ФОТ</t>
    </r>
  </si>
  <si>
    <t>прайс-лист  "Мастерпром" от 1кв.2013</t>
  </si>
  <si>
    <t>Задвижка чугунная 4000Е2     д 65мм</t>
  </si>
  <si>
    <r>
      <t>1950,23</t>
    </r>
    <r>
      <rPr>
        <i/>
        <sz val="5"/>
        <rFont val="Arial"/>
        <family val="2"/>
        <charset val="204"/>
      </rPr>
      <t xml:space="preserve">
12703/1,18/5,52</t>
    </r>
  </si>
  <si>
    <t>ТЕР22-03-014-02</t>
  </si>
  <si>
    <r>
      <t>Приварка фланцев к стальным трубопроводам диаметром 80 мм</t>
    </r>
    <r>
      <rPr>
        <i/>
        <sz val="7"/>
        <rFont val="Arial"/>
        <family val="2"/>
        <charset val="204"/>
      </rPr>
      <t xml:space="preserve">
58,98 = 118,48 - 1 x 59,50
НР (36 руб.): 130% от ФОТ
СП (25 руб.): 89% от ФОТ</t>
    </r>
  </si>
  <si>
    <t>1 фланец</t>
  </si>
  <si>
    <t>ТСЦ-507-1001</t>
  </si>
  <si>
    <t>Фланцы стальные плоские приварные из стали ВСт3сп2, ВСт3сп3, давлением 1,6 МПа (16 кгс/см2), диаметром 65 мм</t>
  </si>
  <si>
    <t>Шток телескопический 9500Е2 для задвижек Ф 50-100мм для глубины 2,5-3,5м</t>
  </si>
  <si>
    <r>
      <t>1333,36</t>
    </r>
    <r>
      <rPr>
        <i/>
        <sz val="5"/>
        <rFont val="Arial"/>
        <family val="2"/>
        <charset val="204"/>
      </rPr>
      <t xml:space="preserve">
8685/1,18/5,52</t>
    </r>
  </si>
  <si>
    <t>Ковер регулируемый для задвижек 2051К</t>
  </si>
  <si>
    <r>
      <t>717,27</t>
    </r>
    <r>
      <rPr>
        <i/>
        <sz val="5"/>
        <rFont val="Arial"/>
        <family val="2"/>
        <charset val="204"/>
      </rPr>
      <t xml:space="preserve">
4672/1,18/5,52</t>
    </r>
  </si>
  <si>
    <t>Опорная плита для ковера</t>
  </si>
  <si>
    <r>
      <t>156,75</t>
    </r>
    <r>
      <rPr>
        <i/>
        <sz val="5"/>
        <rFont val="Arial"/>
        <family val="2"/>
        <charset val="204"/>
      </rPr>
      <t xml:space="preserve">
1021/1,18/5,52</t>
    </r>
  </si>
  <si>
    <t>ТЕР22-01-021-02</t>
  </si>
  <si>
    <r>
      <t>Укладка трубопроводов из полиэтиленовых труб диаметром 65 мм</t>
    </r>
    <r>
      <rPr>
        <i/>
        <sz val="7"/>
        <rFont val="Arial"/>
        <family val="2"/>
        <charset val="204"/>
      </rPr>
      <t xml:space="preserve">
5 411,63 = 31 824,14 - 101 x 261,51
НР (114 руб.): 130% от ФОТ
СП (78 руб.): 89% от ФОТ</t>
    </r>
  </si>
  <si>
    <t>1 км трубопровода</t>
  </si>
  <si>
    <r>
      <t>0,028</t>
    </r>
    <r>
      <rPr>
        <i/>
        <sz val="6"/>
        <rFont val="Arial"/>
        <family val="2"/>
        <charset val="204"/>
      </rPr>
      <t xml:space="preserve">
28/1000</t>
    </r>
  </si>
  <si>
    <t>ТСЦ-507-2840</t>
  </si>
  <si>
    <t>Труба ПЭ 80 SDR 13,6, наружный диаметр 63 мм (ГОСТ 18599-2001)</t>
  </si>
  <si>
    <t>10 м</t>
  </si>
  <si>
    <r>
      <t>2,8</t>
    </r>
    <r>
      <rPr>
        <i/>
        <sz val="6"/>
        <rFont val="Arial"/>
        <family val="2"/>
        <charset val="204"/>
      </rPr>
      <t xml:space="preserve">
28/10</t>
    </r>
  </si>
  <si>
    <t>ТЕР22-06-006-07</t>
  </si>
  <si>
    <r>
      <t>Врезка в существующие сети из чугунных труб диаметром 250 мм</t>
    </r>
    <r>
      <rPr>
        <i/>
        <sz val="7"/>
        <rFont val="Arial"/>
        <family val="2"/>
        <charset val="204"/>
      </rPr>
      <t xml:space="preserve">
726,63 = 1 991,63 - 0,15 x 8 433,34
НР (259 руб.): 130% от ФОТ
СП (177 руб.): 89% от ФОТ</t>
    </r>
  </si>
  <si>
    <t>1 врезка</t>
  </si>
  <si>
    <t>ТСЦ-507-2234</t>
  </si>
  <si>
    <t>Тройники переходные на Ру до 16 МПа (160 кгс/см2) диаметром условного прохода 250х150 мм, наружным диаметром и толщиной стенки 273х8-159х4,5 (тройник  273*6,0-60*3,5)</t>
  </si>
  <si>
    <t>ТСЦ-103-0748</t>
  </si>
  <si>
    <t>Фасонные чугунные соединительные части к чугунным напорным трубам наружным диаметром 250-400 мм  Муфты надвижные диаметром 300 мм</t>
  </si>
  <si>
    <r>
      <t>0,1142</t>
    </r>
    <r>
      <rPr>
        <i/>
        <sz val="6"/>
        <rFont val="Arial"/>
        <family val="2"/>
        <charset val="204"/>
      </rPr>
      <t xml:space="preserve">
0,0571*2</t>
    </r>
  </si>
  <si>
    <t>ТСЦ-507-0717</t>
  </si>
  <si>
    <t>Втулка полиэтиленовая с удлиненным хвостовиком под фланец SDR 11, диаметр 63 мм (ТУ2248-001-18425183-01)</t>
  </si>
  <si>
    <t>ООО "Трубпластснаб" 1кв. 2013г.</t>
  </si>
  <si>
    <t>Фланец расточенный Ф63</t>
  </si>
  <si>
    <r>
      <t>49,63</t>
    </r>
    <r>
      <rPr>
        <i/>
        <sz val="5"/>
        <rFont val="Arial"/>
        <family val="2"/>
        <charset val="204"/>
      </rPr>
      <t xml:space="preserve">
323,25/1,18/5,52</t>
    </r>
  </si>
  <si>
    <t>Итого прямые затраты по разделу с учетом коэффициентов к итогам</t>
  </si>
  <si>
    <t xml:space="preserve">   Транспортные  расходы на материалы МАТ=1%  (Поз. 3, 6-8, 15)</t>
  </si>
  <si>
    <t xml:space="preserve">   заготовительно-складские расходы на материалы МАТ=2%  (Поз. 3, 6-8, 15)</t>
  </si>
  <si>
    <t>Итоги по разделу 1 Трубопроводы и арматура :</t>
  </si>
  <si>
    <t xml:space="preserve">  Наружные сети водопровода, канализации, теплоснабжения, газопровода</t>
  </si>
  <si>
    <t xml:space="preserve">  Итого по разделу 1 Трубопроводы и арматура</t>
  </si>
  <si>
    <t xml:space="preserve">                           Раздел 2. Земляные работы</t>
  </si>
  <si>
    <t>ТЕР01-01-003-14</t>
  </si>
  <si>
    <r>
      <t>Разработка грунта в отвал экскаваторами «драглайн» или «обратная лопата» с ковшом вместимостью 0,5 (0,5-0,63) м3, группа грунтов 2</t>
    </r>
    <r>
      <rPr>
        <i/>
        <sz val="7"/>
        <rFont val="Arial"/>
        <family val="2"/>
        <charset val="204"/>
      </rPr>
      <t xml:space="preserve">
НР (104 руб.): 95% от ФОТ
СП (55 руб.): 50% от ФОТ</t>
    </r>
  </si>
  <si>
    <t>1000 м3 грунта</t>
  </si>
  <si>
    <r>
      <t>0,178761</t>
    </r>
    <r>
      <rPr>
        <i/>
        <sz val="6"/>
        <rFont val="Arial"/>
        <family val="2"/>
        <charset val="204"/>
      </rPr>
      <t xml:space="preserve">
(А1-А5-А3-А6)/1000</t>
    </r>
  </si>
  <si>
    <t>ТЕР01-01-013-14</t>
  </si>
  <si>
    <r>
      <t>Разработка грунта с погрузкой на автомобили-самосвалы экскаваторами с ковшом вместимостью 0,5 (0,5-0,63) м3, группа грунтов 2</t>
    </r>
    <r>
      <rPr>
        <i/>
        <sz val="7"/>
        <rFont val="Arial"/>
        <family val="2"/>
        <charset val="204"/>
      </rPr>
      <t xml:space="preserve">
НР (19 руб.): 95% от ФОТ
СП (10 руб.): 50% от ФОТ</t>
    </r>
  </si>
  <si>
    <r>
      <t>0,023</t>
    </r>
    <r>
      <rPr>
        <i/>
        <sz val="6"/>
        <rFont val="Arial"/>
        <family val="2"/>
        <charset val="204"/>
      </rPr>
      <t xml:space="preserve">
окр((А5+А3+А6)/1000;3</t>
    </r>
  </si>
  <si>
    <t>ТЕР01-02-057-02</t>
  </si>
  <si>
    <r>
      <t>Разработка грунта вручную в траншеях глубиной до 2 м без креплений с откосами, группа грунтов 2</t>
    </r>
    <r>
      <rPr>
        <i/>
        <sz val="7"/>
        <rFont val="Arial"/>
        <family val="2"/>
        <charset val="204"/>
      </rPr>
      <t xml:space="preserve">
(3.187 Доработка вручную, зачистка дна и стенок с выкидкой грунта в котлованах и траншеях, разработанных механизированным способом ОЗП=1,2; ТЗ=1,2)
НР (98 руб.): 80% от ФОТ
СП (55 руб.): 45% от ФОТ</t>
    </r>
  </si>
  <si>
    <r>
      <t>0,060606</t>
    </r>
    <r>
      <rPr>
        <i/>
        <sz val="6"/>
        <rFont val="Arial"/>
        <family val="2"/>
        <charset val="204"/>
      </rPr>
      <t xml:space="preserve">
А2/100</t>
    </r>
  </si>
  <si>
    <r>
      <t>Разработка грунта вручную в траншеях глубиной до 2 м без креплений с откосами, группа грунтов 2</t>
    </r>
    <r>
      <rPr>
        <i/>
        <sz val="7"/>
        <rFont val="Arial"/>
        <family val="2"/>
        <charset val="204"/>
      </rPr>
      <t xml:space="preserve">
НР (787 руб.): 80% от ФОТ
СП (443 руб.): 45% от ФОТ</t>
    </r>
  </si>
  <si>
    <r>
      <t>0,581604</t>
    </r>
    <r>
      <rPr>
        <i/>
        <sz val="6"/>
        <rFont val="Arial"/>
        <family val="2"/>
        <charset val="204"/>
      </rPr>
      <t xml:space="preserve">
(А7)/100</t>
    </r>
  </si>
  <si>
    <t>ФССЦпг03-21-01-001</t>
  </si>
  <si>
    <r>
      <t>Перевозка грузов автомобилями-самосвалами грузоподъемностью 10 т, работающих вне карьера, на расстояние: до 1 км I класс груза</t>
    </r>
    <r>
      <rPr>
        <i/>
        <sz val="7"/>
        <rFont val="Arial"/>
        <family val="2"/>
        <charset val="204"/>
      </rPr>
      <t xml:space="preserve">
(15Поясные коэффициенты к сметным ценам на перевозку грузов автомобильным транспортом: Республика Башкортостан, Алтайский край, Вологодская, Кемеровская, Кировская, Курганская, Омская, Оренбургская, Новосибирская, Свердловская, Челябинская и Пермская области (за исключением Коми-Пермяцкого автономного округа). ПЗ=1,1 (ОЗП=1,1; ЭМ=1,1; ЗПМ=1,1; МАТ=1,1))
НР 0% от ФОТ
СП 0% от ФОТ</t>
    </r>
  </si>
  <si>
    <r>
      <t>41</t>
    </r>
    <r>
      <rPr>
        <i/>
        <sz val="6"/>
        <rFont val="Arial"/>
        <family val="2"/>
        <charset val="204"/>
      </rPr>
      <t xml:space="preserve">
окр((А5+А3+А6)*1,75</t>
    </r>
  </si>
  <si>
    <t>ТЕР01-01-016-02</t>
  </si>
  <si>
    <r>
      <t>Работа на отвале, группа грунтов 2-3</t>
    </r>
    <r>
      <rPr>
        <i/>
        <sz val="7"/>
        <rFont val="Arial"/>
        <family val="2"/>
        <charset val="204"/>
      </rPr>
      <t xml:space="preserve">
НР (3 руб.): 95% от ФОТ
СП (2 руб.): 50% от ФОТ</t>
    </r>
  </si>
  <si>
    <t>ТЕР23-01-001-01</t>
  </si>
  <si>
    <r>
      <t>Устройство основания под трубопроводы песчаного</t>
    </r>
    <r>
      <rPr>
        <i/>
        <sz val="7"/>
        <rFont val="Arial"/>
        <family val="2"/>
        <charset val="204"/>
      </rPr>
      <t xml:space="preserve">
НР (29 руб.): 130% от ФОТ
СП (20 руб.): 89% от ФОТ</t>
    </r>
  </si>
  <si>
    <t>10 м3 основания</t>
  </si>
  <si>
    <r>
      <t>0,1775</t>
    </r>
    <r>
      <rPr>
        <i/>
        <sz val="6"/>
        <rFont val="Arial"/>
        <family val="2"/>
        <charset val="204"/>
      </rPr>
      <t xml:space="preserve">
А3/10</t>
    </r>
  </si>
  <si>
    <r>
      <t>Засыпка вручную траншей, пазух котлованов и ям, группа грунтов 1</t>
    </r>
    <r>
      <rPr>
        <i/>
        <sz val="7"/>
        <rFont val="Arial"/>
        <family val="2"/>
        <charset val="204"/>
      </rPr>
      <t xml:space="preserve">
НР (70 руб.): 80% от ФОТ
СП (39 руб.): 45% от ФОТ</t>
    </r>
  </si>
  <si>
    <r>
      <t>0,0925</t>
    </r>
    <r>
      <rPr>
        <i/>
        <sz val="6"/>
        <rFont val="Arial"/>
        <family val="2"/>
        <charset val="204"/>
      </rPr>
      <t xml:space="preserve">
А4/100</t>
    </r>
  </si>
  <si>
    <t>ТЕР01-02-061-02</t>
  </si>
  <si>
    <r>
      <t>Засыпка вручную траншей, пазух котлованов и ям, группа грунтов 2</t>
    </r>
    <r>
      <rPr>
        <i/>
        <sz val="7"/>
        <rFont val="Arial"/>
        <family val="2"/>
        <charset val="204"/>
      </rPr>
      <t xml:space="preserve">
НР (148 руб.): 80% от ФОТ
СП (83 руб.): 45% от ФОТ</t>
    </r>
  </si>
  <si>
    <r>
      <t>0,1804</t>
    </r>
    <r>
      <rPr>
        <i/>
        <sz val="6"/>
        <rFont val="Arial"/>
        <family val="2"/>
        <charset val="204"/>
      </rPr>
      <t xml:space="preserve">
А6/100</t>
    </r>
  </si>
  <si>
    <t>ТСЦ-408-0023</t>
  </si>
  <si>
    <t>Щебень из природного камня для строительных работ марка 400, фракция 20-40 мм</t>
  </si>
  <si>
    <t>ТЕР01-01-033-02</t>
  </si>
  <si>
    <r>
      <t>Засыпка траншей и котлованов с перемещением грунта до 5 м бульдозерами мощностью 59 кВт (80 л.с.), группа грунтов 2</t>
    </r>
    <r>
      <rPr>
        <i/>
        <sz val="7"/>
        <rFont val="Arial"/>
        <family val="2"/>
        <charset val="204"/>
      </rPr>
      <t xml:space="preserve">
НР (30 руб.): 95% от ФОТ
СП (16 руб.): 50% от ФОТ</t>
    </r>
  </si>
  <si>
    <r>
      <t>0,228</t>
    </r>
    <r>
      <rPr>
        <i/>
        <sz val="6"/>
        <rFont val="Arial"/>
        <family val="2"/>
        <charset val="204"/>
      </rPr>
      <t xml:space="preserve">
окр((А1+А7-А3-А4-А5-А6)/1000;3</t>
    </r>
  </si>
  <si>
    <t>ТЕР01-01-033-08</t>
  </si>
  <si>
    <r>
      <t>При перемещении грунта на каждые последующие 5 м добавлять к расценке 01-01-033-02</t>
    </r>
    <r>
      <rPr>
        <i/>
        <sz val="7"/>
        <rFont val="Arial"/>
        <family val="2"/>
        <charset val="204"/>
      </rPr>
      <t xml:space="preserve">
НР (15 руб.): 95% от ФОТ
СП (8 руб.): 50% от ФОТ</t>
    </r>
  </si>
  <si>
    <t>ТЕР01-02-005-01</t>
  </si>
  <si>
    <r>
      <t>Уплотнение грунта пневматическими трамбовками, группа грунтов 1-2</t>
    </r>
    <r>
      <rPr>
        <i/>
        <sz val="7"/>
        <rFont val="Arial"/>
        <family val="2"/>
        <charset val="204"/>
      </rPr>
      <t xml:space="preserve">
НР (463 руб.): 95% от ФОТ
СП (244 руб.): 50% от ФОТ</t>
    </r>
  </si>
  <si>
    <t>100 м3 уплотненного грунта</t>
  </si>
  <si>
    <r>
      <t>2,457</t>
    </r>
    <r>
      <rPr>
        <i/>
        <sz val="6"/>
        <rFont val="Arial"/>
        <family val="2"/>
        <charset val="204"/>
      </rPr>
      <t xml:space="preserve">
окр((А1+А7-А3-А4-А5)/100;3</t>
    </r>
  </si>
  <si>
    <t>ТЕР27-03-008-05</t>
  </si>
  <si>
    <r>
      <t>Разборка покрытий и оснований цементно-бетонных</t>
    </r>
    <r>
      <rPr>
        <i/>
        <sz val="7"/>
        <rFont val="Arial"/>
        <family val="2"/>
        <charset val="204"/>
      </rPr>
      <t xml:space="preserve">
НР (108 руб.): 142% от ФОТ
СП (72 руб.): 95% от ФОТ</t>
    </r>
  </si>
  <si>
    <r>
      <t>0,091</t>
    </r>
    <r>
      <rPr>
        <i/>
        <sz val="6"/>
        <rFont val="Arial"/>
        <family val="2"/>
        <charset val="204"/>
      </rPr>
      <t xml:space="preserve">
округл(8*5,7*0,2/100;3</t>
    </r>
  </si>
  <si>
    <t>ТЕР27-03-010-01</t>
  </si>
  <si>
    <r>
      <t>Разборка бортовых камней на бетонном основании</t>
    </r>
    <r>
      <rPr>
        <i/>
        <sz val="7"/>
        <rFont val="Arial"/>
        <family val="2"/>
        <charset val="204"/>
      </rPr>
      <t xml:space="preserve">
НР (148 руб.): 142% от ФОТ
СП (99 руб.): 95% от ФОТ</t>
    </r>
  </si>
  <si>
    <r>
      <t>0,12</t>
    </r>
    <r>
      <rPr>
        <i/>
        <sz val="6"/>
        <rFont val="Arial"/>
        <family val="2"/>
        <charset val="204"/>
      </rPr>
      <t xml:space="preserve">
12/100</t>
    </r>
  </si>
  <si>
    <t>ФССЦпг01-01-01-043</t>
  </si>
  <si>
    <r>
      <t>Погрузочные работы при автомобильных перевозках: Мусор строительный с погрузкой экскаваторами емкостью ковша до 0,5 м3</t>
    </r>
    <r>
      <rPr>
        <i/>
        <sz val="7"/>
        <rFont val="Arial"/>
        <family val="2"/>
        <charset val="204"/>
      </rPr>
      <t xml:space="preserve">
(от ФЕР к ТЕР Иркутской области ОЗП=1,245; ЭМ=1,14; ЗПМ=1,245; МАТ=1,342;
п.1.1.9 ОП Прил.1. Поясной коэффициент: Приморский и Красноярский края, Иркутская и Тюменская область (за исключением местностей, приравненных к районам Крайнего Севера) ПЗ=1,2 (ОЗП=1,2; ЭМ=1,2; ЗПМ=1,2; МАТ=1,2))
НР 0% от ФОТ
СП 0% от ФОТ</t>
    </r>
  </si>
  <si>
    <r>
      <t>Перевозка грузов автомобилями-самосвалами грузоподъемностью 10 т, работающих вне карьера, на расстояние: до 40 км I класс груза</t>
    </r>
    <r>
      <rPr>
        <i/>
        <sz val="7"/>
        <rFont val="Arial"/>
        <family val="2"/>
        <charset val="204"/>
      </rPr>
      <t xml:space="preserve">
(от ФЕР к ТЕР Иркутской области ОЗП=1,245; ЭМ=1,14; ЗПМ=1,245; МАТ=1,342;
15 Поясные коэффициенты к сметным ценам на перевозку грузов автомобильным транспортом: Приморский и Красноярский края, Иркутская и Тюменская области (за исключением местностей, приравненных к районам Крайнего Севера) ПЗ=1,2 (ОЗП=1,2; ЭМ=1,2; ЗПМ=1,2; МАТ=1,2))
НР 0% от ФОТ
СП 0% от ФОТ</t>
    </r>
  </si>
  <si>
    <t>ТЕР27-04-001-02</t>
  </si>
  <si>
    <r>
      <t>Устройство подстилающих и выравнивающих слоев оснований из песчано-гравийной смеси, дресвы</t>
    </r>
    <r>
      <rPr>
        <i/>
        <sz val="7"/>
        <rFont val="Arial"/>
        <family val="2"/>
        <charset val="204"/>
      </rPr>
      <t xml:space="preserve">
НР (55 руб.): 142% от ФОТ
СП (37 руб.): 95% от ФОТ</t>
    </r>
  </si>
  <si>
    <t>100 м3 материала основания (в плотном теле)</t>
  </si>
  <si>
    <t>ТСЦ-408-0200</t>
  </si>
  <si>
    <t>Смесь песчано-гравийная природная</t>
  </si>
  <si>
    <r>
      <t>11,102</t>
    </r>
    <r>
      <rPr>
        <i/>
        <sz val="6"/>
        <rFont val="Arial"/>
        <family val="2"/>
        <charset val="204"/>
      </rPr>
      <t xml:space="preserve">
9,1*1,22</t>
    </r>
  </si>
  <si>
    <t>ТЕР27-06-020-01</t>
  </si>
  <si>
    <r>
      <t>Устройство покрытия толщиной 4 см из горячих асфальтобетонных смесей плотных мелкозернистых типа АБВ, плотность каменных материалов 2,5-2,9 т/м3</t>
    </r>
    <r>
      <rPr>
        <i/>
        <sz val="7"/>
        <rFont val="Arial"/>
        <family val="2"/>
        <charset val="204"/>
      </rPr>
      <t xml:space="preserve">
НР (55 руб.): 142% от ФОТ
СП (37 руб.): 95% от ФОТ</t>
    </r>
  </si>
  <si>
    <t>1000 м2 покрытия</t>
  </si>
  <si>
    <r>
      <t>0,0456</t>
    </r>
    <r>
      <rPr>
        <i/>
        <sz val="6"/>
        <rFont val="Arial"/>
        <family val="2"/>
        <charset val="204"/>
      </rPr>
      <t xml:space="preserve">
45,6/1000</t>
    </r>
  </si>
  <si>
    <t>ТЕР27-06-020-03</t>
  </si>
  <si>
    <r>
      <t>Устройство покрытия толщиной 4 см из горячих асфальтобетонных смесей плотных крупнозернинистых типа АБ, плотность каменных материалов 2,5-2,9 т/м3</t>
    </r>
    <r>
      <rPr>
        <i/>
        <sz val="7"/>
        <rFont val="Arial"/>
        <family val="2"/>
        <charset val="204"/>
      </rPr>
      <t xml:space="preserve">
НР (55 руб.): 142% от ФОТ
СП (37 руб.): 95% от ФОТ</t>
    </r>
  </si>
  <si>
    <t>ТЕР27-06-021-03</t>
  </si>
  <si>
    <r>
      <t>На каждые 0,5 см изменения толщины покрытия добавлять или исключать к расценке 27-06-020-03</t>
    </r>
    <r>
      <rPr>
        <i/>
        <sz val="7"/>
        <rFont val="Arial"/>
        <family val="2"/>
        <charset val="204"/>
      </rPr>
      <t xml:space="preserve">
(толщиной 5см ПЗ=2 (ОЗП=2; ЭМ=2 к расх.; ЗПМ=2; МАТ=2 к расх.; ТЗ=2; ТЗМ=2))
НР 142% от ФОТ
СП 95% от ФОТ</t>
    </r>
  </si>
  <si>
    <t>ТЕР27-02-010-01</t>
  </si>
  <si>
    <r>
      <t>Установка бортовых камней бетонных при цементобетонных покрытиях</t>
    </r>
    <r>
      <rPr>
        <i/>
        <sz val="7"/>
        <rFont val="Arial"/>
        <family val="2"/>
        <charset val="204"/>
      </rPr>
      <t xml:space="preserve">
НР (156 руб.): 142% от ФОТ
СП (105 руб.): 95% от ФОТ</t>
    </r>
  </si>
  <si>
    <t>100 м бортового камня</t>
  </si>
  <si>
    <t>ТСЦ-403-8021</t>
  </si>
  <si>
    <t>Камни бортовые БР 100.30.15 / бетон В30 (М400), объем 0,043 м3/ (ГОСТ 6665-91)</t>
  </si>
  <si>
    <t>Итоги по разделу 2 Земляные работы :</t>
  </si>
  <si>
    <t xml:space="preserve">  Земляные работы, выполняемые механизированным способом</t>
  </si>
  <si>
    <t xml:space="preserve">  Земляные работы, выполняемые ручным способом</t>
  </si>
  <si>
    <t xml:space="preserve">  Итого по разделу 2 Земляные работы</t>
  </si>
  <si>
    <t xml:space="preserve">   80% ФОТ (от 1379)  (Поз. 18-19, 23-24)</t>
  </si>
  <si>
    <t xml:space="preserve">   95% ФОТ (от 667)  (Поз. 16-17, 21, 26-28)</t>
  </si>
  <si>
    <t xml:space="preserve">   130% ФОТ (от 454)  (Поз. 1-2, 4-5, 9, 11-13, 22, 25)</t>
  </si>
  <si>
    <t xml:space="preserve">   142% ФОТ (от 407)  (Поз. 29-30, 33-39)</t>
  </si>
  <si>
    <t xml:space="preserve">   45% ФОТ (от 1379)  (Поз. 18-19, 23-24)</t>
  </si>
  <si>
    <t xml:space="preserve">   50% ФОТ (от 667)  (Поз. 16-17, 21, 26-28)</t>
  </si>
  <si>
    <t xml:space="preserve">   89% ФОТ (от 454)  (Поз. 1-2, 4-5, 9, 11-13, 22, 25)</t>
  </si>
  <si>
    <t xml:space="preserve">   95% ФОТ (от 407)  (Поз. 29-30, 33-39)</t>
  </si>
  <si>
    <t>ЛОКАЛЬНЫЙ СМЕТНЫЙ РАСЧЕТ № 06-02</t>
  </si>
  <si>
    <t xml:space="preserve">наружные сети канализации, Административно-бытовой корпус промышленной площадки 5 </t>
  </si>
  <si>
    <t>Основание: 288С/2012/055/10523-НВК</t>
  </si>
  <si>
    <t>___________________________6,284</t>
  </si>
  <si>
    <t>___________________________0,623</t>
  </si>
  <si>
    <t>_______________________________________________________________________________________________42,26</t>
  </si>
  <si>
    <t xml:space="preserve">                           Раздел 1. Сети хозяйственно-бытовой канализации</t>
  </si>
  <si>
    <t xml:space="preserve">                           Трубопроводы</t>
  </si>
  <si>
    <t>ТЕР22-01-021-05</t>
  </si>
  <si>
    <r>
      <t>Укладка трубопроводов из полиэтиленовых труб диаметром 150 мм</t>
    </r>
    <r>
      <rPr>
        <i/>
        <sz val="7"/>
        <rFont val="Arial"/>
        <family val="2"/>
        <charset val="204"/>
      </rPr>
      <t xml:space="preserve">
8 801,15 = 151 685,85 - 101 x 1 414,70
НР (47 руб.): 130% от ФОТ
СП (32 руб.): 89% от ФОТ</t>
    </r>
  </si>
  <si>
    <r>
      <t>0,008</t>
    </r>
    <r>
      <rPr>
        <i/>
        <sz val="6"/>
        <rFont val="Arial"/>
        <family val="2"/>
        <charset val="204"/>
      </rPr>
      <t xml:space="preserve">
8/1000</t>
    </r>
  </si>
  <si>
    <t>ООО "Группа Полипластик" от 3кв.2013г.</t>
  </si>
  <si>
    <t>Труба двухслойная профилированная "КОРСИС"  SN 16  Д 160мм</t>
  </si>
  <si>
    <r>
      <t>8,08</t>
    </r>
    <r>
      <rPr>
        <i/>
        <sz val="6"/>
        <rFont val="Arial"/>
        <family val="2"/>
        <charset val="204"/>
      </rPr>
      <t xml:space="preserve">
8*1,01</t>
    </r>
  </si>
  <si>
    <r>
      <t>54,65</t>
    </r>
    <r>
      <rPr>
        <i/>
        <sz val="5"/>
        <rFont val="Arial"/>
        <family val="2"/>
        <charset val="204"/>
      </rPr>
      <t xml:space="preserve">
305,5/5,59</t>
    </r>
  </si>
  <si>
    <t>Муфта "КОРСИС"  Д 160мм</t>
  </si>
  <si>
    <r>
      <t>21,11</t>
    </r>
    <r>
      <rPr>
        <i/>
        <sz val="5"/>
        <rFont val="Arial"/>
        <family val="2"/>
        <charset val="204"/>
      </rPr>
      <t xml:space="preserve">
118/5,59</t>
    </r>
  </si>
  <si>
    <t>Уплотнительное кольцо "КОРСИС"  Д 160</t>
  </si>
  <si>
    <r>
      <t>5,19</t>
    </r>
    <r>
      <rPr>
        <i/>
        <sz val="5"/>
        <rFont val="Arial"/>
        <family val="2"/>
        <charset val="204"/>
      </rPr>
      <t xml:space="preserve">
29/5,59</t>
    </r>
  </si>
  <si>
    <t xml:space="preserve">   Транспортные расходы ТСЦ81-01-2001 табл.1 МАТ=1%  (Поз. 2-4)</t>
  </si>
  <si>
    <t xml:space="preserve">   Заготовительно-складские расходы ТСЦ81-01-2001 п.8 МАТ=2%  (Поз. 2-4)</t>
  </si>
  <si>
    <t>Итоги по разделу 1 Сети хозяйственно-бытовой канализации :</t>
  </si>
  <si>
    <t xml:space="preserve">  Итого по разделу 1 Сети хозяйственно-бытовой канализации</t>
  </si>
  <si>
    <r>
      <t>Разработка грунта в отвал экскаваторами «драглайн» или «обратная лопата» с ковшом вместимостью 0,5 (0,5-0,63) м3, группа грунтов 2</t>
    </r>
    <r>
      <rPr>
        <i/>
        <sz val="7"/>
        <rFont val="Arial"/>
        <family val="2"/>
        <charset val="204"/>
      </rPr>
      <t xml:space="preserve">
НР (26 руб.): 95% от ФОТ
СП (14 руб.): 50% от ФОТ</t>
    </r>
  </si>
  <si>
    <r>
      <t>0,044379</t>
    </r>
    <r>
      <rPr>
        <i/>
        <sz val="6"/>
        <rFont val="Arial"/>
        <family val="2"/>
        <charset val="204"/>
      </rPr>
      <t xml:space="preserve">
(А1-А2-А3-А5-А7)/1000</t>
    </r>
  </si>
  <si>
    <r>
      <t>Разработка грунта с погрузкой на автомобили-самосвалы экскаваторами с ковшом вместимостью 0,5 (0,5-0,63) м3, группа грунтов 2</t>
    </r>
    <r>
      <rPr>
        <i/>
        <sz val="7"/>
        <rFont val="Arial"/>
        <family val="2"/>
        <charset val="204"/>
      </rPr>
      <t xml:space="preserve">
НР (3 руб.): 95% от ФОТ
СП (2 руб.): 50% от ФОТ</t>
    </r>
  </si>
  <si>
    <r>
      <t>0,003351</t>
    </r>
    <r>
      <rPr>
        <i/>
        <sz val="6"/>
        <rFont val="Arial"/>
        <family val="2"/>
        <charset val="204"/>
      </rPr>
      <t xml:space="preserve">
(А5+А7)/1000</t>
    </r>
  </si>
  <si>
    <r>
      <t>Разработка грунта вручную в траншеях глубиной до 2 м без креплений с откосами, группа грунтов 2</t>
    </r>
    <r>
      <rPr>
        <i/>
        <sz val="7"/>
        <rFont val="Arial"/>
        <family val="2"/>
        <charset val="204"/>
      </rPr>
      <t xml:space="preserve">
(3.187 Доработка вручную, зачистка дна и стенок с выкидкой грунта в котлованах и траншеях, разработанных механизированным способом ОЗП=1,2; ТЗ=1,2)
НР (33 руб.): 80% от ФОТ
СП (18 руб.): 45% от ФОТ</t>
    </r>
  </si>
  <si>
    <r>
      <t>0,02</t>
    </r>
    <r>
      <rPr>
        <i/>
        <sz val="6"/>
        <rFont val="Arial"/>
        <family val="2"/>
        <charset val="204"/>
      </rPr>
      <t xml:space="preserve">
округл(А2/100;2</t>
    </r>
  </si>
  <si>
    <r>
      <t>Разработка грунта вручную в траншеях глубиной до 2 м без креплений с откосами, группа грунтов 2</t>
    </r>
    <r>
      <rPr>
        <i/>
        <sz val="7"/>
        <rFont val="Arial"/>
        <family val="2"/>
        <charset val="204"/>
      </rPr>
      <t xml:space="preserve">
НР (14 руб.): 80% от ФОТ
СП (8 руб.): 45% от ФОТ</t>
    </r>
  </si>
  <si>
    <r>
      <t>0,01</t>
    </r>
    <r>
      <rPr>
        <i/>
        <sz val="6"/>
        <rFont val="Arial"/>
        <family val="2"/>
        <charset val="204"/>
      </rPr>
      <t xml:space="preserve">
округл((А3)/100;2</t>
    </r>
  </si>
  <si>
    <r>
      <t>6</t>
    </r>
    <r>
      <rPr>
        <i/>
        <sz val="6"/>
        <rFont val="Arial"/>
        <family val="2"/>
        <charset val="204"/>
      </rPr>
      <t xml:space="preserve">
окр((А5+А7)*1,75</t>
    </r>
  </si>
  <si>
    <r>
      <t>Работа на отвале, группа грунтов 2-3</t>
    </r>
    <r>
      <rPr>
        <i/>
        <sz val="7"/>
        <rFont val="Arial"/>
        <family val="2"/>
        <charset val="204"/>
      </rPr>
      <t xml:space="preserve">
НР 95% от ФОТ
СП 50% от ФОТ</t>
    </r>
  </si>
  <si>
    <r>
      <t>0,003</t>
    </r>
    <r>
      <rPr>
        <i/>
        <sz val="6"/>
        <rFont val="Arial"/>
        <family val="2"/>
        <charset val="204"/>
      </rPr>
      <t xml:space="preserve">
окр((А5+А7)/1000;3</t>
    </r>
  </si>
  <si>
    <r>
      <t>Устройство основания под трубопроводы песчаного</t>
    </r>
    <r>
      <rPr>
        <i/>
        <sz val="7"/>
        <rFont val="Arial"/>
        <family val="2"/>
        <charset val="204"/>
      </rPr>
      <t xml:space="preserve">
НР (9 руб.): 130% от ФОТ
СП (6 руб.): 89% от ФОТ</t>
    </r>
  </si>
  <si>
    <r>
      <t>0,06</t>
    </r>
    <r>
      <rPr>
        <i/>
        <sz val="6"/>
        <rFont val="Arial"/>
        <family val="2"/>
        <charset val="204"/>
      </rPr>
      <t xml:space="preserve">
окр(А7/10;2</t>
    </r>
  </si>
  <si>
    <r>
      <t>Засыпка вручную траншей, пазух котлованов и ям, группа грунтов 1</t>
    </r>
    <r>
      <rPr>
        <i/>
        <sz val="7"/>
        <rFont val="Arial"/>
        <family val="2"/>
        <charset val="204"/>
      </rPr>
      <t xml:space="preserve">
НР (30 руб.): 80% от ФОТ
СП (17 руб.): 45% от ФОТ</t>
    </r>
  </si>
  <si>
    <r>
      <t>0,04</t>
    </r>
    <r>
      <rPr>
        <i/>
        <sz val="6"/>
        <rFont val="Arial"/>
        <family val="2"/>
        <charset val="204"/>
      </rPr>
      <t xml:space="preserve">
окр(А4/100;2</t>
    </r>
  </si>
  <si>
    <r>
      <t>Засыпка траншей и котлованов с перемещением грунта до 5 м бульдозерами мощностью 59 кВт (80 л.с.), группа грунтов 2</t>
    </r>
    <r>
      <rPr>
        <i/>
        <sz val="7"/>
        <rFont val="Arial"/>
        <family val="2"/>
        <charset val="204"/>
      </rPr>
      <t xml:space="preserve">
НР (6 руб.): 95% от ФОТ
СП (3 руб.): 50% от ФОТ</t>
    </r>
  </si>
  <si>
    <r>
      <t>0,043</t>
    </r>
    <r>
      <rPr>
        <i/>
        <sz val="6"/>
        <rFont val="Arial"/>
        <family val="2"/>
        <charset val="204"/>
      </rPr>
      <t xml:space="preserve">
округл(А6/1000;3</t>
    </r>
  </si>
  <si>
    <t>ТЕР01-01-033-07</t>
  </si>
  <si>
    <r>
      <t>При перемещении грунта на каждые последующие 5 м добавлять к расценке 01-01-033-02</t>
    </r>
    <r>
      <rPr>
        <i/>
        <sz val="7"/>
        <rFont val="Arial"/>
        <family val="2"/>
        <charset val="204"/>
      </rPr>
      <t xml:space="preserve">
НР (3 руб.): 95% от ФОТ
СП (2 руб.): 50% от ФОТ</t>
    </r>
  </si>
  <si>
    <r>
      <t>Уплотнение грунта пневматическими трамбовками, группа грунтов 1-2</t>
    </r>
    <r>
      <rPr>
        <i/>
        <sz val="7"/>
        <rFont val="Arial"/>
        <family val="2"/>
        <charset val="204"/>
      </rPr>
      <t xml:space="preserve">
НР (81 руб.): 95% от ФОТ
СП (43 руб.): 50% от ФОТ</t>
    </r>
  </si>
  <si>
    <r>
      <t>0,43</t>
    </r>
    <r>
      <rPr>
        <i/>
        <sz val="6"/>
        <rFont val="Arial"/>
        <family val="2"/>
        <charset val="204"/>
      </rPr>
      <t xml:space="preserve">
окр(А6/100;2</t>
    </r>
  </si>
  <si>
    <t xml:space="preserve">                           Раздел 3. Строительные конструкции</t>
  </si>
  <si>
    <t>ТЕР23-03-001-04</t>
  </si>
  <si>
    <r>
      <t>Устройство круглых сборных железобетонных канализационных колодцев диаметром 1 м</t>
    </r>
    <r>
      <rPr>
        <i/>
        <sz val="7"/>
        <rFont val="Arial"/>
        <family val="2"/>
        <charset val="204"/>
      </rPr>
      <t xml:space="preserve">
НР (347 руб.): 130% от ФОТ
СП (238 руб.): 89% от ФОТ</t>
    </r>
  </si>
  <si>
    <t>10 м3 железобетонных и бетонных конструкций колодца</t>
  </si>
  <si>
    <r>
      <t>0,112</t>
    </r>
    <r>
      <rPr>
        <i/>
        <sz val="6"/>
        <rFont val="Arial"/>
        <family val="2"/>
        <charset val="204"/>
      </rPr>
      <t xml:space="preserve">
(0,02*2+0,16+0,24+0,1+0,18+0,40)/10</t>
    </r>
  </si>
  <si>
    <t>ООО"Люкстройсервис" от 04.07.13</t>
  </si>
  <si>
    <t>люк Л с запорным устройством     цена    3400/1,18/5,59</t>
  </si>
  <si>
    <r>
      <t>515,45</t>
    </r>
    <r>
      <rPr>
        <i/>
        <sz val="5"/>
        <rFont val="Arial"/>
        <family val="2"/>
        <charset val="204"/>
      </rPr>
      <t xml:space="preserve">
3400/1,18/5,59</t>
    </r>
  </si>
  <si>
    <t>ТСЦ-201-0774</t>
  </si>
  <si>
    <t>Вторая крышка. Конструктивные элементы вспомогательного назначения массой не более 50 кг с преобладанием толстолистовой стали собираемые из двух и более деталей, с отверстиями и без отверстий, соединяемые на сварке</t>
  </si>
  <si>
    <t>ТЕР15-02-016-01</t>
  </si>
  <si>
    <r>
      <t>Штукатурка поверхностей  цементно-известковым или цементным раствором по камню и бетону простая</t>
    </r>
    <r>
      <rPr>
        <i/>
        <sz val="7"/>
        <rFont val="Arial"/>
        <family val="2"/>
        <charset val="204"/>
      </rPr>
      <t xml:space="preserve">
НР (87 руб.): 105% от ФОТ
СП (46 руб.): 55% от ФОТ</t>
    </r>
  </si>
  <si>
    <t>100 м2 оштукатуриваемой поверхности</t>
  </si>
  <si>
    <r>
      <t>0,08</t>
    </r>
    <r>
      <rPr>
        <i/>
        <sz val="6"/>
        <rFont val="Arial"/>
        <family val="2"/>
        <charset val="204"/>
      </rPr>
      <t xml:space="preserve">
(7,2+0,8)/100</t>
    </r>
  </si>
  <si>
    <r>
      <t>Устройство подстилающих и выравнивающих слоев оснований из песчано-гравийной смеси, дресвы Подготовка под отмостку</t>
    </r>
    <r>
      <rPr>
        <i/>
        <sz val="7"/>
        <rFont val="Arial"/>
        <family val="2"/>
        <charset val="204"/>
      </rPr>
      <t xml:space="preserve">
НР (4 руб.): 142% от ФОТ
СП (3 руб.): 95% от ФОТ</t>
    </r>
  </si>
  <si>
    <r>
      <t>0,008</t>
    </r>
    <r>
      <rPr>
        <i/>
        <sz val="6"/>
        <rFont val="Arial"/>
        <family val="2"/>
        <charset val="204"/>
      </rPr>
      <t xml:space="preserve">
0,2*4/100</t>
    </r>
  </si>
  <si>
    <r>
      <t>0,976</t>
    </r>
    <r>
      <rPr>
        <i/>
        <sz val="6"/>
        <rFont val="Arial"/>
        <family val="2"/>
        <charset val="204"/>
      </rPr>
      <t xml:space="preserve">
0,2*4*1,22</t>
    </r>
  </si>
  <si>
    <t>ТЕР27-07-001-01</t>
  </si>
  <si>
    <r>
      <t>Устройство асфальтобетонных покрытий дорожек и тротуаров однослойных из литой мелкозернистой асфальто-бетонной смеси толщиной 3 см  отмостка</t>
    </r>
    <r>
      <rPr>
        <i/>
        <sz val="7"/>
        <rFont val="Arial"/>
        <family val="2"/>
        <charset val="204"/>
      </rPr>
      <t xml:space="preserve">
НР (11 руб.): 142% от ФОТ
СП (8 руб.): 95% от ФОТ</t>
    </r>
  </si>
  <si>
    <t>100 м2 покрытия</t>
  </si>
  <si>
    <r>
      <t>0,04</t>
    </r>
    <r>
      <rPr>
        <i/>
        <sz val="6"/>
        <rFont val="Arial"/>
        <family val="2"/>
        <charset val="204"/>
      </rPr>
      <t xml:space="preserve">
4/100</t>
    </r>
  </si>
  <si>
    <t xml:space="preserve">   Транспортные расходы ТСЦ81-01-2001 табл.1 МАТ=1%  (Поз. 17)</t>
  </si>
  <si>
    <t xml:space="preserve">   Заготовительно-складские расходы ТСЦ81-01-2001 п.8 МАТ=2%  (Поз. 17)</t>
  </si>
  <si>
    <t>Итоги по разделу 3 Строительные конструкции :</t>
  </si>
  <si>
    <t xml:space="preserve">  Отделочные работы</t>
  </si>
  <si>
    <t xml:space="preserve">  Итого по разделу 3 Строительные конструкции</t>
  </si>
  <si>
    <t xml:space="preserve">   Транспортные расходы ТСЦ81-01-2001 табл.1 МАТ=1%  (Поз. 2-4, 17)</t>
  </si>
  <si>
    <t xml:space="preserve">   Заготовительно-складские расходы ТСЦ81-01-2001 п.8 МАТ=2%  (Поз. 2-4, 17)</t>
  </si>
  <si>
    <t xml:space="preserve">   80% ФОТ (от 95)  (Поз. 7-8, 12)</t>
  </si>
  <si>
    <t xml:space="preserve">   95% ФОТ (от 124)  (Поз. 5-6, 10, 13-15)</t>
  </si>
  <si>
    <t xml:space="preserve">   105% ФОТ (от 83)  (Поз. 19)</t>
  </si>
  <si>
    <t xml:space="preserve">   130% ФОТ (от 310)  (Поз. 1, 11, 16)</t>
  </si>
  <si>
    <t xml:space="preserve">   142% ФОТ (от 11)  (Поз. 18, 20-22)</t>
  </si>
  <si>
    <t xml:space="preserve">   45% ФОТ (от 95)  (Поз. 7-8, 12)</t>
  </si>
  <si>
    <t xml:space="preserve">   50% ФОТ (от 124)  (Поз. 5-6, 10, 13-15)</t>
  </si>
  <si>
    <t xml:space="preserve">   55% ФОТ (от 83)  (Поз. 19)</t>
  </si>
  <si>
    <t xml:space="preserve">   89% ФОТ (от 310)  (Поз. 1, 11, 16)</t>
  </si>
  <si>
    <t xml:space="preserve">   95% ФОТ (от 11)  (Поз. 18, 20-22)</t>
  </si>
  <si>
    <t>ЛОКАЛЬНЫЙ СМЕТНЫЙ РАСЧЕТ № 06-03 изм.1</t>
  </si>
  <si>
    <t xml:space="preserve">тепловые сети, Административно-бытовой корпус промышленной площадки 5 </t>
  </si>
  <si>
    <t>Основание: Р-055/10674-294-ТС1-ТС8, АС1-АС10(изм1)</t>
  </si>
  <si>
    <t>___________________________737,612</t>
  </si>
  <si>
    <t>_______________________________________________________________________________________________718,940</t>
  </si>
  <si>
    <t>_______________________________________________________________________________________________13,279</t>
  </si>
  <si>
    <t>_______________________________________________________________________________________________5,393</t>
  </si>
  <si>
    <t>___________________________59,205</t>
  </si>
  <si>
    <t>_______________________________________________________________________________________________4427,43</t>
  </si>
  <si>
    <t xml:space="preserve">                           Раздел 1. Тепловые сети</t>
  </si>
  <si>
    <t xml:space="preserve">                           Трубы и арматура</t>
  </si>
  <si>
    <t>ТЕР24-01-032-01</t>
  </si>
  <si>
    <r>
      <t>Установка задвижек или клапанов стальных для горячей воды и пара диаметром 50 мм</t>
    </r>
    <r>
      <rPr>
        <i/>
        <sz val="7"/>
        <rFont val="Arial"/>
        <family val="2"/>
        <charset val="204"/>
      </rPr>
      <t xml:space="preserve">
НР (720 руб.): 130% от ФОТ
СП (493 руб.): 89% от ФОТ</t>
    </r>
  </si>
  <si>
    <t>1 компл. задвижек или клапана</t>
  </si>
  <si>
    <t>ООО"НЕОТЕХ" 3кв 2013г</t>
  </si>
  <si>
    <r>
      <t>Кран шаровый сварной  HOGFORS 34000 TR д15мм                1453,8/1,18/5,59</t>
    </r>
    <r>
      <rPr>
        <i/>
        <sz val="7"/>
        <rFont val="Arial"/>
        <family val="2"/>
        <charset val="204"/>
      </rPr>
      <t xml:space="preserve">
(коэф на транспорт МАТ=1%)</t>
    </r>
  </si>
  <si>
    <r>
      <t>222,6</t>
    </r>
    <r>
      <rPr>
        <i/>
        <sz val="5"/>
        <rFont val="Arial"/>
        <family val="2"/>
        <charset val="204"/>
      </rPr>
      <t xml:space="preserve">
1453,8/1,18/5,59</t>
    </r>
  </si>
  <si>
    <r>
      <t>Кран шаровый сварной  HOGFORS 34000 TR д20мм        35,11*43,9/1,18/5,59</t>
    </r>
    <r>
      <rPr>
        <i/>
        <sz val="7"/>
        <rFont val="Arial"/>
        <family val="2"/>
        <charset val="204"/>
      </rPr>
      <t xml:space="preserve">
(коэф на транспорт МАТ=1%)</t>
    </r>
  </si>
  <si>
    <r>
      <t>236,01</t>
    </r>
    <r>
      <rPr>
        <i/>
        <sz val="5"/>
        <rFont val="Arial"/>
        <family val="2"/>
        <charset val="204"/>
      </rPr>
      <t xml:space="preserve">
35,11*43,9/1,18/5,59</t>
    </r>
  </si>
  <si>
    <t>HOGFORS</t>
  </si>
  <si>
    <r>
      <t>Кран шаровый сварной  HOGFORS 34000 TR д25мм                1623,2/1,18/5,59</t>
    </r>
    <r>
      <rPr>
        <i/>
        <sz val="7"/>
        <rFont val="Arial"/>
        <family val="2"/>
        <charset val="204"/>
      </rPr>
      <t xml:space="preserve">
(коэф на транспорт МАТ=1%)</t>
    </r>
  </si>
  <si>
    <r>
      <t>248,54</t>
    </r>
    <r>
      <rPr>
        <i/>
        <sz val="5"/>
        <rFont val="Arial"/>
        <family val="2"/>
        <charset val="204"/>
      </rPr>
      <t xml:space="preserve">
1623,2/1,18/5,59</t>
    </r>
  </si>
  <si>
    <r>
      <t>Кран шаровый сварной  HOGFORS 34000 TR д32мм                1862,5/1,18/5,59</t>
    </r>
    <r>
      <rPr>
        <i/>
        <sz val="7"/>
        <rFont val="Arial"/>
        <family val="2"/>
        <charset val="204"/>
      </rPr>
      <t xml:space="preserve">
(коэф на транспорт МАТ=1%)</t>
    </r>
  </si>
  <si>
    <r>
      <t>285,18</t>
    </r>
    <r>
      <rPr>
        <i/>
        <sz val="5"/>
        <rFont val="Arial"/>
        <family val="2"/>
        <charset val="204"/>
      </rPr>
      <t xml:space="preserve">
1862,5/1,18/5,59</t>
    </r>
  </si>
  <si>
    <r>
      <t>Кран шаровый сварной  HOGFORS 34000 TR д40мм               49,75*43,9 /1,18/5,59</t>
    </r>
    <r>
      <rPr>
        <i/>
        <sz val="7"/>
        <rFont val="Arial"/>
        <family val="2"/>
        <charset val="204"/>
      </rPr>
      <t xml:space="preserve">
(коэф на транспорт МАТ=1%)</t>
    </r>
  </si>
  <si>
    <r>
      <t>334,41</t>
    </r>
    <r>
      <rPr>
        <i/>
        <sz val="5"/>
        <rFont val="Arial"/>
        <family val="2"/>
        <charset val="204"/>
      </rPr>
      <t xml:space="preserve">
49,75*43,9 /1,18/5,59</t>
    </r>
  </si>
  <si>
    <t>ТЕР24-01-032-03</t>
  </si>
  <si>
    <r>
      <t>Установка задвижек или клапанов стальных для горячей воды и пара диаметром 100 мм</t>
    </r>
    <r>
      <rPr>
        <i/>
        <sz val="7"/>
        <rFont val="Arial"/>
        <family val="2"/>
        <charset val="204"/>
      </rPr>
      <t xml:space="preserve">
НР (312 руб.): 130% от ФОТ
СП (214 руб.): 89% от ФОТ</t>
    </r>
  </si>
  <si>
    <r>
      <t>Кран шаровый сварной  HOGFORS 36000 TR д100мм               601,8*43,9 /1,18/5,59</t>
    </r>
    <r>
      <rPr>
        <i/>
        <sz val="7"/>
        <rFont val="Arial"/>
        <family val="2"/>
        <charset val="204"/>
      </rPr>
      <t xml:space="preserve">
(коэф на транспорт МАТ=1%)</t>
    </r>
  </si>
  <si>
    <r>
      <t>4045,24</t>
    </r>
    <r>
      <rPr>
        <i/>
        <sz val="5"/>
        <rFont val="Arial"/>
        <family val="2"/>
        <charset val="204"/>
      </rPr>
      <t xml:space="preserve">
601,8*43,9 /1,18/5,59</t>
    </r>
  </si>
  <si>
    <r>
      <t>Кран шаровый сварной  HOGFORS 34000 TR д100мм               190,25*43,9 /1,18/5,59</t>
    </r>
    <r>
      <rPr>
        <i/>
        <sz val="7"/>
        <rFont val="Arial"/>
        <family val="2"/>
        <charset val="204"/>
      </rPr>
      <t xml:space="preserve">
(коэф на транспорт МАТ=1%)</t>
    </r>
  </si>
  <si>
    <r>
      <t>1278,84</t>
    </r>
    <r>
      <rPr>
        <i/>
        <sz val="5"/>
        <rFont val="Arial"/>
        <family val="2"/>
        <charset val="204"/>
      </rPr>
      <t xml:space="preserve">
190,25*43,9 /1,18/5,59</t>
    </r>
  </si>
  <si>
    <t>ТЕР24-01-032-06</t>
  </si>
  <si>
    <r>
      <t>Установка задвижек или клапанов стальных для горячей воды и пара диаметром 250 мм</t>
    </r>
    <r>
      <rPr>
        <i/>
        <sz val="7"/>
        <rFont val="Arial"/>
        <family val="2"/>
        <charset val="204"/>
      </rPr>
      <t xml:space="preserve">
НР (1053 руб.): 130% от ФОТ
СП (721 руб.): 89% от ФОТ</t>
    </r>
  </si>
  <si>
    <r>
      <t>Кран шаровый сварной  HOGFORS 34000 TR д250мм               2268*43,9 /1,18/5,59</t>
    </r>
    <r>
      <rPr>
        <i/>
        <sz val="7"/>
        <rFont val="Arial"/>
        <family val="2"/>
        <charset val="204"/>
      </rPr>
      <t xml:space="preserve">
(коэф на транспорт МАТ=1%)</t>
    </r>
  </si>
  <si>
    <r>
      <t>15245,27</t>
    </r>
    <r>
      <rPr>
        <i/>
        <sz val="5"/>
        <rFont val="Arial"/>
        <family val="2"/>
        <charset val="204"/>
      </rPr>
      <t xml:space="preserve">
2268*43,9 /1,18/5,59</t>
    </r>
  </si>
  <si>
    <t>ТЕР24-01-002-04</t>
  </si>
  <si>
    <r>
      <t>Прокладка трубопроводов в непроходном канале при условном давлении 1,6 МПа, температуре 150°С, диаметр труб 100 мм</t>
    </r>
    <r>
      <rPr>
        <i/>
        <sz val="7"/>
        <rFont val="Arial"/>
        <family val="2"/>
        <charset val="204"/>
      </rPr>
      <t xml:space="preserve">
26 828,39 = 115 238,39 - 1000 x 88,41
НР (3864 руб.): 130% от ФОТ
СП (2645 руб.): 89% от ФОТ</t>
    </r>
  </si>
  <si>
    <r>
      <t>0,349</t>
    </r>
    <r>
      <rPr>
        <i/>
        <sz val="6"/>
        <rFont val="Arial"/>
        <family val="2"/>
        <charset val="204"/>
      </rPr>
      <t xml:space="preserve">
0,490-0,032-0,014-0,095</t>
    </r>
  </si>
  <si>
    <r>
      <t>Прокладка трубопроводов в непроходном канале при условном давлении 1,6 МПа, температуре 150°С, диаметр труб 100 мм</t>
    </r>
    <r>
      <rPr>
        <i/>
        <sz val="7"/>
        <rFont val="Arial"/>
        <family val="2"/>
        <charset val="204"/>
      </rPr>
      <t xml:space="preserve">
26 828,39 = 115 238,39 - 1000 x 88,41
(МДС35 пр.1 т.1 п.5.Производство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ОЗП=1,2; ЭМ=1,2 к расх.; ЗПМ=1,2; ТЗ=1,2; ТЗМ=1,2)
НР (1261 руб.): 130% от ФОТ
СП (863 руб.): 89% от ФОТ</t>
    </r>
  </si>
  <si>
    <t>ТЕР24-01-004-04</t>
  </si>
  <si>
    <r>
      <t>Надземная прокладка трубопроводов при условном давлении 1,6 МПа, температуре 150°С, диаметр труб 100 мм</t>
    </r>
    <r>
      <rPr>
        <i/>
        <sz val="7"/>
        <rFont val="Arial"/>
        <family val="2"/>
        <charset val="204"/>
      </rPr>
      <t xml:space="preserve">
22 920,84 = 111 330,84 - 1000 x 88,41
НР (324 руб.): 130% от ФОТ
СП (222 руб.): 89% от ФОТ</t>
    </r>
  </si>
  <si>
    <t>ТСЦ-103-0161</t>
  </si>
  <si>
    <t>Трубы стальные электросварные прямошовные со снятой фаской из стали марок БСт2кп-БСт4кп и БСт2пс-БСт4пс наружный диаметр 108 мм, толщина стенки 4 мм</t>
  </si>
  <si>
    <t>ТЕР24-01-002-01</t>
  </si>
  <si>
    <r>
      <t>Прокладка трубопроводов в непроходном канале при условном давлении 1,6 МПа, температуре 150°С, диаметр труб 50 мм</t>
    </r>
    <r>
      <rPr>
        <i/>
        <sz val="7"/>
        <rFont val="Arial"/>
        <family val="2"/>
        <charset val="204"/>
      </rPr>
      <t xml:space="preserve">
23 164,60 = 70 018,50 - 1010 x 46,39
НР (1691 руб.): 130% от ФОТ
СП (1158 руб.): 89% от ФОТ</t>
    </r>
  </si>
  <si>
    <r>
      <t>0,177</t>
    </r>
    <r>
      <rPr>
        <i/>
        <sz val="6"/>
        <rFont val="Arial"/>
        <family val="2"/>
        <charset val="204"/>
      </rPr>
      <t xml:space="preserve">
0,015+0,132+0,024+0,002+0,004</t>
    </r>
  </si>
  <si>
    <t>ТСЦ-103-0129</t>
  </si>
  <si>
    <t>Трубы стальные электросварные прямошовные со снятой фаской из стали марок БСт2кп-БСт4кп и БСт2пс-БСт4пс наружный диаметр 20 мм, толщина стенки 2 мм  18Х2</t>
  </si>
  <si>
    <r>
      <t>4,04</t>
    </r>
    <r>
      <rPr>
        <i/>
        <sz val="6"/>
        <rFont val="Arial"/>
        <family val="2"/>
        <charset val="204"/>
      </rPr>
      <t xml:space="preserve">
4*1,01</t>
    </r>
  </si>
  <si>
    <t>ТСЦ-103-0130</t>
  </si>
  <si>
    <t>Трубы стальные электросварные прямошовные со снятой фаской из стали марок БСт2кп-БСт4кп и БСт2пс-БСт4пс наружный диаметр 32 мм, толщина стенки 2,2 мм 25Х2</t>
  </si>
  <si>
    <r>
      <t>2,02</t>
    </r>
    <r>
      <rPr>
        <i/>
        <sz val="6"/>
        <rFont val="Arial"/>
        <family val="2"/>
        <charset val="204"/>
      </rPr>
      <t xml:space="preserve">
2*1,01</t>
    </r>
  </si>
  <si>
    <t>Трубы стальные электросварные прямошовные со снятой фаской из стали марок БСт2кп-БСт4кп и БСт2пс-БСт4пс наружный диаметр 32 мм, толщина стенки 2,2 мм</t>
  </si>
  <si>
    <r>
      <t>24,24</t>
    </r>
    <r>
      <rPr>
        <i/>
        <sz val="6"/>
        <rFont val="Arial"/>
        <family val="2"/>
        <charset val="204"/>
      </rPr>
      <t xml:space="preserve">
24*1,01</t>
    </r>
  </si>
  <si>
    <t>ТСЦ-103-0133</t>
  </si>
  <si>
    <t>Трубы стальные электросварные прямошовные со снятой фаской из стали марок БСт2кп-БСт4кп и БСт2пс-БСт4пс наружный диаметр 40 мм, толщина стенки 2,5 мм  38Х2</t>
  </si>
  <si>
    <r>
      <t>133,32</t>
    </r>
    <r>
      <rPr>
        <i/>
        <sz val="6"/>
        <rFont val="Arial"/>
        <family val="2"/>
        <charset val="204"/>
      </rPr>
      <t xml:space="preserve">
132*1,01</t>
    </r>
  </si>
  <si>
    <t>ТСЦ-103-0135</t>
  </si>
  <si>
    <t>Трубы стальные электросварные прямошовные со снятой фаской из стали марок БСт2кп-БСт4кп и БСт2пс-БСт4пс наружный диаметр 48 мм, толщина стенки 2,5 мм</t>
  </si>
  <si>
    <r>
      <t>15,15</t>
    </r>
    <r>
      <rPr>
        <i/>
        <sz val="6"/>
        <rFont val="Arial"/>
        <family val="2"/>
        <charset val="204"/>
      </rPr>
      <t xml:space="preserve">
15*1,01</t>
    </r>
  </si>
  <si>
    <t>ТЕР24-01-028-04</t>
  </si>
  <si>
    <r>
      <t>Установка П-образных компенсаторов диаметром труб 100 мм</t>
    </r>
    <r>
      <rPr>
        <i/>
        <sz val="7"/>
        <rFont val="Arial"/>
        <family val="2"/>
        <charset val="204"/>
      </rPr>
      <t xml:space="preserve">
НР (173 руб.): 130% от ФОТ
СП (118 руб.): 89% от ФОТ</t>
    </r>
  </si>
  <si>
    <t>1 компенсатор</t>
  </si>
  <si>
    <t>ТЕР22-03-001-05</t>
  </si>
  <si>
    <r>
      <t>Установка фасонных частей стальных сварных диаметром 100-250 мм</t>
    </r>
    <r>
      <rPr>
        <i/>
        <sz val="7"/>
        <rFont val="Arial"/>
        <family val="2"/>
        <charset val="204"/>
      </rPr>
      <t xml:space="preserve">
НР (558 руб.): 130% от ФОТ
СП (382 руб.): 89% от ФОТ</t>
    </r>
  </si>
  <si>
    <t>1 т фасонных частей</t>
  </si>
  <si>
    <t>ТЕР22-06-005-01</t>
  </si>
  <si>
    <r>
      <t>Врезка в существующие сети из стальных труб стальных штуцеров (патрубков) диаметром 50 мм</t>
    </r>
    <r>
      <rPr>
        <i/>
        <sz val="7"/>
        <rFont val="Arial"/>
        <family val="2"/>
        <charset val="204"/>
      </rPr>
      <t xml:space="preserve">
88,64 = 103,82 - 0,4 x 37,94
НР (755 руб.): 130% от ФОТ
СП (517 руб.): 89% от ФОТ</t>
    </r>
  </si>
  <si>
    <t>ТЕРм12-12-006-11</t>
  </si>
  <si>
    <r>
      <t>Монтаж захлопки.Арматура приварная с ручным приводом или без привода водопроводная на условное давление до 10 МПа, диаметр условного прохода 125 мм</t>
    </r>
    <r>
      <rPr>
        <i/>
        <sz val="7"/>
        <rFont val="Arial"/>
        <family val="2"/>
        <charset val="204"/>
      </rPr>
      <t xml:space="preserve">
НР (682 руб.): 80% от ФОТ
СП (512 руб.): 60% от ФОТ</t>
    </r>
  </si>
  <si>
    <t>ООО"Ленгазтеплостройкомплект" 1кв 2013г</t>
  </si>
  <si>
    <r>
      <t>Захлопка                                   2515/1,18/5,52</t>
    </r>
    <r>
      <rPr>
        <i/>
        <sz val="7"/>
        <rFont val="Arial"/>
        <family val="2"/>
        <charset val="204"/>
      </rPr>
      <t xml:space="preserve">
(коэф на транспорт МАТ=1%)</t>
    </r>
  </si>
  <si>
    <r>
      <t>389,98</t>
    </r>
    <r>
      <rPr>
        <i/>
        <sz val="5"/>
        <rFont val="Arial"/>
        <family val="2"/>
        <charset val="204"/>
      </rPr>
      <t xml:space="preserve">
2515/1,18/5,52</t>
    </r>
  </si>
  <si>
    <t>ТЕР22-03-014-01</t>
  </si>
  <si>
    <r>
      <t>Приварка заглушки к стальным трубопроводам диаметром 50 мм</t>
    </r>
    <r>
      <rPr>
        <i/>
        <sz val="7"/>
        <rFont val="Arial"/>
        <family val="2"/>
        <charset val="204"/>
      </rPr>
      <t xml:space="preserve">
41,40 = 85,43 - 1 x 44,03
НР (26 руб.): 130% от ФОТ
СП (18 руб.): 89% от ФОТ</t>
    </r>
  </si>
  <si>
    <t>ТСЦ-301-1744</t>
  </si>
  <si>
    <t>Заглушки стальные бесшовные приварные диаметром 50 мм д=38х2</t>
  </si>
  <si>
    <t>ТЕР22-01-011-07</t>
  </si>
  <si>
    <r>
      <t>Укладка стальных водопроводных труб с гидравлическим испытанием диаметром 250 мм Футляр</t>
    </r>
    <r>
      <rPr>
        <i/>
        <sz val="7"/>
        <rFont val="Arial"/>
        <family val="2"/>
        <charset val="204"/>
      </rPr>
      <t xml:space="preserve">
27 686,44 = 403 985,64 - 1004 x 374,80
НР (345 руб.): 130% от ФОТ
СП (236 руб.): 89% от ФОТ</t>
    </r>
  </si>
  <si>
    <t>ТСЦ-103-0198</t>
  </si>
  <si>
    <t>Трубы стальные электросварные прямошовные со снятой фаской из стали марок БСт2кп-БСт4кп и БСт2пс-БСт4пс наружный диаметр 273 мм, толщина стенки 8 мм</t>
  </si>
  <si>
    <t>ТЕР22-02-010-07</t>
  </si>
  <si>
    <r>
      <t>Нанесение весьма усиленной антикоррозионной изоляции из полимерных липких лент на стальные трубопроводы диаметром 250 мм</t>
    </r>
    <r>
      <rPr>
        <i/>
        <sz val="7"/>
        <rFont val="Arial"/>
        <family val="2"/>
        <charset val="204"/>
      </rPr>
      <t xml:space="preserve">
НР (143 руб.): 130% от ФОТ
СП (98 руб.): 89% от ФОТ</t>
    </r>
  </si>
  <si>
    <t>ТЕР22-05-003-01</t>
  </si>
  <si>
    <r>
      <t>Протаскивание в футляр стальных труб диаметром 100 мм</t>
    </r>
    <r>
      <rPr>
        <i/>
        <sz val="7"/>
        <rFont val="Arial"/>
        <family val="2"/>
        <charset val="204"/>
      </rPr>
      <t xml:space="preserve">
1 239,19 = 2 376,06 - 0,0538 x 6 433,14 - 22,6 x 34,99
НР (416 руб.): 130% от ФОТ
СП (285 руб.): 89% от ФОТ</t>
    </r>
  </si>
  <si>
    <t>100 м трубы, уложенной в футляр</t>
  </si>
  <si>
    <r>
      <t>0,28</t>
    </r>
    <r>
      <rPr>
        <i/>
        <sz val="6"/>
        <rFont val="Arial"/>
        <family val="2"/>
        <charset val="204"/>
      </rPr>
      <t xml:space="preserve">
28/100</t>
    </r>
  </si>
  <si>
    <t>Росполимерстрой 1кв2013г</t>
  </si>
  <si>
    <r>
      <t>Опорно-направляющее кольцо ОНК 108/273                  942/1,18/5,52</t>
    </r>
    <r>
      <rPr>
        <i/>
        <sz val="7"/>
        <rFont val="Arial"/>
        <family val="2"/>
        <charset val="204"/>
      </rPr>
      <t xml:space="preserve">
(коэф на транспорт МАТ=1%)</t>
    </r>
  </si>
  <si>
    <r>
      <t>146,07</t>
    </r>
    <r>
      <rPr>
        <i/>
        <sz val="5"/>
        <rFont val="Arial"/>
        <family val="2"/>
        <charset val="204"/>
      </rPr>
      <t xml:space="preserve">
942/1,18/5,52</t>
    </r>
  </si>
  <si>
    <t>ТЕР22-05-004-01</t>
  </si>
  <si>
    <r>
      <t>Заделка битумом и прядью концов футляра диаметром 800 мм</t>
    </r>
    <r>
      <rPr>
        <i/>
        <sz val="7"/>
        <rFont val="Arial"/>
        <family val="2"/>
        <charset val="204"/>
      </rPr>
      <t xml:space="preserve">
НР (263 руб.): 130% от ФОТ
СП (180 руб.): 89% от ФОТ</t>
    </r>
  </si>
  <si>
    <t>1 футляр</t>
  </si>
  <si>
    <t>ТЕРм12-10-001-03</t>
  </si>
  <si>
    <r>
      <t>Расширитель с бобышкой из углеродистой стали, диаметр корпуса расширителя до 108 мм на условное давление до 10 МПа для трубопроводов диаметром до 76 мм</t>
    </r>
    <r>
      <rPr>
        <i/>
        <sz val="7"/>
        <rFont val="Arial"/>
        <family val="2"/>
        <charset val="204"/>
      </rPr>
      <t xml:space="preserve">
НР (160 руб.): 80% от ФОТ
СП (120 руб.): 60% от ФОТ</t>
    </r>
  </si>
  <si>
    <r>
      <t>0,04</t>
    </r>
    <r>
      <rPr>
        <i/>
        <sz val="6"/>
        <rFont val="Arial"/>
        <family val="2"/>
        <charset val="204"/>
      </rPr>
      <t xml:space="preserve">
(2+2)/100</t>
    </r>
  </si>
  <si>
    <t>ООО"ПКФ"КонРос" 1кв2013г</t>
  </si>
  <si>
    <r>
      <t>Расширитель ЗК4-1-95                       1230/1,18/5,52</t>
    </r>
    <r>
      <rPr>
        <i/>
        <sz val="7"/>
        <rFont val="Arial"/>
        <family val="2"/>
        <charset val="204"/>
      </rPr>
      <t xml:space="preserve">
(коэф на транспорт МАТ=1%)</t>
    </r>
  </si>
  <si>
    <r>
      <t>190,73</t>
    </r>
    <r>
      <rPr>
        <i/>
        <sz val="5"/>
        <rFont val="Arial"/>
        <family val="2"/>
        <charset val="204"/>
      </rPr>
      <t xml:space="preserve">
1230/1,18/5,52</t>
    </r>
  </si>
  <si>
    <t>ТЕРм12-10-001-04</t>
  </si>
  <si>
    <r>
      <t>Закладное устройство для установки поверхностных приборов - прижим</t>
    </r>
    <r>
      <rPr>
        <i/>
        <sz val="7"/>
        <rFont val="Arial"/>
        <family val="2"/>
        <charset val="204"/>
      </rPr>
      <t xml:space="preserve">
НР (97 руб.): 80% от ФОТ
СП (73 руб.): 60% от ФОТ</t>
    </r>
  </si>
  <si>
    <r>
      <t>0,08</t>
    </r>
    <r>
      <rPr>
        <i/>
        <sz val="6"/>
        <rFont val="Arial"/>
        <family val="2"/>
        <charset val="204"/>
      </rPr>
      <t xml:space="preserve">
8/100</t>
    </r>
  </si>
  <si>
    <r>
      <t>Отборное устройство ЗК14-2               390/1,18/5,52</t>
    </r>
    <r>
      <rPr>
        <i/>
        <sz val="7"/>
        <rFont val="Arial"/>
        <family val="2"/>
        <charset val="204"/>
      </rPr>
      <t xml:space="preserve">
(коэф на транспорт МАТ=1%)</t>
    </r>
  </si>
  <si>
    <r>
      <t>60,47</t>
    </r>
    <r>
      <rPr>
        <i/>
        <sz val="5"/>
        <rFont val="Arial"/>
        <family val="2"/>
        <charset val="204"/>
      </rPr>
      <t xml:space="preserve">
390/1,18/5,52</t>
    </r>
  </si>
  <si>
    <t>ТЕРм11-02-001-01</t>
  </si>
  <si>
    <r>
      <t>Прибор, устанавливаемый на резьбовых соединениях, масса до 1,5 кг</t>
    </r>
    <r>
      <rPr>
        <i/>
        <sz val="7"/>
        <rFont val="Arial"/>
        <family val="2"/>
        <charset val="204"/>
      </rPr>
      <t xml:space="preserve">
НР (230 руб.): 80% от ФОТ
СП (173 руб.): 60% от ФОТ</t>
    </r>
  </si>
  <si>
    <t>ТСЦ-301-1465</t>
  </si>
  <si>
    <t>Манометр для неагрессивных сред (класс точности 1.5) с резьбовым присоединением марка МП-4У-16 с трехходовым краном 11П18пкРу16</t>
  </si>
  <si>
    <t>компл.</t>
  </si>
  <si>
    <t>ТСЦ-301-1467</t>
  </si>
  <si>
    <t>Термометр прямой (угловой) ртутный (ножка 66 мм) до 160 град С в оправе</t>
  </si>
  <si>
    <t>ТЕРм39-02-001-02</t>
  </si>
  <si>
    <r>
      <t>Визуальный и измерительный контроль сварных соединений трубопроводов, диаметр до 60 мм</t>
    </r>
    <r>
      <rPr>
        <i/>
        <sz val="7"/>
        <rFont val="Arial"/>
        <family val="2"/>
        <charset val="204"/>
      </rPr>
      <t xml:space="preserve">
НР (22 руб.): 80% от ФОТ
СП (16 руб.): 60% от ФОТ</t>
    </r>
  </si>
  <si>
    <t>1 стык</t>
  </si>
  <si>
    <r>
      <t>17</t>
    </r>
    <r>
      <rPr>
        <i/>
        <sz val="6"/>
        <rFont val="Arial"/>
        <family val="2"/>
        <charset val="204"/>
      </rPr>
      <t xml:space="preserve">
округл((15+132+24+6)/12*0,1+8*2;</t>
    </r>
  </si>
  <si>
    <t>ТЕРм39-02-001-03</t>
  </si>
  <si>
    <r>
      <t>Визуальный и измерительный контроль сварных соединений трубопроводов, диаметр до 108 мм</t>
    </r>
    <r>
      <rPr>
        <i/>
        <sz val="7"/>
        <rFont val="Arial"/>
        <family val="2"/>
        <charset val="204"/>
      </rPr>
      <t xml:space="preserve">
НР (98 руб.): 80% от ФОТ
СП (74 руб.): 60% от ФОТ</t>
    </r>
  </si>
  <si>
    <r>
      <t>66</t>
    </r>
    <r>
      <rPr>
        <i/>
        <sz val="6"/>
        <rFont val="Arial"/>
        <family val="2"/>
        <charset val="204"/>
      </rPr>
      <t xml:space="preserve">
округл(490/12*0,1+31*2;</t>
    </r>
  </si>
  <si>
    <t>ТЕРм39-02-013-01</t>
  </si>
  <si>
    <r>
      <t>Рентгенографический контроль трубопровода через одну стенку, толщина стенки до 5 мм</t>
    </r>
    <r>
      <rPr>
        <i/>
        <sz val="7"/>
        <rFont val="Arial"/>
        <family val="2"/>
        <charset val="204"/>
      </rPr>
      <t xml:space="preserve">
НР (1209 руб.): 80% от ФОТ
СП (907 руб.): 60% от ФОТ</t>
    </r>
  </si>
  <si>
    <t>1 снимок</t>
  </si>
  <si>
    <t xml:space="preserve">   заготовитель-складские расходы МАТ=2%  (Поз. 2-6, 8-9, 11, 26, 33, 36, 38)</t>
  </si>
  <si>
    <t xml:space="preserve">   заготовитель-складские расходы оборудование ПЗ=1,2%  (Поз. 40-41)</t>
  </si>
  <si>
    <t xml:space="preserve">   коэф на транспорт оборудования ПЗ=3%  (Поз. 40-41)</t>
  </si>
  <si>
    <t>Итоги по разделу 1 Тепловые сети :</t>
  </si>
  <si>
    <t xml:space="preserve">  Итого по разделу 1 Тепловые сети</t>
  </si>
  <si>
    <t xml:space="preserve">                           Раздел 2. Тепловая изоляция</t>
  </si>
  <si>
    <t>ТЕР22-02-001-01</t>
  </si>
  <si>
    <r>
      <t>Нанесение нормальной антикоррозионной битумно-резиновой или битумно-полимерной изоляции на стальные трубопроводы диаметром 50 мм</t>
    </r>
    <r>
      <rPr>
        <i/>
        <sz val="7"/>
        <rFont val="Arial"/>
        <family val="2"/>
        <charset val="204"/>
      </rPr>
      <t xml:space="preserve">
3 040,96 = 3 869,05 - 0,028 x 8 657,00 - 21 x 27,89
НР (421 руб.): 130% от ФОТ
СП (288 руб.): 89% от ФОТ</t>
    </r>
  </si>
  <si>
    <r>
      <t>0,189</t>
    </r>
    <r>
      <rPr>
        <i/>
        <sz val="6"/>
        <rFont val="Arial"/>
        <family val="2"/>
        <charset val="204"/>
      </rPr>
      <t xml:space="preserve">
0,073+0,073+0,015+0,022+0,002+0,004</t>
    </r>
  </si>
  <si>
    <t>ТЕР22-02-001-03</t>
  </si>
  <si>
    <r>
      <t>Нанесение нормальной антикоррозионной битумно-резиновой или битумно-полимерной изоляции на стальные трубопроводы диаметром 100 мм</t>
    </r>
    <r>
      <rPr>
        <i/>
        <sz val="7"/>
        <rFont val="Arial"/>
        <family val="2"/>
        <charset val="204"/>
      </rPr>
      <t xml:space="preserve">
3 087,42 = 4 687,81 - 0,056 x 8 657,00 - 40 x 27,89
НР (1102 руб.): 130% от ФОТ
СП (755 руб.): 89% от ФОТ</t>
    </r>
  </si>
  <si>
    <r>
      <t>0,49</t>
    </r>
    <r>
      <rPr>
        <i/>
        <sz val="6"/>
        <rFont val="Arial"/>
        <family val="2"/>
        <charset val="204"/>
      </rPr>
      <t xml:space="preserve">
0,016+0,016+0,229+0,229</t>
    </r>
  </si>
  <si>
    <t>ТСЦ-101-3227</t>
  </si>
  <si>
    <t>Мастика Вектор-1214 антикоррозийная</t>
  </si>
  <si>
    <r>
      <t>0,063902</t>
    </r>
    <r>
      <rPr>
        <i/>
        <sz val="6"/>
        <rFont val="Arial"/>
        <family val="2"/>
        <charset val="204"/>
      </rPr>
      <t xml:space="preserve">
0,00029*220,35</t>
    </r>
  </si>
  <si>
    <t>ТЕР26-01-022-01</t>
  </si>
  <si>
    <r>
      <t>Изоляция поверхностей трубопроводов штучными изделиями из пенополиуретана (полуцилиндрами и сегментами)</t>
    </r>
    <r>
      <rPr>
        <i/>
        <sz val="7"/>
        <rFont val="Arial"/>
        <family val="2"/>
        <charset val="204"/>
      </rPr>
      <t xml:space="preserve">
896,92 = 3 033,67 - 1,1 x 1 942,50
НР (6006 руб.): 100% от ФОТ
СП (4204 руб.): 70% от ФОТ</t>
    </r>
  </si>
  <si>
    <t>1 м3 изоляции</t>
  </si>
  <si>
    <t>ООО"Сибирский ориентир"3кв2013г</t>
  </si>
  <si>
    <r>
      <t>Скорлупы ППУ/ПИР толщ.40мм с покровным слоем сталь оцинкованная для трубы д108мм                                       456,66/1,18/5,59</t>
    </r>
    <r>
      <rPr>
        <i/>
        <sz val="7"/>
        <rFont val="Arial"/>
        <family val="2"/>
        <charset val="204"/>
      </rPr>
      <t xml:space="preserve">
(коэф на транспорт МАТ=1%)</t>
    </r>
  </si>
  <si>
    <r>
      <t>69,92</t>
    </r>
    <r>
      <rPr>
        <i/>
        <sz val="5"/>
        <rFont val="Arial"/>
        <family val="2"/>
        <charset val="204"/>
      </rPr>
      <t xml:space="preserve">
456,66/1,18/5,59</t>
    </r>
  </si>
  <si>
    <r>
      <t>Скорлупы ППУ  толщ.40мм с покровным слоем сталь оцинкованная для трубы д108мм                                       421,26/1,18/5,59</t>
    </r>
    <r>
      <rPr>
        <i/>
        <sz val="7"/>
        <rFont val="Arial"/>
        <family val="2"/>
        <charset val="204"/>
      </rPr>
      <t xml:space="preserve">
(коэф на транспорт МАТ=1%)</t>
    </r>
  </si>
  <si>
    <r>
      <t>64,5</t>
    </r>
    <r>
      <rPr>
        <i/>
        <sz val="5"/>
        <rFont val="Arial"/>
        <family val="2"/>
        <charset val="204"/>
      </rPr>
      <t xml:space="preserve">
421,26/1,18/5,59</t>
    </r>
  </si>
  <si>
    <r>
      <t>Скорлупы ППУ/ПИР  толщ.60мм покровным слоем стеклопластик для трубы д108мм                                      667,88/1,18/5,59</t>
    </r>
    <r>
      <rPr>
        <i/>
        <sz val="7"/>
        <rFont val="Arial"/>
        <family val="2"/>
        <charset val="204"/>
      </rPr>
      <t xml:space="preserve">
(коэф на транспорт МАТ=1%)</t>
    </r>
  </si>
  <si>
    <r>
      <t>102,26</t>
    </r>
    <r>
      <rPr>
        <i/>
        <sz val="5"/>
        <rFont val="Arial"/>
        <family val="2"/>
        <charset val="204"/>
      </rPr>
      <t xml:space="preserve">
667,88/1,18/5,59</t>
    </r>
  </si>
  <si>
    <r>
      <t>Скорлупы ППУ/ПИР  толщ.60мм с покровным слоем стеклопластик для трубы д38мм                                       356,36/1,18/5,59</t>
    </r>
    <r>
      <rPr>
        <i/>
        <sz val="7"/>
        <rFont val="Arial"/>
        <family val="2"/>
        <charset val="204"/>
      </rPr>
      <t xml:space="preserve">
(коэф на транспорт МАТ=1%)</t>
    </r>
  </si>
  <si>
    <r>
      <t>54,57</t>
    </r>
    <r>
      <rPr>
        <i/>
        <sz val="5"/>
        <rFont val="Arial"/>
        <family val="2"/>
        <charset val="204"/>
      </rPr>
      <t xml:space="preserve">
356,36/1,18/5,59</t>
    </r>
  </si>
  <si>
    <r>
      <t>Скорлупы ППУ  толщ.60мм с покровным слоем стеклопластик для трубы д108мм                                      561,68/1,18/5,59</t>
    </r>
    <r>
      <rPr>
        <i/>
        <sz val="7"/>
        <rFont val="Arial"/>
        <family val="2"/>
        <charset val="204"/>
      </rPr>
      <t xml:space="preserve">
(коэф на транспорт МАТ=1%)</t>
    </r>
  </si>
  <si>
    <r>
      <t>86</t>
    </r>
    <r>
      <rPr>
        <i/>
        <sz val="5"/>
        <rFont val="Arial"/>
        <family val="2"/>
        <charset val="204"/>
      </rPr>
      <t xml:space="preserve">
561,68/1,18/5,59</t>
    </r>
  </si>
  <si>
    <r>
      <t>Скорлупы ППУ толщ.60мм с  покровным слоем стеклопластик для трубы д38мм                                       344,56/1,18/5,59</t>
    </r>
    <r>
      <rPr>
        <i/>
        <sz val="7"/>
        <rFont val="Arial"/>
        <family val="2"/>
        <charset val="204"/>
      </rPr>
      <t xml:space="preserve">
(коэф на транспорт МАТ=1%)</t>
    </r>
  </si>
  <si>
    <r>
      <t>52,76</t>
    </r>
    <r>
      <rPr>
        <i/>
        <sz val="5"/>
        <rFont val="Arial"/>
        <family val="2"/>
        <charset val="204"/>
      </rPr>
      <t xml:space="preserve">
344,56/1,18/5,59</t>
    </r>
  </si>
  <si>
    <t>ТЕР26-01-009-01</t>
  </si>
  <si>
    <r>
      <t>Изоляция трубопроводов матами минераловатными марок 75, 100, плитами минераловатными на синтетическом связующем марки 75</t>
    </r>
    <r>
      <rPr>
        <i/>
        <sz val="7"/>
        <rFont val="Arial"/>
        <family val="2"/>
        <charset val="204"/>
      </rPr>
      <t xml:space="preserve">
993,04 = 1 630,78 - 1,54 x 414,12
НР (276 руб.): 100% от ФОТ
СП (193 руб.): 70% от ФОТ</t>
    </r>
  </si>
  <si>
    <t>ТСЦ-104-0010</t>
  </si>
  <si>
    <t>Маты прошивные из минеральной ваты без обкладок М-100, толщина 40 мм</t>
  </si>
  <si>
    <r>
      <t>1,11034</t>
    </r>
    <r>
      <rPr>
        <i/>
        <sz val="6"/>
        <rFont val="Arial"/>
        <family val="2"/>
        <charset val="204"/>
      </rPr>
      <t xml:space="preserve">
0,721*1,54</t>
    </r>
  </si>
  <si>
    <t>ТСЦ-104-0009</t>
  </si>
  <si>
    <t>Маты прошивные из минеральной ваты без обкладок М-100, толщина 60 мм</t>
  </si>
  <si>
    <r>
      <t>0,52976</t>
    </r>
    <r>
      <rPr>
        <i/>
        <sz val="6"/>
        <rFont val="Arial"/>
        <family val="2"/>
        <charset val="204"/>
      </rPr>
      <t xml:space="preserve">
0,344*1,54</t>
    </r>
  </si>
  <si>
    <t>ТЕР26-01-049-02</t>
  </si>
  <si>
    <r>
      <t>Покрытие поверхности изоляции трубопроводов сталью оцинкованной</t>
    </r>
    <r>
      <rPr>
        <i/>
        <sz val="7"/>
        <rFont val="Arial"/>
        <family val="2"/>
        <charset val="204"/>
      </rPr>
      <t xml:space="preserve">
НР (84 руб.): 100% от ФОТ
СП (59 руб.): 70% от ФОТ</t>
    </r>
  </si>
  <si>
    <t xml:space="preserve">100 м2 </t>
  </si>
  <si>
    <r>
      <t>0,04103</t>
    </r>
    <r>
      <rPr>
        <i/>
        <sz val="6"/>
        <rFont val="Arial"/>
        <family val="2"/>
        <charset val="204"/>
      </rPr>
      <t xml:space="preserve">
4,103/100</t>
    </r>
  </si>
  <si>
    <t>ТЕР26-01-052-01</t>
  </si>
  <si>
    <r>
      <t>Покрытие поверхности изоляции трубопроводов стеклопластиками РСТ, тканями стеклянными</t>
    </r>
    <r>
      <rPr>
        <i/>
        <sz val="7"/>
        <rFont val="Arial"/>
        <family val="2"/>
        <charset val="204"/>
      </rPr>
      <t xml:space="preserve">
НР (443 руб.): 100% от ФОТ
СП (310 руб.): 70% от ФОТ</t>
    </r>
  </si>
  <si>
    <r>
      <t>0,3082</t>
    </r>
    <r>
      <rPr>
        <i/>
        <sz val="6"/>
        <rFont val="Arial"/>
        <family val="2"/>
        <charset val="204"/>
      </rPr>
      <t xml:space="preserve">
30,82/100</t>
    </r>
  </si>
  <si>
    <t xml:space="preserve">   заготовитель-складские расходы МАТ=2%  (Поз. 49-54)</t>
  </si>
  <si>
    <t>Итоги по разделу 2 Тепловая изоляция :</t>
  </si>
  <si>
    <t xml:space="preserve">  Итого по разделу 2 Тепловая изоляция</t>
  </si>
  <si>
    <t xml:space="preserve">                           Каналы</t>
  </si>
  <si>
    <t>ТЕР07-06-001-01</t>
  </si>
  <si>
    <r>
      <t>Устройство непроходных каналов одноячейковых, перекрываемых или опирающихся на плиту</t>
    </r>
    <r>
      <rPr>
        <i/>
        <sz val="7"/>
        <rFont val="Arial"/>
        <family val="2"/>
        <charset val="204"/>
      </rPr>
      <t xml:space="preserve">
НР (3831 руб.): 130% от ФОТ
СП (2505 руб.): 85% от ФОТ</t>
    </r>
  </si>
  <si>
    <t xml:space="preserve">100 м3 </t>
  </si>
  <si>
    <r>
      <t>0,50456</t>
    </r>
    <r>
      <rPr>
        <i/>
        <sz val="6"/>
        <rFont val="Arial"/>
        <family val="2"/>
        <charset val="204"/>
      </rPr>
      <t xml:space="preserve">
(0,45*51+0,11*23+0,36*9+0,09*16+0,26*71+0,065*18+0,004*54+0,005*90)/100</t>
    </r>
  </si>
  <si>
    <t>ТСЦ-403-0145</t>
  </si>
  <si>
    <t>Лотки из бетона В15 (М200), объемом до 0,2 м3, с расходом арматуры 25 кг/м3 (для непроходных каналов) ЛК75.90.45-3,  ЛК75.90.60-3</t>
  </si>
  <si>
    <r>
      <t>3,97</t>
    </r>
    <r>
      <rPr>
        <i/>
        <sz val="6"/>
        <rFont val="Arial"/>
        <family val="2"/>
        <charset val="204"/>
      </rPr>
      <t xml:space="preserve">
0,11*23+0,09*16</t>
    </r>
  </si>
  <si>
    <t>ТСЦ-403-0146</t>
  </si>
  <si>
    <t>Лотки из бетона В15 (М200), объемом от 0,2 до 0,5 м3, с расходом арматуры 25 кг/м3 (для непроходных каналов)  ЛК300.90.45-3, ЛК300.90.60-3</t>
  </si>
  <si>
    <r>
      <t>26,19</t>
    </r>
    <r>
      <rPr>
        <i/>
        <sz val="6"/>
        <rFont val="Arial"/>
        <family val="2"/>
        <charset val="204"/>
      </rPr>
      <t xml:space="preserve">
0,45*51+0,36*9</t>
    </r>
  </si>
  <si>
    <t>ТСЦ-403-0826</t>
  </si>
  <si>
    <t>Плита перекрытия ПТ 300.90.10-3 /бетон В 15 (М200), объем 0,26 м3, расход ар-ры 6,7 кг/ (серия 3.006.1-8)</t>
  </si>
  <si>
    <t>ТСЦ-403-0833</t>
  </si>
  <si>
    <t>Плита перекрытия доборная ПТ 75.90.10-3 /бетон В15 (М200), объем 0,07 м3, расход ар-ры 1,1 кг/ (серия 3.006.1-8)</t>
  </si>
  <si>
    <t>ТСЦ-403-0625</t>
  </si>
  <si>
    <t>Опорные подушки ОП 1 /бетон В15 (М200), объем 0,004 м3, расход ар-ры 0,7 кг / (серия 3.006.1-8)</t>
  </si>
  <si>
    <t>ТСЦ-403-0626</t>
  </si>
  <si>
    <t>Опорные подушки ОП 2 /бетон В15 (М200), объем 0,005 м3, расход ар-ры 0,7 кг / (серия 3.006.1-8)</t>
  </si>
  <si>
    <t>ТЕР11-01-004-03</t>
  </si>
  <si>
    <r>
      <t>Устройство гидроизоляции оклеечной рулонными материалами на резино-битумной мастике, первый слой</t>
    </r>
    <r>
      <rPr>
        <i/>
        <sz val="7"/>
        <rFont val="Arial"/>
        <family val="2"/>
        <charset val="204"/>
      </rPr>
      <t xml:space="preserve">
1 632,19 = 4 281,63 - 116 x 22,84
НР (2367 руб.): 123% от ФОТ
СП (1443 руб.): 75% от ФОТ</t>
    </r>
  </si>
  <si>
    <r>
      <t>4,1</t>
    </r>
    <r>
      <rPr>
        <i/>
        <sz val="6"/>
        <rFont val="Arial"/>
        <family val="2"/>
        <charset val="204"/>
      </rPr>
      <t xml:space="preserve">
410/100</t>
    </r>
  </si>
  <si>
    <t>ТЕР11-01-004-04</t>
  </si>
  <si>
    <r>
      <t>Устройство гидроизоляции оклеечной рулонными материалами на резино-битумной мастике, последующий слой</t>
    </r>
    <r>
      <rPr>
        <i/>
        <sz val="7"/>
        <rFont val="Arial"/>
        <family val="2"/>
        <charset val="204"/>
      </rPr>
      <t xml:space="preserve">
1 228,77 = 3 878,21 - 116 x 22,84
НР (1701 руб.): 123% от ФОТ
СП (1037 руб.): 75% от ФОТ</t>
    </r>
  </si>
  <si>
    <r>
      <t>Устройство гидроизоляции оклеечной рулонными материалами на резино-битумной мастике, последующий слой Дополнительный слой</t>
    </r>
    <r>
      <rPr>
        <i/>
        <sz val="7"/>
        <rFont val="Arial"/>
        <family val="2"/>
        <charset val="204"/>
      </rPr>
      <t xml:space="preserve">
1 228,77 = 3 878,21 - 116 x 22,84
НР (1150 руб.): 123% от ФОТ
СП (701 руб.): 75% от ФОТ</t>
    </r>
  </si>
  <si>
    <r>
      <t>2,77</t>
    </r>
    <r>
      <rPr>
        <i/>
        <sz val="6"/>
        <rFont val="Arial"/>
        <family val="2"/>
        <charset val="204"/>
      </rPr>
      <t xml:space="preserve">
277/100</t>
    </r>
  </si>
  <si>
    <t>ТСЦ-101-1961</t>
  </si>
  <si>
    <t>Материалы рулонные кровельные для верхнего слоя, изопласт ЭКП-4.5</t>
  </si>
  <si>
    <t>м2</t>
  </si>
  <si>
    <r>
      <t>1272,52</t>
    </r>
    <r>
      <rPr>
        <i/>
        <sz val="6"/>
        <rFont val="Arial"/>
        <family val="2"/>
        <charset val="204"/>
      </rPr>
      <t xml:space="preserve">
1097*1,16</t>
    </r>
  </si>
  <si>
    <t>ТЕР11-01-004-09</t>
  </si>
  <si>
    <r>
      <t>Устройство гидроизоляции обмазочной в один слой праймером</t>
    </r>
    <r>
      <rPr>
        <i/>
        <sz val="7"/>
        <rFont val="Arial"/>
        <family val="2"/>
        <charset val="204"/>
      </rPr>
      <t xml:space="preserve">
НР (2100 руб.): 123% от ФОТ
СП (1280 руб.): 75% от ФОТ</t>
    </r>
  </si>
  <si>
    <t xml:space="preserve">                           Углы поворотов УП3-УП7</t>
  </si>
  <si>
    <t>ТЕР06-01-001-01</t>
  </si>
  <si>
    <r>
      <t>Устройство бетонной подготовки</t>
    </r>
    <r>
      <rPr>
        <i/>
        <sz val="7"/>
        <rFont val="Arial"/>
        <family val="2"/>
        <charset val="204"/>
      </rPr>
      <t xml:space="preserve">
9 627,53 = 64 980,89 - 102 x 542,68
НР (39 руб.): 105% от ФОТ
СП (24 руб.): 65% от ФОТ</t>
    </r>
  </si>
  <si>
    <r>
      <t>0,016</t>
    </r>
    <r>
      <rPr>
        <i/>
        <sz val="6"/>
        <rFont val="Arial"/>
        <family val="2"/>
        <charset val="204"/>
      </rPr>
      <t xml:space="preserve">
0,32*5/100</t>
    </r>
  </si>
  <si>
    <t>ТСЦ-401-0063</t>
  </si>
  <si>
    <t>Бетон тяжелый, крупность заполнителя 20 мм, класс В7,5 (М100)</t>
  </si>
  <si>
    <r>
      <t>1,632</t>
    </r>
    <r>
      <rPr>
        <i/>
        <sz val="6"/>
        <rFont val="Arial"/>
        <family val="2"/>
        <charset val="204"/>
      </rPr>
      <t xml:space="preserve">
1,6*1,02</t>
    </r>
  </si>
  <si>
    <r>
      <t>Устройство непроходных каналов одноячейковых, перекрываемых или опирающихся на плиту</t>
    </r>
    <r>
      <rPr>
        <i/>
        <sz val="7"/>
        <rFont val="Arial"/>
        <family val="2"/>
        <charset val="204"/>
      </rPr>
      <t xml:space="preserve">
НР (269 руб.): 130% от ФОТ
СП (176 руб.): 85% от ФОТ</t>
    </r>
  </si>
  <si>
    <r>
      <t>0,0355</t>
    </r>
    <r>
      <rPr>
        <i/>
        <sz val="6"/>
        <rFont val="Arial"/>
        <family val="2"/>
        <charset val="204"/>
      </rPr>
      <t xml:space="preserve">
3,55/100</t>
    </r>
  </si>
  <si>
    <t>Лотки из бетона В15 (М200), объемом от 0,2 до 0,5 м3, с расходом арматуры 25 кг/м3 (для непроходных каналов)       ЛК300.90.60-3</t>
  </si>
  <si>
    <r>
      <t>2,25</t>
    </r>
    <r>
      <rPr>
        <i/>
        <sz val="6"/>
        <rFont val="Arial"/>
        <family val="2"/>
        <charset val="204"/>
      </rPr>
      <t xml:space="preserve">
0,45*5</t>
    </r>
  </si>
  <si>
    <t>ТЕР06-01-062-04</t>
  </si>
  <si>
    <r>
      <t>Устройство стен и плоских днищ при толщине более 150 мм прямоугольных сооружений</t>
    </r>
    <r>
      <rPr>
        <i/>
        <sz val="7"/>
        <rFont val="Arial"/>
        <family val="2"/>
        <charset val="204"/>
      </rPr>
      <t xml:space="preserve">
НР (51 руб.): 105% от ФОТ
СП (32 руб.): 65% от ФОТ</t>
    </r>
  </si>
  <si>
    <t>100 м3 железобетона в деле</t>
  </si>
  <si>
    <r>
      <t>0,0045</t>
    </r>
    <r>
      <rPr>
        <i/>
        <sz val="6"/>
        <rFont val="Arial"/>
        <family val="2"/>
        <charset val="204"/>
      </rPr>
      <t xml:space="preserve">
0,09*5/100</t>
    </r>
  </si>
  <si>
    <t>ТСЦ-204-0021</t>
  </si>
  <si>
    <t>Горячекатаная арматурная сталь периодического профиля класса А-III, диаметром 10 мм</t>
  </si>
  <si>
    <t>ТЕР46-03-007-02</t>
  </si>
  <si>
    <r>
      <t>Пробивка проемов в конструкциях из бетона.Лоток</t>
    </r>
    <r>
      <rPr>
        <i/>
        <sz val="7"/>
        <rFont val="Arial"/>
        <family val="2"/>
        <charset val="204"/>
      </rPr>
      <t xml:space="preserve">
НР (87 руб.): 110% от ФОТ
СП (55 руб.): 70% от ФОТ</t>
    </r>
  </si>
  <si>
    <t>1 м3</t>
  </si>
  <si>
    <t xml:space="preserve">                           Углы поворотов УП8-УП9</t>
  </si>
  <si>
    <r>
      <t>Устройство бетонной подготовки</t>
    </r>
    <r>
      <rPr>
        <i/>
        <sz val="7"/>
        <rFont val="Arial"/>
        <family val="2"/>
        <charset val="204"/>
      </rPr>
      <t xml:space="preserve">
9 627,53 = 64 980,89 - 102 x 542,68
НР (14 руб.): 105% от ФОТ
СП (8 руб.): 65% от ФОТ</t>
    </r>
  </si>
  <si>
    <r>
      <t>0,0054</t>
    </r>
    <r>
      <rPr>
        <i/>
        <sz val="6"/>
        <rFont val="Arial"/>
        <family val="2"/>
        <charset val="204"/>
      </rPr>
      <t xml:space="preserve">
0,54/100</t>
    </r>
  </si>
  <si>
    <r>
      <t>0,5508</t>
    </r>
    <r>
      <rPr>
        <i/>
        <sz val="6"/>
        <rFont val="Arial"/>
        <family val="2"/>
        <charset val="204"/>
      </rPr>
      <t xml:space="preserve">
0,54*1,02</t>
    </r>
  </si>
  <si>
    <r>
      <t>Устройство стен и плоских днищ при толщине более 150 мм прямоугольных сооружений</t>
    </r>
    <r>
      <rPr>
        <i/>
        <sz val="7"/>
        <rFont val="Arial"/>
        <family val="2"/>
        <charset val="204"/>
      </rPr>
      <t xml:space="preserve">
НР (188 руб.): 105% от ФОТ
СП (116 руб.): 65% от ФОТ</t>
    </r>
  </si>
  <si>
    <r>
      <t>0,0162</t>
    </r>
    <r>
      <rPr>
        <i/>
        <sz val="6"/>
        <rFont val="Arial"/>
        <family val="2"/>
        <charset val="204"/>
      </rPr>
      <t xml:space="preserve">
1,62/100</t>
    </r>
  </si>
  <si>
    <t>ТСЦ-204-0069</t>
  </si>
  <si>
    <t>Арматурные сетки сварные</t>
  </si>
  <si>
    <t>ТЕР07-06-002-06</t>
  </si>
  <si>
    <r>
      <t>Устройство плит перекрытий каналов площадью до 1 м2</t>
    </r>
    <r>
      <rPr>
        <i/>
        <sz val="7"/>
        <rFont val="Arial"/>
        <family val="2"/>
        <charset val="204"/>
      </rPr>
      <t xml:space="preserve">
НР (187 руб.): 130% от ФОТ
СП (122 руб.): 85% от ФОТ</t>
    </r>
  </si>
  <si>
    <t>100 шт. сборных конструкций</t>
  </si>
  <si>
    <r>
      <t>0,06</t>
    </r>
    <r>
      <rPr>
        <i/>
        <sz val="6"/>
        <rFont val="Arial"/>
        <family val="2"/>
        <charset val="204"/>
      </rPr>
      <t xml:space="preserve">
6/100</t>
    </r>
  </si>
  <si>
    <t>ТЕР41-01-008-01</t>
  </si>
  <si>
    <r>
      <t>Окрасочная изоляция горизонтальной бетонной поверхности разжиженным битумом в два слоя</t>
    </r>
    <r>
      <rPr>
        <i/>
        <sz val="7"/>
        <rFont val="Arial"/>
        <family val="2"/>
        <charset val="204"/>
      </rPr>
      <t xml:space="preserve">
НР (20 руб.): 104% от ФОТ
СП (12 руб.): 65% от ФОТ</t>
    </r>
  </si>
  <si>
    <t xml:space="preserve">                           Неподвижные опоры Н1-Н6,МУ1</t>
  </si>
  <si>
    <r>
      <t>Устройство бетонной подготовки</t>
    </r>
    <r>
      <rPr>
        <i/>
        <sz val="7"/>
        <rFont val="Arial"/>
        <family val="2"/>
        <charset val="204"/>
      </rPr>
      <t xml:space="preserve">
9 627,53 = 64 980,89 - 102 x 542,68
НР (15 руб.): 105% от ФОТ
СП (9 руб.): 65% от ФОТ</t>
    </r>
  </si>
  <si>
    <r>
      <t>0,0063</t>
    </r>
    <r>
      <rPr>
        <i/>
        <sz val="6"/>
        <rFont val="Arial"/>
        <family val="2"/>
        <charset val="204"/>
      </rPr>
      <t xml:space="preserve">
0,63/100</t>
    </r>
  </si>
  <si>
    <r>
      <t>0,6426</t>
    </r>
    <r>
      <rPr>
        <i/>
        <sz val="6"/>
        <rFont val="Arial"/>
        <family val="2"/>
        <charset val="204"/>
      </rPr>
      <t xml:space="preserve">
0,63*1,02</t>
    </r>
  </si>
  <si>
    <t>ТЕР07-06-002-03</t>
  </si>
  <si>
    <r>
      <t>Устройство неподвижных щитовых опор из монолитного железобетона</t>
    </r>
    <r>
      <rPr>
        <i/>
        <sz val="7"/>
        <rFont val="Arial"/>
        <family val="2"/>
        <charset val="204"/>
      </rPr>
      <t xml:space="preserve">
16 675,83 = 143 880,92 - 8,5 x 7 601,69 - 91,4 x 684,80
НР (334 руб.): 130% от ФОТ
СП (218 руб.): 85% от ФОТ</t>
    </r>
  </si>
  <si>
    <r>
      <t>0,0224</t>
    </r>
    <r>
      <rPr>
        <i/>
        <sz val="6"/>
        <rFont val="Arial"/>
        <family val="2"/>
        <charset val="204"/>
      </rPr>
      <t xml:space="preserve">
2,24/100</t>
    </r>
  </si>
  <si>
    <t>ТСЦ-401-0046</t>
  </si>
  <si>
    <t>Бетон тяжелый, крупность заполнителя 40 мм, класс В15 (М200)</t>
  </si>
  <si>
    <t>ТЕР06-01-015-08</t>
  </si>
  <si>
    <r>
      <t>Установка закладных деталей весом до 20 кг</t>
    </r>
    <r>
      <rPr>
        <i/>
        <sz val="7"/>
        <rFont val="Arial"/>
        <family val="2"/>
        <charset val="204"/>
      </rPr>
      <t xml:space="preserve">
850,00 = 7 992,38 - 1 x 7 142,38
НР (44 руб.): 105% от ФОТ
СП (27 руб.): 65% от ФОТ</t>
    </r>
  </si>
  <si>
    <t>ТСЦ-101-1644</t>
  </si>
  <si>
    <t>Швеллеры № 10 сталь марки Ст3пс5</t>
  </si>
  <si>
    <t>ТЕР13-03-002-04</t>
  </si>
  <si>
    <r>
      <t>Огрунтовка металлических поверхностей за один раз грунтовкой ГФ-021</t>
    </r>
    <r>
      <rPr>
        <i/>
        <sz val="7"/>
        <rFont val="Arial"/>
        <family val="2"/>
        <charset val="204"/>
      </rPr>
      <t xml:space="preserve">
НР (2 руб.): 90% от ФОТ
СП (1 руб.): 70% от ФОТ</t>
    </r>
  </si>
  <si>
    <r>
      <t>0,023</t>
    </r>
    <r>
      <rPr>
        <i/>
        <sz val="6"/>
        <rFont val="Arial"/>
        <family val="2"/>
        <charset val="204"/>
      </rPr>
      <t xml:space="preserve">
2,3/100</t>
    </r>
  </si>
  <si>
    <r>
      <t>Окраска металлических огрунтованных поверхностей эмалью ПФ-115</t>
    </r>
    <r>
      <rPr>
        <i/>
        <sz val="7"/>
        <rFont val="Arial"/>
        <family val="2"/>
        <charset val="204"/>
      </rPr>
      <t xml:space="preserve">
(коэф на 2слой покрытия ПЗ=2 (ОЗП=2; ЭМ=2 к расх.; ЗПМ=2; МАТ=2 к расх.; ТЗ=2; ТЗМ=2))
НР (2 руб.): 90% от ФОТ
СП (1 руб.): 70% от ФОТ</t>
    </r>
  </si>
  <si>
    <t xml:space="preserve">                           Уп-2, УТЗ, _x000D_
УТ4, УТ5</t>
  </si>
  <si>
    <r>
      <t>Устройство бетонной подготовки</t>
    </r>
    <r>
      <rPr>
        <i/>
        <sz val="7"/>
        <rFont val="Arial"/>
        <family val="2"/>
        <charset val="204"/>
      </rPr>
      <t xml:space="preserve">
9 627,53 = 64 980,89 - 102 x 542,68
НР (238 руб.): 105% от ФОТ
СП (148 руб.): 65% от ФОТ</t>
    </r>
  </si>
  <si>
    <r>
      <t>0,0988</t>
    </r>
    <r>
      <rPr>
        <i/>
        <sz val="6"/>
        <rFont val="Arial"/>
        <family val="2"/>
        <charset val="204"/>
      </rPr>
      <t xml:space="preserve">
(1,27+2,87*3)/100</t>
    </r>
  </si>
  <si>
    <r>
      <t>10,0776</t>
    </r>
    <r>
      <rPr>
        <i/>
        <sz val="6"/>
        <rFont val="Arial"/>
        <family val="2"/>
        <charset val="204"/>
      </rPr>
      <t xml:space="preserve">
9,88*1,02</t>
    </r>
  </si>
  <si>
    <t>ТЕР07-06-002-02</t>
  </si>
  <si>
    <r>
      <t>Устройство камер со стенками из монолитного бетона</t>
    </r>
    <r>
      <rPr>
        <i/>
        <sz val="7"/>
        <rFont val="Arial"/>
        <family val="2"/>
        <charset val="204"/>
      </rPr>
      <t xml:space="preserve">
22 239,74 = 240 424,78 - 11 x 511,70 - 19,8 x 7 601,69 - 90,6 x 684,80
НР (5768 руб.): 130% от ФОТ
СП (3771 руб.): 85% от ФОТ</t>
    </r>
  </si>
  <si>
    <r>
      <t>0,3883</t>
    </r>
    <r>
      <rPr>
        <i/>
        <sz val="6"/>
        <rFont val="Arial"/>
        <family val="2"/>
        <charset val="204"/>
      </rPr>
      <t xml:space="preserve">
((4,4+7,06)*3+0,22+0,27+0,46*6+0,32*3+0,02*12)/100</t>
    </r>
  </si>
  <si>
    <r>
      <t>34,38</t>
    </r>
    <r>
      <rPr>
        <i/>
        <sz val="6"/>
        <rFont val="Arial"/>
        <family val="2"/>
        <charset val="204"/>
      </rPr>
      <t xml:space="preserve">
(4,4+7,06)*3</t>
    </r>
  </si>
  <si>
    <t>ТСЦ-403-8249</t>
  </si>
  <si>
    <t>Плиты перекрытия плоские прямоугольные длиной от 3 до 12 м, массой до 5 т, шириной до 1,4 м из бетона В22,5 (М300) с расходом арматуры 100 кг/м3</t>
  </si>
  <si>
    <r>
      <t>4,21</t>
    </r>
    <r>
      <rPr>
        <i/>
        <sz val="6"/>
        <rFont val="Arial"/>
        <family val="2"/>
        <charset val="204"/>
      </rPr>
      <t xml:space="preserve">
0,22+0,27+0,46*6+0,32*3</t>
    </r>
  </si>
  <si>
    <t>ТСЦ-403-8296</t>
  </si>
  <si>
    <t>Кольцо опорное КО6 /бетон В15 (М200), объем 0,02 м3, расход ар-ры 1,10 кг / (серия 3.900.1-14)</t>
  </si>
  <si>
    <t>ТСЦ-204-0825</t>
  </si>
  <si>
    <t>Каркасы плоские</t>
  </si>
  <si>
    <t>ТСЦ-204-0023</t>
  </si>
  <si>
    <t>Горячекатаная арматурная сталь периодического профиля класса А-III, диаметром 14 мм</t>
  </si>
  <si>
    <t>ТЕР06-01-015-07</t>
  </si>
  <si>
    <r>
      <t>Установка закладных деталей весом до 4 кг</t>
    </r>
    <r>
      <rPr>
        <i/>
        <sz val="7"/>
        <rFont val="Arial"/>
        <family val="2"/>
        <charset val="204"/>
      </rPr>
      <t xml:space="preserve">
НР (45 руб.): 105% от ФОТ
СП (28 руб.): 65% от ФОТ</t>
    </r>
  </si>
  <si>
    <t>ТЕР13-09-001-07</t>
  </si>
  <si>
    <r>
      <t>Металлизация при производстве работ на строительно-монтажной площадке алюминиевой проволокой диаметром до 1,8 мм мелких деталей</t>
    </r>
    <r>
      <rPr>
        <i/>
        <sz val="7"/>
        <rFont val="Arial"/>
        <family val="2"/>
        <charset val="204"/>
      </rPr>
      <t xml:space="preserve">
НР (31 руб.): 90% от ФОТ
СП (24 руб.): 70% от ФОТ</t>
    </r>
  </si>
  <si>
    <t>1 м2 покрытия</t>
  </si>
  <si>
    <t>ООО"ЛюкСервис"1кв2013г</t>
  </si>
  <si>
    <r>
      <t>Люк Л с запорным устройством                               3400/1,18/5,52</t>
    </r>
    <r>
      <rPr>
        <i/>
        <sz val="7"/>
        <rFont val="Arial"/>
        <family val="2"/>
        <charset val="204"/>
      </rPr>
      <t xml:space="preserve">
(коэф на транспорт МАТ=0,86%)</t>
    </r>
  </si>
  <si>
    <r>
      <t>11</t>
    </r>
    <r>
      <rPr>
        <i/>
        <sz val="6"/>
        <rFont val="Arial"/>
        <family val="2"/>
        <charset val="204"/>
      </rPr>
      <t xml:space="preserve">
6+5</t>
    </r>
  </si>
  <si>
    <r>
      <t>526,47</t>
    </r>
    <r>
      <rPr>
        <i/>
        <sz val="5"/>
        <rFont val="Arial"/>
        <family val="2"/>
        <charset val="204"/>
      </rPr>
      <t xml:space="preserve">
3400/1,18/5,52</t>
    </r>
  </si>
  <si>
    <r>
      <t>Люк Т с запорным устройством                               4500/1,18/5,52</t>
    </r>
    <r>
      <rPr>
        <i/>
        <sz val="7"/>
        <rFont val="Arial"/>
        <family val="2"/>
        <charset val="204"/>
      </rPr>
      <t xml:space="preserve">
(коэф на транспорт МАТ=0,86%)</t>
    </r>
  </si>
  <si>
    <r>
      <t>696,8</t>
    </r>
    <r>
      <rPr>
        <i/>
        <sz val="5"/>
        <rFont val="Arial"/>
        <family val="2"/>
        <charset val="204"/>
      </rPr>
      <t xml:space="preserve">
4500/1,18/5,52</t>
    </r>
  </si>
  <si>
    <t>ТЕР22-04-001-02</t>
  </si>
  <si>
    <r>
      <t>Устройство круглых колодцев из сборного железобетона в грунтах мокрых  Дренажный колодец</t>
    </r>
    <r>
      <rPr>
        <i/>
        <sz val="7"/>
        <rFont val="Arial"/>
        <family val="2"/>
        <charset val="204"/>
      </rPr>
      <t xml:space="preserve">
НР (1011 руб.): 130% от ФОТ
СП (692 руб.): 89% от ФОТ</t>
    </r>
  </si>
  <si>
    <t xml:space="preserve">10 м3 </t>
  </si>
  <si>
    <r>
      <t>0,327</t>
    </r>
    <r>
      <rPr>
        <i/>
        <sz val="6"/>
        <rFont val="Arial"/>
        <family val="2"/>
        <charset val="204"/>
      </rPr>
      <t xml:space="preserve">
3,27/10</t>
    </r>
  </si>
  <si>
    <t>ТЕР09-03-029-01</t>
  </si>
  <si>
    <r>
      <t>Монтаж лестниц прямолинейных и криволинейных, пожарных с ограждением</t>
    </r>
    <r>
      <rPr>
        <i/>
        <sz val="7"/>
        <rFont val="Arial"/>
        <family val="2"/>
        <charset val="204"/>
      </rPr>
      <t xml:space="preserve">
НР (141 руб.): 90% от ФОТ
СП (133 руб.): 85% от ФОТ</t>
    </r>
  </si>
  <si>
    <t>ТСЦ-201-0650</t>
  </si>
  <si>
    <t>Ограждения лестничных проемов, лестничные марши, пожарные лестницы</t>
  </si>
  <si>
    <r>
      <t>Огрунтовка металлических поверхностей за один раз грунтовкой ГФ-021</t>
    </r>
    <r>
      <rPr>
        <i/>
        <sz val="7"/>
        <rFont val="Arial"/>
        <family val="2"/>
        <charset val="204"/>
      </rPr>
      <t xml:space="preserve">
НР (11 руб.): 90% от ФОТ
СП (8 руб.): 70% от ФОТ</t>
    </r>
  </si>
  <si>
    <r>
      <t>0,154</t>
    </r>
    <r>
      <rPr>
        <i/>
        <sz val="6"/>
        <rFont val="Arial"/>
        <family val="2"/>
        <charset val="204"/>
      </rPr>
      <t xml:space="preserve">
15,4/100</t>
    </r>
  </si>
  <si>
    <r>
      <t>Окраска металлических огрунтованных поверхностей эмалью ПФ-115</t>
    </r>
    <r>
      <rPr>
        <i/>
        <sz val="7"/>
        <rFont val="Arial"/>
        <family val="2"/>
        <charset val="204"/>
      </rPr>
      <t xml:space="preserve">
(коэф на 2слой покрытия ПЗ=2 (ОЗП=2; ЭМ=2 к расх.; ЗПМ=2; МАТ=2 к расх.; ТЗ=2; ТЗМ=2))
НР (14 руб.): 90% от ФОТ
СП (11 руб.): 70% от ФОТ</t>
    </r>
  </si>
  <si>
    <t>ТЕР08-02-007-03</t>
  </si>
  <si>
    <r>
      <t>Установка металлических решеток приямков</t>
    </r>
    <r>
      <rPr>
        <i/>
        <sz val="7"/>
        <rFont val="Arial"/>
        <family val="2"/>
        <charset val="204"/>
      </rPr>
      <t xml:space="preserve">
НР (7 руб.): 122% от ФОТ
СП (5 руб.): 80% от ФОТ</t>
    </r>
  </si>
  <si>
    <t>1 т металлических изделий</t>
  </si>
  <si>
    <t>ТЕР23-01-003-04</t>
  </si>
  <si>
    <r>
      <t>Укладка трубопроводов из асбестоцементных безнапорных труб диаметром 400 мм  Приямок</t>
    </r>
    <r>
      <rPr>
        <i/>
        <sz val="7"/>
        <rFont val="Arial"/>
        <family val="2"/>
        <charset val="204"/>
      </rPr>
      <t xml:space="preserve">
157 278,47 = 172 652,52 - 252 x 39,45 - 179 x 30,35
НР (9 руб.): 130% от ФОТ
СП (6 руб.): 89% от ФОТ</t>
    </r>
  </si>
  <si>
    <t>ТЕР22-03-001-02</t>
  </si>
  <si>
    <r>
      <t>Установка фасонных частей чугунных диаметром 125-200 мм</t>
    </r>
    <r>
      <rPr>
        <i/>
        <sz val="7"/>
        <rFont val="Arial"/>
        <family val="2"/>
        <charset val="204"/>
      </rPr>
      <t xml:space="preserve">
НР (105 руб.): 130% от ФОТ
СП (72 руб.): 89% от ФОТ</t>
    </r>
  </si>
  <si>
    <t>ТЕР22-01-011-03</t>
  </si>
  <si>
    <r>
      <t>Укладка стальных водопроводных труб с гидравлическим испытанием диаметром 100 мм Сальник</t>
    </r>
    <r>
      <rPr>
        <i/>
        <sz val="7"/>
        <rFont val="Arial"/>
        <family val="2"/>
        <charset val="204"/>
      </rPr>
      <t xml:space="preserve">
10 631,75 = 102 266,83 - 1004 x 91,27
НР (27 руб.): 130% от ФОТ
СП (19 руб.): 89% от ФОТ</t>
    </r>
  </si>
  <si>
    <t>ТСЦ-103-0159</t>
  </si>
  <si>
    <t>Трубы стальные электросварные прямошовные со снятой фаской из стали марок БСт2кп-БСт4кп и БСт2пс-БСт4пс наружный диаметр 108 мм, толщина стенки 3,0 мм</t>
  </si>
  <si>
    <t>ТСЦ-103-0158</t>
  </si>
  <si>
    <t>Трубы стальные электросварные прямошовные со снятой фаской из стали марок БСт2кп-БСт4кп и БСт2пс-БСт4пс наружный диаметр 108 мм, толщина стенки 2,8 мм д=95х2,5мм</t>
  </si>
  <si>
    <r>
      <t>Укладка стальных водопроводных труб с гидравлическим испытанием диаметром 250 мм Сальник</t>
    </r>
    <r>
      <rPr>
        <i/>
        <sz val="7"/>
        <rFont val="Arial"/>
        <family val="2"/>
        <charset val="204"/>
      </rPr>
      <t xml:space="preserve">
27 686,44 = 403 985,64 - 1004 x 374,80
НР (7 руб.): 130% от ФОТ
СП (4 руб.): 89% от ФОТ</t>
    </r>
  </si>
  <si>
    <t>ТСЦ-103-0197</t>
  </si>
  <si>
    <t>Трубы стальные электросварные прямошовные со снятой фаской из стали марок БСт2кп-БСт4кп и БСт2пс-БСт4пс наружный диаметр 273 мм, толщина стенки 7 мм</t>
  </si>
  <si>
    <t>ТЕР16-07-006-01</t>
  </si>
  <si>
    <r>
      <t>Заделка сальников при проходе труб через фундаменты или стены подвала диаметром до 100 мм</t>
    </r>
    <r>
      <rPr>
        <i/>
        <sz val="7"/>
        <rFont val="Arial"/>
        <family val="2"/>
        <charset val="204"/>
      </rPr>
      <t xml:space="preserve">
НР (177 руб.): 128% от ФОТ
СП (115 руб.): 83% от ФОТ</t>
    </r>
  </si>
  <si>
    <t>1 сальник</t>
  </si>
  <si>
    <t>ТЕР16-07-006-03</t>
  </si>
  <si>
    <r>
      <t>Заделка сальников при проходе труб через фундаменты или стены подвала диаметром до 300 мм</t>
    </r>
    <r>
      <rPr>
        <i/>
        <sz val="7"/>
        <rFont val="Arial"/>
        <family val="2"/>
        <charset val="204"/>
      </rPr>
      <t xml:space="preserve">
НР (49 руб.): 128% от ФОТ
СП (32 руб.): 83% от ФОТ</t>
    </r>
  </si>
  <si>
    <t>ТЕР20-01-001-01</t>
  </si>
  <si>
    <r>
      <t>Прокладка воздуховодов из листовой, оцинкованной стали и алюминия класса Н (нормальные) толщиной 0,5 мм, диаметром до 200 мм Фартук из оцинк стали</t>
    </r>
    <r>
      <rPr>
        <i/>
        <sz val="7"/>
        <rFont val="Arial"/>
        <family val="2"/>
        <charset val="204"/>
      </rPr>
      <t xml:space="preserve">
НР (106 руб.): 128% от ФОТ
СП (69 руб.): 83% от ФОТ</t>
    </r>
  </si>
  <si>
    <t>100 м2 поверхности воздуховодов</t>
  </si>
  <si>
    <t>ТСЦ-101-1931</t>
  </si>
  <si>
    <t>Водоотводящий фартук из оцинкованной стали толщиной 0,55 мм</t>
  </si>
  <si>
    <t>ТСЦ-101-3791</t>
  </si>
  <si>
    <t>Сталь листовая горячекатаная рифленая марки Ст3 толщиной 3-6 мм</t>
  </si>
  <si>
    <t>ТЕР46-03-017-07</t>
  </si>
  <si>
    <r>
      <t>Заделка кирпичом гнезд, борозд и концов балок</t>
    </r>
    <r>
      <rPr>
        <i/>
        <sz val="7"/>
        <rFont val="Arial"/>
        <family val="2"/>
        <charset val="204"/>
      </rPr>
      <t xml:space="preserve">
НР (19 руб.): 110% от ФОТ
СП (12 руб.): 70% от ФОТ</t>
    </r>
  </si>
  <si>
    <t>1 м3 заделки</t>
  </si>
  <si>
    <r>
      <t>Устройство гидроизоляции обмазочной в один слой праймером</t>
    </r>
    <r>
      <rPr>
        <i/>
        <sz val="7"/>
        <rFont val="Arial"/>
        <family val="2"/>
        <charset val="204"/>
      </rPr>
      <t xml:space="preserve">
НР (21 руб.): 123% от ФОТ
СП (13 руб.): 75% от ФОТ</t>
    </r>
  </si>
  <si>
    <t>ТЕР26-01-041-02</t>
  </si>
  <si>
    <r>
      <t>Изоляция изделиями из пенопласта на битуме холодных поверхностей покрытий и перекрытий сверху</t>
    </r>
    <r>
      <rPr>
        <i/>
        <sz val="7"/>
        <rFont val="Arial"/>
        <family val="2"/>
        <charset val="204"/>
      </rPr>
      <t xml:space="preserve">
298,09 = 1 427,07 - 0,99 x 1 140,38
НР (25 руб.): 100% от ФОТ
СП (18 руб.): 70% от ФОТ</t>
    </r>
  </si>
  <si>
    <t>ФССЦ-104-0313</t>
  </si>
  <si>
    <r>
      <t>Плиты теплоизоляционные из экструзионного вспененного полистирола ПЕНОПЛЭКС-45</t>
    </r>
    <r>
      <rPr>
        <i/>
        <sz val="7"/>
        <rFont val="Arial"/>
        <family val="2"/>
        <charset val="204"/>
      </rPr>
      <t xml:space="preserve">
(переход цен от ФЕР к ТЕР МАТ=1,052)</t>
    </r>
  </si>
  <si>
    <r>
      <t>Устройство гидроизоляции оклеечной рулонными материалами на резино-битумной мастике, первый слой</t>
    </r>
    <r>
      <rPr>
        <i/>
        <sz val="7"/>
        <rFont val="Arial"/>
        <family val="2"/>
        <charset val="204"/>
      </rPr>
      <t xml:space="preserve">
1 632,19 = 4 281,63 - 116 x 22,84
НР (23 руб.): 123% от ФОТ
СП (14 руб.): 75% от ФОТ</t>
    </r>
  </si>
  <si>
    <r>
      <t>4,64</t>
    </r>
    <r>
      <rPr>
        <i/>
        <sz val="6"/>
        <rFont val="Arial"/>
        <family val="2"/>
        <charset val="204"/>
      </rPr>
      <t xml:space="preserve">
4*1,16</t>
    </r>
  </si>
  <si>
    <r>
      <t>Устройство покрытия толщиной 4 см из горячих асфальтобетонных смесей плотных мелкозернистых типа АБВ, плотность каменных материалов 2,5-2,9 т/м3 (5см)</t>
    </r>
    <r>
      <rPr>
        <i/>
        <sz val="7"/>
        <rFont val="Arial"/>
        <family val="2"/>
        <charset val="204"/>
      </rPr>
      <t xml:space="preserve">
НР (4 руб.): 142% от ФОТ
СП (3 руб.): 95% от ФОТ</t>
    </r>
  </si>
  <si>
    <t xml:space="preserve">1000 м2 </t>
  </si>
  <si>
    <r>
      <t>0,004</t>
    </r>
    <r>
      <rPr>
        <i/>
        <sz val="6"/>
        <rFont val="Arial"/>
        <family val="2"/>
        <charset val="204"/>
      </rPr>
      <t xml:space="preserve">
4/1000</t>
    </r>
  </si>
  <si>
    <t>ТЕР27-06-021-01</t>
  </si>
  <si>
    <r>
      <t>На каждые 0,5 см изменения толщины покрытия добавлять или исключать к расценке 27-06-020-01</t>
    </r>
    <r>
      <rPr>
        <i/>
        <sz val="7"/>
        <rFont val="Arial"/>
        <family val="2"/>
        <charset val="204"/>
      </rPr>
      <t xml:space="preserve">
НР 142% от ФОТ
СП 95% от ФОТ</t>
    </r>
  </si>
  <si>
    <r>
      <t>0,008</t>
    </r>
    <r>
      <rPr>
        <i/>
        <sz val="6"/>
        <rFont val="Arial"/>
        <family val="2"/>
        <charset val="204"/>
      </rPr>
      <t xml:space="preserve">
4*2/1000</t>
    </r>
  </si>
  <si>
    <t xml:space="preserve">                           Компенсаторная ниша К1</t>
  </si>
  <si>
    <r>
      <t>Устройство бетонной подготовки</t>
    </r>
    <r>
      <rPr>
        <i/>
        <sz val="7"/>
        <rFont val="Arial"/>
        <family val="2"/>
        <charset val="204"/>
      </rPr>
      <t xml:space="preserve">
9 627,53 = 64 980,89 - 102 x 542,68
НР (38 руб.): 105% от ФОТ
СП (23 руб.): 65% от ФОТ</t>
    </r>
  </si>
  <si>
    <t>100 м3 бетона, бутобетона и железобетона в деле</t>
  </si>
  <si>
    <r>
      <t>0,0156</t>
    </r>
    <r>
      <rPr>
        <i/>
        <sz val="6"/>
        <rFont val="Arial"/>
        <family val="2"/>
        <charset val="204"/>
      </rPr>
      <t xml:space="preserve">
1,56/100</t>
    </r>
  </si>
  <si>
    <r>
      <t>1,5912</t>
    </r>
    <r>
      <rPr>
        <i/>
        <sz val="6"/>
        <rFont val="Arial"/>
        <family val="2"/>
        <charset val="204"/>
      </rPr>
      <t xml:space="preserve">
1,56*1,02</t>
    </r>
  </si>
  <si>
    <r>
      <t>Устройство непроходных каналов одноячейковых, перекрываемых или опирающихся на плиту</t>
    </r>
    <r>
      <rPr>
        <i/>
        <sz val="7"/>
        <rFont val="Arial"/>
        <family val="2"/>
        <charset val="204"/>
      </rPr>
      <t xml:space="preserve">
НР (247 руб.): 130% от ФОТ
СП (162 руб.): 85% от ФОТ</t>
    </r>
  </si>
  <si>
    <r>
      <t>0,03255</t>
    </r>
    <r>
      <rPr>
        <i/>
        <sz val="6"/>
        <rFont val="Arial"/>
        <family val="2"/>
        <charset val="204"/>
      </rPr>
      <t xml:space="preserve">
(0,45*4+0,11*2+0,26*4+0,065*3)/100</t>
    </r>
  </si>
  <si>
    <r>
      <t>0,22</t>
    </r>
    <r>
      <rPr>
        <i/>
        <sz val="6"/>
        <rFont val="Arial"/>
        <family val="2"/>
        <charset val="204"/>
      </rPr>
      <t xml:space="preserve">
0,11*2</t>
    </r>
  </si>
  <si>
    <r>
      <t>1,8</t>
    </r>
    <r>
      <rPr>
        <i/>
        <sz val="6"/>
        <rFont val="Arial"/>
        <family val="2"/>
        <charset val="204"/>
      </rPr>
      <t xml:space="preserve">
0,45*4</t>
    </r>
  </si>
  <si>
    <r>
      <t>Устройство стен и плоских днищ при толщине более 150 мм прямоугольных сооружений</t>
    </r>
    <r>
      <rPr>
        <i/>
        <sz val="7"/>
        <rFont val="Arial"/>
        <family val="2"/>
        <charset val="204"/>
      </rPr>
      <t xml:space="preserve">
НР (50 руб.): 105% от ФОТ
СП (31 руб.): 65% от ФОТ</t>
    </r>
  </si>
  <si>
    <r>
      <t>0,0043</t>
    </r>
    <r>
      <rPr>
        <i/>
        <sz val="6"/>
        <rFont val="Arial"/>
        <family val="2"/>
        <charset val="204"/>
      </rPr>
      <t xml:space="preserve">
0,43/100</t>
    </r>
  </si>
  <si>
    <t>ТСЦ-101-3701</t>
  </si>
  <si>
    <t>Сталь угловая неравнополочная, марка стали Ст3пс, размером 140х90 мм</t>
  </si>
  <si>
    <r>
      <t>0,022</t>
    </r>
    <r>
      <rPr>
        <i/>
        <sz val="6"/>
        <rFont val="Arial"/>
        <family val="2"/>
        <charset val="204"/>
      </rPr>
      <t xml:space="preserve">
2,2/100</t>
    </r>
  </si>
  <si>
    <r>
      <t>Устройство гидроизоляции оклеечной рулонными материалами на резино-битумной мастике, первый слой</t>
    </r>
    <r>
      <rPr>
        <i/>
        <sz val="7"/>
        <rFont val="Arial"/>
        <family val="2"/>
        <charset val="204"/>
      </rPr>
      <t xml:space="preserve">
1 632,19 = 4 281,63 - 116 x 22,84
НР (118 руб.): 123% от ФОТ
СП (72 руб.): 75% от ФОТ</t>
    </r>
  </si>
  <si>
    <r>
      <t>0,204</t>
    </r>
    <r>
      <rPr>
        <i/>
        <sz val="6"/>
        <rFont val="Arial"/>
        <family val="2"/>
        <charset val="204"/>
      </rPr>
      <t xml:space="preserve">
20,4/100</t>
    </r>
  </si>
  <si>
    <r>
      <t>Устройство гидроизоляции оклеечной рулонными материалами на резино-битумной мастике, последующий слой</t>
    </r>
    <r>
      <rPr>
        <i/>
        <sz val="7"/>
        <rFont val="Arial"/>
        <family val="2"/>
        <charset val="204"/>
      </rPr>
      <t xml:space="preserve">
1 228,77 = 3 878,21 - 116 x 22,84
НР (85 руб.): 123% от ФОТ
СП (52 руб.): 75% от ФОТ</t>
    </r>
  </si>
  <si>
    <r>
      <t>Устройство гидроизоляции оклеечной рулонными материалами на резино-битумной мастике, последующий слой Дополнительный слой</t>
    </r>
    <r>
      <rPr>
        <i/>
        <sz val="7"/>
        <rFont val="Arial"/>
        <family val="2"/>
        <charset val="204"/>
      </rPr>
      <t xml:space="preserve">
1 228,77 = 3 878,21 - 116 x 22,84
НР (58 руб.): 123% от ФОТ
СП (35 руб.): 75% от ФОТ</t>
    </r>
  </si>
  <si>
    <r>
      <t>0,14</t>
    </r>
    <r>
      <rPr>
        <i/>
        <sz val="6"/>
        <rFont val="Arial"/>
        <family val="2"/>
        <charset val="204"/>
      </rPr>
      <t xml:space="preserve">
14/100</t>
    </r>
  </si>
  <si>
    <r>
      <t>63,568</t>
    </r>
    <r>
      <rPr>
        <i/>
        <sz val="6"/>
        <rFont val="Arial"/>
        <family val="2"/>
        <charset val="204"/>
      </rPr>
      <t xml:space="preserve">
54,8*1,16</t>
    </r>
  </si>
  <si>
    <r>
      <t>Устройство гидроизоляции обмазочной в один слой праймером</t>
    </r>
    <r>
      <rPr>
        <i/>
        <sz val="7"/>
        <rFont val="Arial"/>
        <family val="2"/>
        <charset val="204"/>
      </rPr>
      <t xml:space="preserve">
НР (105 руб.): 123% от ФОТ
СП (64 руб.): 75% от ФОТ</t>
    </r>
  </si>
  <si>
    <t>100 м2 изолируемой поверхности</t>
  </si>
  <si>
    <t xml:space="preserve">                           Узел А</t>
  </si>
  <si>
    <t>ТЕР46-03-002-01</t>
  </si>
  <si>
    <r>
      <t>Сверление кольцевыми алмазными сверлами в железобетонных конструкциях с применением охлаждающей жидкости (воды) горизонтальных отверстий глубиной 200 мм диаметром 20 мм</t>
    </r>
    <r>
      <rPr>
        <i/>
        <sz val="7"/>
        <rFont val="Arial"/>
        <family val="2"/>
        <charset val="204"/>
      </rPr>
      <t xml:space="preserve">
НР (163 руб.): 110% от ФОТ
СП (104 руб.): 70% от ФОТ</t>
    </r>
  </si>
  <si>
    <t>100 отверстий</t>
  </si>
  <si>
    <r>
      <t>0,24</t>
    </r>
    <r>
      <rPr>
        <i/>
        <sz val="6"/>
        <rFont val="Arial"/>
        <family val="2"/>
        <charset val="204"/>
      </rPr>
      <t xml:space="preserve">
12*2/100</t>
    </r>
  </si>
  <si>
    <r>
      <t>Устройство неподвижных щитовых опор из монолитного железобетона</t>
    </r>
    <r>
      <rPr>
        <i/>
        <sz val="7"/>
        <rFont val="Arial"/>
        <family val="2"/>
        <charset val="204"/>
      </rPr>
      <t xml:space="preserve">
81 290,20 = 143 880,92 - 91,4 x 684,80
НР (14 руб.): 130% от ФОТ
СП (9 руб.): 85% от ФОТ</t>
    </r>
  </si>
  <si>
    <r>
      <t>0,001</t>
    </r>
    <r>
      <rPr>
        <i/>
        <sz val="6"/>
        <rFont val="Arial"/>
        <family val="2"/>
        <charset val="204"/>
      </rPr>
      <t xml:space="preserve">
0,1/100</t>
    </r>
  </si>
  <si>
    <t>ТЕР06-01-015-06</t>
  </si>
  <si>
    <r>
      <t>Установка стальных конструкций, остающихся в теле бетона</t>
    </r>
    <r>
      <rPr>
        <i/>
        <sz val="7"/>
        <rFont val="Arial"/>
        <family val="2"/>
        <charset val="204"/>
      </rPr>
      <t xml:space="preserve">
1 290,61 = 11 035,04 - 1 x 9 744,43
НР (6 руб.): 105% от ФОТ
СП (4 руб.): 65% от ФОТ</t>
    </r>
  </si>
  <si>
    <t>ТСЦ-103-0176</t>
  </si>
  <si>
    <t>Трубы стальные электросварные прямошовные со снятой фаской из стали марок БСт2кп-БСт4кп и БСт2пс-БСт4пс наружный диаметр 159 мм, толщина стенки 4,5 мм</t>
  </si>
  <si>
    <t xml:space="preserve">                           Узел герметизации Г1</t>
  </si>
  <si>
    <t>ТЕР06-01-005-01</t>
  </si>
  <si>
    <r>
      <t>Устройство бетонных фундаментов общего назначения объемом до 5 м3</t>
    </r>
    <r>
      <rPr>
        <i/>
        <sz val="7"/>
        <rFont val="Arial"/>
        <family val="2"/>
        <charset val="204"/>
      </rPr>
      <t xml:space="preserve">
14 027,20 = 68 858,32 - 102 x 537,56
НР (14 руб.): 105% от ФОТ
СП (8 руб.): 65% от ФОТ</t>
    </r>
  </si>
  <si>
    <r>
      <t>0,00236</t>
    </r>
    <r>
      <rPr>
        <i/>
        <sz val="6"/>
        <rFont val="Arial"/>
        <family val="2"/>
        <charset val="204"/>
      </rPr>
      <t xml:space="preserve">
0,236/100</t>
    </r>
  </si>
  <si>
    <t>ТЕР22-01-011-06</t>
  </si>
  <si>
    <r>
      <t>Укладка стальных водопроводных труб с гидравлическим испытанием диаметром 200 мм Футляр</t>
    </r>
    <r>
      <rPr>
        <i/>
        <sz val="7"/>
        <rFont val="Arial"/>
        <family val="2"/>
        <charset val="204"/>
      </rPr>
      <t xml:space="preserve">
25 645,45 = 293 568,11 - 1004 x 266,55 - 62,8 x 4,88
НР (8 руб.): 130% от ФОТ
СП (5 руб.): 89% от ФОТ</t>
    </r>
  </si>
  <si>
    <t>ТСЦ-103-0190</t>
  </si>
  <si>
    <t>Трубы стальные электросварные прямошовные со снятой фаской из стали марок БСт2кп-БСт4кп и БСт2пс-БСт4пс наружный диаметр 219 мм, толщина стенки 6 мм</t>
  </si>
  <si>
    <r>
      <t>Заделка битумом и прядью концов футляра диаметром 800 мм</t>
    </r>
    <r>
      <rPr>
        <i/>
        <sz val="7"/>
        <rFont val="Arial"/>
        <family val="2"/>
        <charset val="204"/>
      </rPr>
      <t xml:space="preserve">
(понижающий коэф ПЗ=0,25 (ОЗП=0,25; ЭМ=0,25 к расх.; ЗПМ=0,25; МАТ=0,25 к расх.; ТЗ=0,25; ТЗМ=0,25))
НР (65 руб.): 130% от ФОТ
СП (45 руб.): 89% от ФОТ</t>
    </r>
  </si>
  <si>
    <r>
      <t>Протаскивание в футляр стальных труб диаметром 100 мм</t>
    </r>
    <r>
      <rPr>
        <i/>
        <sz val="7"/>
        <rFont val="Arial"/>
        <family val="2"/>
        <charset val="204"/>
      </rPr>
      <t xml:space="preserve">
НР (10 руб.): 130% от ФОТ
СП (7 руб.): 89% от ФОТ</t>
    </r>
  </si>
  <si>
    <r>
      <t>0,007</t>
    </r>
    <r>
      <rPr>
        <i/>
        <sz val="6"/>
        <rFont val="Arial"/>
        <family val="2"/>
        <charset val="204"/>
      </rPr>
      <t xml:space="preserve">
0,7/100</t>
    </r>
  </si>
  <si>
    <t>ТЕР24-02-081-01</t>
  </si>
  <si>
    <r>
      <t>Устройство контрольной трубки на кожухе перехода газопровода</t>
    </r>
    <r>
      <rPr>
        <i/>
        <sz val="7"/>
        <rFont val="Arial"/>
        <family val="2"/>
        <charset val="204"/>
      </rPr>
      <t xml:space="preserve">
НР (33 руб.): 130% от ФОТ
СП (22 руб.): 89% от ФОТ</t>
    </r>
  </si>
  <si>
    <t>1 установка</t>
  </si>
  <si>
    <r>
      <t>Изоляция покрытий и перекрытий изделиями из волокнистых и зернистых материалов насухо</t>
    </r>
    <r>
      <rPr>
        <i/>
        <sz val="7"/>
        <rFont val="Arial"/>
        <family val="2"/>
        <charset val="204"/>
      </rPr>
      <t xml:space="preserve">
209,40 = 1 892,72 - 1,02 x 1 650,31
НР (3 руб.): 100% от ФОТ
СП (2 руб.): 70% от ФОТ</t>
    </r>
  </si>
  <si>
    <t>Плиты из минеральной ваты полужесткие М-150</t>
  </si>
  <si>
    <r>
      <t>0,0204</t>
    </r>
    <r>
      <rPr>
        <i/>
        <sz val="6"/>
        <rFont val="Arial"/>
        <family val="2"/>
        <charset val="204"/>
      </rPr>
      <t xml:space="preserve">
0,02*1,02</t>
    </r>
  </si>
  <si>
    <t xml:space="preserve">                           Подвижная опора ПО-1</t>
  </si>
  <si>
    <t>ТЕР07-01-001-01</t>
  </si>
  <si>
    <r>
      <t>Укладка блоков и плит ленточных фундаментов при глубине котлована до 4 м, масса конструкций до 0,5 т</t>
    </r>
    <r>
      <rPr>
        <i/>
        <sz val="7"/>
        <rFont val="Arial"/>
        <family val="2"/>
        <charset val="204"/>
      </rPr>
      <t xml:space="preserve">
3 759,09 = 5 060,95 - 9,6 x 135,61
НР (86 руб.): 130% от ФОТ
СП (56 руб.): 85% от ФОТ</t>
    </r>
  </si>
  <si>
    <r>
      <t>0,05</t>
    </r>
    <r>
      <rPr>
        <i/>
        <sz val="6"/>
        <rFont val="Arial"/>
        <family val="2"/>
        <charset val="204"/>
      </rPr>
      <t xml:space="preserve">
5/100</t>
    </r>
  </si>
  <si>
    <t>ТСЦ-403-8322</t>
  </si>
  <si>
    <t>Блоки бетонные стен подвалов сплошные (ГОСТ13579-78) ФБС 9-4-6-П /бетон В7,5 (М100), объем 0,195 м3, расход арматуры 0,76 кг/</t>
  </si>
  <si>
    <t>ТЕР07-01-044-03</t>
  </si>
  <si>
    <r>
      <t>Установка монтажных изделий массой до 20 кг</t>
    </r>
    <r>
      <rPr>
        <i/>
        <sz val="7"/>
        <rFont val="Arial"/>
        <family val="2"/>
        <charset val="204"/>
      </rPr>
      <t xml:space="preserve">
НР (8 руб.): 130% от ФОТ
СП (5 руб.): 85% от ФОТ</t>
    </r>
  </si>
  <si>
    <t>1 т стальных элементов</t>
  </si>
  <si>
    <r>
      <t>Огрунтовка металлических поверхностей за один раз грунтовкой ГФ-021</t>
    </r>
    <r>
      <rPr>
        <i/>
        <sz val="7"/>
        <rFont val="Arial"/>
        <family val="2"/>
        <charset val="204"/>
      </rPr>
      <t xml:space="preserve">
НР (1 руб.): 90% от ФОТ
СП (1 руб.): 70% от ФОТ</t>
    </r>
  </si>
  <si>
    <r>
      <t>0,01</t>
    </r>
    <r>
      <rPr>
        <i/>
        <sz val="6"/>
        <rFont val="Arial"/>
        <family val="2"/>
        <charset val="204"/>
      </rPr>
      <t xml:space="preserve">
1/100</t>
    </r>
  </si>
  <si>
    <r>
      <t>Окраска металлических огрунтованных поверхностей эмалью ПФ-115</t>
    </r>
    <r>
      <rPr>
        <i/>
        <sz val="7"/>
        <rFont val="Arial"/>
        <family val="2"/>
        <charset val="204"/>
      </rPr>
      <t xml:space="preserve">
(коэф на 2слой покрытия ПЗ=2 (ОЗП=2; ЭМ=2 к расх.; ЗПМ=2; МАТ=2 к расх.; ТЗ=2; ТЗМ=2))
НР (1 руб.): 90% от ФОТ
СП (1 руб.): 70% от ФОТ</t>
    </r>
  </si>
  <si>
    <t>ТЕР08-01-002-03</t>
  </si>
  <si>
    <r>
      <t>Устройство основания под фундаменты гравийного ПГС</t>
    </r>
    <r>
      <rPr>
        <i/>
        <sz val="7"/>
        <rFont val="Arial"/>
        <family val="2"/>
        <charset val="204"/>
      </rPr>
      <t xml:space="preserve">
78,43 = 221,33 - 1,28 x 111,64
НР (982 руб.): 122% от ФОТ
СП (644 руб.): 80% от ФОТ</t>
    </r>
  </si>
  <si>
    <t xml:space="preserve">1 м3 </t>
  </si>
  <si>
    <r>
      <t>23</t>
    </r>
    <r>
      <rPr>
        <i/>
        <sz val="6"/>
        <rFont val="Arial"/>
        <family val="2"/>
        <charset val="204"/>
      </rPr>
      <t xml:space="preserve">
4,6*5</t>
    </r>
  </si>
  <si>
    <r>
      <t>28,06</t>
    </r>
    <r>
      <rPr>
        <i/>
        <sz val="6"/>
        <rFont val="Arial"/>
        <family val="2"/>
        <charset val="204"/>
      </rPr>
      <t xml:space="preserve">
4,6*5*1,22</t>
    </r>
  </si>
  <si>
    <t>ТЕР11-01-013-03</t>
  </si>
  <si>
    <r>
      <t>Устройство покрытий щебеночных с пропиткой битумом</t>
    </r>
    <r>
      <rPr>
        <i/>
        <sz val="7"/>
        <rFont val="Arial"/>
        <family val="2"/>
        <charset val="204"/>
      </rPr>
      <t xml:space="preserve">
НР (177 руб.): 123% от ФОТ
СП (108 руб.): 75% от ФОТ</t>
    </r>
  </si>
  <si>
    <r>
      <t>0,38</t>
    </r>
    <r>
      <rPr>
        <i/>
        <sz val="6"/>
        <rFont val="Arial"/>
        <family val="2"/>
        <charset val="204"/>
      </rPr>
      <t xml:space="preserve">
38/100</t>
    </r>
  </si>
  <si>
    <t xml:space="preserve">                           Кожухи КСМ1,КСМ2</t>
  </si>
  <si>
    <r>
      <t>Устройство основания под фундаменты гравийного</t>
    </r>
    <r>
      <rPr>
        <i/>
        <sz val="7"/>
        <rFont val="Arial"/>
        <family val="2"/>
        <charset val="204"/>
      </rPr>
      <t xml:space="preserve">
78,43 = 221,33 - 1,28 x 111,64
НР (342 руб.): 122% от ФОТ
СП (224 руб.): 80% от ФОТ</t>
    </r>
  </si>
  <si>
    <t>1 м3 основания</t>
  </si>
  <si>
    <r>
      <t>9,76</t>
    </r>
    <r>
      <rPr>
        <i/>
        <sz val="6"/>
        <rFont val="Arial"/>
        <family val="2"/>
        <charset val="204"/>
      </rPr>
      <t xml:space="preserve">
8*1,22</t>
    </r>
  </si>
  <si>
    <t>ТЕР06-01-001-16</t>
  </si>
  <si>
    <r>
      <t>Устройство фундаментных плит железобетонных плоских</t>
    </r>
    <r>
      <rPr>
        <i/>
        <sz val="7"/>
        <rFont val="Arial"/>
        <family val="2"/>
        <charset val="204"/>
      </rPr>
      <t xml:space="preserve">
10 431,98 = 70 670,20 - 101,5 x 593,48
НР (29 руб.): 105% от ФОТ
СП (18 руб.): 65% от ФОТ</t>
    </r>
  </si>
  <si>
    <r>
      <t>0,009</t>
    </r>
    <r>
      <rPr>
        <i/>
        <sz val="6"/>
        <rFont val="Arial"/>
        <family val="2"/>
        <charset val="204"/>
      </rPr>
      <t xml:space="preserve">
(0,65+0,25)/100</t>
    </r>
  </si>
  <si>
    <t>ТСЦ-401-0027</t>
  </si>
  <si>
    <t>Бетон тяжелый, крупность заполнителя более 40 мм, класс В20 (М250)</t>
  </si>
  <si>
    <r>
      <t>0,9135</t>
    </r>
    <r>
      <rPr>
        <i/>
        <sz val="6"/>
        <rFont val="Arial"/>
        <family val="2"/>
        <charset val="204"/>
      </rPr>
      <t xml:space="preserve">
0,9*1,015</t>
    </r>
  </si>
  <si>
    <r>
      <t>Установка закладных деталей весом до 4 кг</t>
    </r>
    <r>
      <rPr>
        <i/>
        <sz val="7"/>
        <rFont val="Arial"/>
        <family val="2"/>
        <charset val="204"/>
      </rPr>
      <t xml:space="preserve">
НР (33 руб.): 105% от ФОТ
СП (20 руб.): 65% от ФОТ</t>
    </r>
  </si>
  <si>
    <r>
      <t>Металлизация при производстве работ на строительно-монтажной площадке алюминиевой проволокой диаметром до 1,8 мм мелких деталей</t>
    </r>
    <r>
      <rPr>
        <i/>
        <sz val="7"/>
        <rFont val="Arial"/>
        <family val="2"/>
        <charset val="204"/>
      </rPr>
      <t xml:space="preserve">
НР (15 руб.): 90% от ФОТ
СП (12 руб.): 70% от ФОТ</t>
    </r>
  </si>
  <si>
    <t>ТЕР09-03-040-01</t>
  </si>
  <si>
    <r>
      <t>Монтаж  металлического защитного кожуха</t>
    </r>
    <r>
      <rPr>
        <i/>
        <sz val="7"/>
        <rFont val="Arial"/>
        <family val="2"/>
        <charset val="204"/>
      </rPr>
      <t xml:space="preserve">
НР (396 руб.): 90% от ФОТ
СП (374 руб.): 85% от ФОТ</t>
    </r>
  </si>
  <si>
    <t>ТСЦ-201-0779</t>
  </si>
  <si>
    <t>Прочие индивидуальные сварные конструкции, масса сборочной единицы от 0,1 до 0,5 т</t>
  </si>
  <si>
    <t>ТЕР13-03-004-06</t>
  </si>
  <si>
    <r>
      <t>Окраска металлических огрунтованных поверхностей эмалью ХВ-124 за 2 раза</t>
    </r>
    <r>
      <rPr>
        <i/>
        <sz val="7"/>
        <rFont val="Arial"/>
        <family val="2"/>
        <charset val="204"/>
      </rPr>
      <t xml:space="preserve">
(коэф. на кол-во окрасок ПЗ=2 (ОЗП=2; ЭМ=2 к расх.; ЗПМ=2; МАТ=2 к расх.; ТЗ=2; ТЗМ=2))
НР (6 руб.): 90% от ФОТ
СП (5 руб.): 70% от ФОТ</t>
    </r>
  </si>
  <si>
    <t xml:space="preserve">   заготовитель-складские расходы МАТ=2%  (Поз. 107-108, 175, 177, 182)</t>
  </si>
  <si>
    <t xml:space="preserve">  Полы</t>
  </si>
  <si>
    <t xml:space="preserve">  Кровли</t>
  </si>
  <si>
    <t xml:space="preserve">  Бетонные и железобетонные монолитные конструкции в промышленном строительстве</t>
  </si>
  <si>
    <t xml:space="preserve">  Гидроизоляционные работы в гидротехнических сооружениях</t>
  </si>
  <si>
    <t xml:space="preserve">  Конструкции из кирпича и блоков</t>
  </si>
  <si>
    <t xml:space="preserve">                           Раздел 4. Земляные работы</t>
  </si>
  <si>
    <t>ТЕР01-01-003-03</t>
  </si>
  <si>
    <r>
      <t>Разработка грунта в отвал экскаваторами «драглайн» или «обратная лопата» с ковшом вместимостью 1 (1-1,2) м3, группа грунтов 3</t>
    </r>
    <r>
      <rPr>
        <i/>
        <sz val="7"/>
        <rFont val="Arial"/>
        <family val="2"/>
        <charset val="204"/>
      </rPr>
      <t xml:space="preserve">
НР (157 руб.): 95% от ФОТ
СП (83 руб.): 50% от ФОТ</t>
    </r>
  </si>
  <si>
    <r>
      <t>0,24</t>
    </r>
    <r>
      <rPr>
        <i/>
        <sz val="6"/>
        <rFont val="Arial"/>
        <family val="2"/>
        <charset val="204"/>
      </rPr>
      <t xml:space="preserve">
240/1000</t>
    </r>
  </si>
  <si>
    <t>ТЕР01-02-057-03</t>
  </si>
  <si>
    <r>
      <t>Разработка грунта вручную в траншеях глубиной до 2 м без креплений с откосами, группа грунтов 3</t>
    </r>
    <r>
      <rPr>
        <i/>
        <sz val="7"/>
        <rFont val="Arial"/>
        <family val="2"/>
        <charset val="204"/>
      </rPr>
      <t xml:space="preserve">
(3.187Доработка вручную, зачистка дна и стенок с выкидкой грунта в котлованах и траншеях, разработанных механизированным способом ОЗП=1,2; ТЗ=1,2)
НР (262 руб.): 80% от ФОТ
СП (147 руб.): 45% от ФОТ</t>
    </r>
  </si>
  <si>
    <r>
      <t>0,1</t>
    </r>
    <r>
      <rPr>
        <i/>
        <sz val="6"/>
        <rFont val="Arial"/>
        <family val="2"/>
        <charset val="204"/>
      </rPr>
      <t xml:space="preserve">
10/100</t>
    </r>
  </si>
  <si>
    <r>
      <t>Разработка грунта вручную в траншеях глубиной до 2 м без креплений с откосами, группа грунтов 3</t>
    </r>
    <r>
      <rPr>
        <i/>
        <sz val="7"/>
        <rFont val="Arial"/>
        <family val="2"/>
        <charset val="204"/>
      </rPr>
      <t xml:space="preserve">
НР (10335 руб.): 80% от ФОТ
СП (5814 руб.): 45% от ФОТ</t>
    </r>
  </si>
  <si>
    <r>
      <t>4,74</t>
    </r>
    <r>
      <rPr>
        <i/>
        <sz val="6"/>
        <rFont val="Arial"/>
        <family val="2"/>
        <charset val="204"/>
      </rPr>
      <t xml:space="preserve">
474/100</t>
    </r>
  </si>
  <si>
    <t>ТЕР01-01-013-15</t>
  </si>
  <si>
    <r>
      <t>Разработка грунта с погрузкой на автомобили-самосвалы экскаваторами с ковшом вместимостью 0,5 (0,5-0,63) м3, группа грунтов 3</t>
    </r>
    <r>
      <rPr>
        <i/>
        <sz val="7"/>
        <rFont val="Arial"/>
        <family val="2"/>
        <charset val="204"/>
      </rPr>
      <t xml:space="preserve">
НР (93 руб.): 95% от ФОТ
СП (49 руб.): 50% от ФОТ</t>
    </r>
  </si>
  <si>
    <r>
      <t>0,079</t>
    </r>
    <r>
      <rPr>
        <i/>
        <sz val="6"/>
        <rFont val="Arial"/>
        <family val="2"/>
        <charset val="204"/>
      </rPr>
      <t xml:space="preserve">
79/1000</t>
    </r>
  </si>
  <si>
    <t>ФССЦпг01-01-01-039</t>
  </si>
  <si>
    <r>
      <t>Погрузочные работы при автомобильных перевозках: грунта растительного слоя (земля, перегной) (Вытесненный грунт ручной разработки)</t>
    </r>
    <r>
      <rPr>
        <i/>
        <sz val="7"/>
        <rFont val="Arial"/>
        <family val="2"/>
        <charset val="204"/>
      </rPr>
      <t xml:space="preserve">
(коэф перехода от фер к тер (Сверд) ОЗП=1,41; ЭМ=1,242 к расх.; ЗПМ=1,7512; МАТ=1,052 к расх.; ТЗ=1,41; ТЗМ=1,7512)
НР 0% от ФОТ
СП 0% от ФОТ</t>
    </r>
  </si>
  <si>
    <r>
      <t>372,45</t>
    </r>
    <r>
      <rPr>
        <i/>
        <sz val="6"/>
        <rFont val="Arial"/>
        <family val="2"/>
        <charset val="204"/>
      </rPr>
      <t xml:space="preserve">
191*1,95</t>
    </r>
  </si>
  <si>
    <t>ФССЦпг03-21-01-030</t>
  </si>
  <si>
    <r>
      <t>Перевозка грузов автомобилями-самосвалами грузоподъемностью 10 т, работающих вне карьера, на расстояние: до 30 км I класс груза</t>
    </r>
    <r>
      <rPr>
        <i/>
        <sz val="7"/>
        <rFont val="Arial"/>
        <family val="2"/>
        <charset val="204"/>
      </rPr>
      <t xml:space="preserve">
(коэф перехода от фер к тер ОЗП=1,41; ЭМ=1,242 к расх.; ЗПМ=1,7512; МАТ=1,052 к расх.; ТЗ=1,41; ТЗМ=1,7512)
НР 0% от ФОТ
СП 0% от ФОТ</t>
    </r>
  </si>
  <si>
    <r>
      <t>526,5</t>
    </r>
    <r>
      <rPr>
        <i/>
        <sz val="6"/>
        <rFont val="Arial"/>
        <family val="2"/>
        <charset val="204"/>
      </rPr>
      <t xml:space="preserve">
270*1,95</t>
    </r>
  </si>
  <si>
    <r>
      <t>Работа на отвале, группа грунтов 2-3</t>
    </r>
    <r>
      <rPr>
        <i/>
        <sz val="7"/>
        <rFont val="Arial"/>
        <family val="2"/>
        <charset val="204"/>
      </rPr>
      <t xml:space="preserve">
НР (275 руб.): 95% от ФОТ
СП (145 руб.): 50% от ФОТ</t>
    </r>
  </si>
  <si>
    <r>
      <t>2,7</t>
    </r>
    <r>
      <rPr>
        <i/>
        <sz val="6"/>
        <rFont val="Arial"/>
        <family val="2"/>
        <charset val="204"/>
      </rPr>
      <t xml:space="preserve">
270/100</t>
    </r>
  </si>
  <si>
    <t>ТЕР01-02-066-02</t>
  </si>
  <si>
    <r>
      <t>Крепление инвентарными щитами стенок траншей шириной до 2 м в грунтах устойчивых</t>
    </r>
    <r>
      <rPr>
        <i/>
        <sz val="7"/>
        <rFont val="Arial"/>
        <family val="2"/>
        <charset val="204"/>
      </rPr>
      <t xml:space="preserve">
НР (1253 руб.): 80% от ФОТ
СП (705 руб.): 45% от ФОТ</t>
    </r>
  </si>
  <si>
    <t>100 м2 креплений</t>
  </si>
  <si>
    <r>
      <t>6,32</t>
    </r>
    <r>
      <rPr>
        <i/>
        <sz val="6"/>
        <rFont val="Arial"/>
        <family val="2"/>
        <charset val="204"/>
      </rPr>
      <t xml:space="preserve">
632/100</t>
    </r>
  </si>
  <si>
    <t>ТЕР22-06-011-01</t>
  </si>
  <si>
    <r>
      <t>Подвешивание подземных коммуникаций при пересечении их трассой трубопровода, площадь сечения коробов до 0,1 м2</t>
    </r>
    <r>
      <rPr>
        <i/>
        <sz val="7"/>
        <rFont val="Arial"/>
        <family val="2"/>
        <charset val="204"/>
      </rPr>
      <t xml:space="preserve">
НР (270 руб.): 130% от ФОТ
СП (185 руб.): 89% от ФОТ</t>
    </r>
  </si>
  <si>
    <t>1 м короба</t>
  </si>
  <si>
    <t>ТЕР08-01-002-01</t>
  </si>
  <si>
    <r>
      <t>Устройство основания под фундаменты песчаного</t>
    </r>
    <r>
      <rPr>
        <i/>
        <sz val="7"/>
        <rFont val="Arial"/>
        <family val="2"/>
        <charset val="204"/>
      </rPr>
      <t xml:space="preserve">
НР (1119 руб.): 122% от ФОТ
СП (734 руб.): 80% от ФОТ</t>
    </r>
  </si>
  <si>
    <r>
      <t>Засыпка вручную траншей, пазух котлованов и ям, группа грунтов 2</t>
    </r>
    <r>
      <rPr>
        <i/>
        <sz val="7"/>
        <rFont val="Arial"/>
        <family val="2"/>
        <charset val="204"/>
      </rPr>
      <t xml:space="preserve">
НР (2326 руб.): 80% от ФОТ
СП (1309 руб.): 45% от ФОТ</t>
    </r>
  </si>
  <si>
    <r>
      <t>2,83</t>
    </r>
    <r>
      <rPr>
        <i/>
        <sz val="6"/>
        <rFont val="Arial"/>
        <family val="2"/>
        <charset val="204"/>
      </rPr>
      <t xml:space="preserve">
283/100</t>
    </r>
  </si>
  <si>
    <r>
      <t>Засыпка траншей и котлованов с перемещением грунта до 5 м бульдозерами мощностью 59 кВт (80 л.с.), группа грунтов 2</t>
    </r>
    <r>
      <rPr>
        <i/>
        <sz val="7"/>
        <rFont val="Arial"/>
        <family val="2"/>
        <charset val="204"/>
      </rPr>
      <t xml:space="preserve">
НР (33 руб.): 95% от ФОТ
СП (18 руб.): 50% от ФОТ</t>
    </r>
  </si>
  <si>
    <r>
      <t>0,25</t>
    </r>
    <r>
      <rPr>
        <i/>
        <sz val="6"/>
        <rFont val="Arial"/>
        <family val="2"/>
        <charset val="204"/>
      </rPr>
      <t xml:space="preserve">
250/1000</t>
    </r>
  </si>
  <si>
    <r>
      <t>При перемещении грунта на каждые последующие 5 м добавлять к расценке 01-01-033-02</t>
    </r>
    <r>
      <rPr>
        <i/>
        <sz val="7"/>
        <rFont val="Arial"/>
        <family val="2"/>
        <charset val="204"/>
      </rPr>
      <t xml:space="preserve">
НР (16 руб.): 95% от ФОТ
СП (9 руб.): 50% от ФОТ</t>
    </r>
  </si>
  <si>
    <r>
      <t>Уплотнение грунта пневматическими трамбовками, группа грунтов 1-2</t>
    </r>
    <r>
      <rPr>
        <i/>
        <sz val="7"/>
        <rFont val="Arial"/>
        <family val="2"/>
        <charset val="204"/>
      </rPr>
      <t xml:space="preserve">
НР (470 руб.): 95% от ФОТ
СП (248 руб.): 50% от ФОТ</t>
    </r>
  </si>
  <si>
    <r>
      <t>2,5</t>
    </r>
    <r>
      <rPr>
        <i/>
        <sz val="6"/>
        <rFont val="Arial"/>
        <family val="2"/>
        <charset val="204"/>
      </rPr>
      <t xml:space="preserve">
250/100</t>
    </r>
  </si>
  <si>
    <t>ТЕР47-02-007-04</t>
  </si>
  <si>
    <r>
      <t>Перепашка пара безотвальная на глубину до 40 см на почвах легких      КСП</t>
    </r>
    <r>
      <rPr>
        <i/>
        <sz val="7"/>
        <rFont val="Arial"/>
        <family val="2"/>
        <charset val="204"/>
      </rPr>
      <t xml:space="preserve">
НР 115% от ФОТ
СП 90% от ФОТ</t>
    </r>
  </si>
  <si>
    <t>1 га</t>
  </si>
  <si>
    <t>Итоги по разделу 4 Земляные работы :</t>
  </si>
  <si>
    <t xml:space="preserve">  Земляные работы, выполняемые по другим видам работ (подготовительным, сопутствующим, укрепительным)</t>
  </si>
  <si>
    <t xml:space="preserve">  Озеленение. Защитные лесонасаждения</t>
  </si>
  <si>
    <t xml:space="preserve">  Итого по разделу 4 Земляные работы</t>
  </si>
  <si>
    <t xml:space="preserve">                           Раздел 5. Разборка и восстановление дорожного покрытия</t>
  </si>
  <si>
    <r>
      <t>Разборка покрытий и оснований асфальтобетонных</t>
    </r>
    <r>
      <rPr>
        <i/>
        <sz val="7"/>
        <rFont val="Arial"/>
        <family val="2"/>
        <charset val="204"/>
      </rPr>
      <t xml:space="preserve">
НР (145 руб.): 142% от ФОТ
СП (97 руб.): 95% от ФОТ</t>
    </r>
  </si>
  <si>
    <r>
      <t>0,036</t>
    </r>
    <r>
      <rPr>
        <i/>
        <sz val="6"/>
        <rFont val="Arial"/>
        <family val="2"/>
        <charset val="204"/>
      </rPr>
      <t xml:space="preserve">
3,6/100</t>
    </r>
  </si>
  <si>
    <r>
      <t>Погрузочные работы при автомобильных перевозках: мусора строительного с погрузкой экскаваторами емкостью ковша до 0,5 м3</t>
    </r>
    <r>
      <rPr>
        <i/>
        <sz val="7"/>
        <rFont val="Arial"/>
        <family val="2"/>
        <charset val="204"/>
      </rPr>
      <t xml:space="preserve">
(коэф перехода от фер к тер ОЗП=1,41; ЭМ=1,242 к расх.; ЗПМ=1,7512; МАТ=1,052 к расх.; ТЗ=1,41; ТЗМ=1,7512)
НР 0% от ФОТ
СП 0% от ФОТ</t>
    </r>
  </si>
  <si>
    <r>
      <t>7,92</t>
    </r>
    <r>
      <rPr>
        <i/>
        <sz val="6"/>
        <rFont val="Arial"/>
        <family val="2"/>
        <charset val="204"/>
      </rPr>
      <t xml:space="preserve">
3,6*2,2</t>
    </r>
  </si>
  <si>
    <t>ФССЦпг03-21-01-050</t>
  </si>
  <si>
    <r>
      <t>Перевозка грузов автомобилями-самосвалами грузоподъемностью 10 т, работающих вне карьера, на расстояние: до 50 км I класс груза</t>
    </r>
    <r>
      <rPr>
        <i/>
        <sz val="7"/>
        <rFont val="Arial"/>
        <family val="2"/>
        <charset val="204"/>
      </rPr>
      <t xml:space="preserve">
(коэф перехода от фер к тер ОЗП=1,41; ЭМ=1,242 к расх.; ЗПМ=1,7512; МАТ=1,052 к расх.; ТЗ=1,41; ТЗМ=1,7512)
НР 0% от ФОТ
СП 0% от ФОТ</t>
    </r>
  </si>
  <si>
    <r>
      <t>Устройство подстилающих и выравнивающих слоев оснований из песчано-гравийной смеси, дресвы</t>
    </r>
    <r>
      <rPr>
        <i/>
        <sz val="7"/>
        <rFont val="Arial"/>
        <family val="2"/>
        <charset val="204"/>
      </rPr>
      <t xml:space="preserve">
НР (61 руб.): 142% от ФОТ
СП (41 руб.): 95% от ФОТ</t>
    </r>
  </si>
  <si>
    <r>
      <t>12,2</t>
    </r>
    <r>
      <rPr>
        <i/>
        <sz val="6"/>
        <rFont val="Arial"/>
        <family val="2"/>
        <charset val="204"/>
      </rPr>
      <t xml:space="preserve">
10*1,22</t>
    </r>
  </si>
  <si>
    <r>
      <t>Устройство асфальтобетонных покрытий дорожек и тротуаров однослойных из литой мелкозернистой асфальто-бетонной смеси толщиной 3 см</t>
    </r>
    <r>
      <rPr>
        <i/>
        <sz val="7"/>
        <rFont val="Arial"/>
        <family val="2"/>
        <charset val="204"/>
      </rPr>
      <t xml:space="preserve">
НР (34 руб.): 142% от ФОТ
СП (23 руб.): 95% от ФОТ</t>
    </r>
  </si>
  <si>
    <r>
      <t>Устройство покрытия толщиной 4 см из горячих асфальтобетонных смесей плотных мелкозернистых типа АБВ, плотность каменных материалов 2,5-2,9 т/м3</t>
    </r>
    <r>
      <rPr>
        <i/>
        <sz val="7"/>
        <rFont val="Arial"/>
        <family val="2"/>
        <charset val="204"/>
      </rPr>
      <t xml:space="preserve">
НР (41 руб.): 142% от ФОТ
СП (28 руб.): 95% от ФОТ</t>
    </r>
  </si>
  <si>
    <r>
      <t>0,035</t>
    </r>
    <r>
      <rPr>
        <i/>
        <sz val="6"/>
        <rFont val="Arial"/>
        <family val="2"/>
        <charset val="204"/>
      </rPr>
      <t xml:space="preserve">
35/1000</t>
    </r>
  </si>
  <si>
    <t>ТЕР27-06-020-04</t>
  </si>
  <si>
    <r>
      <t>Устройство покрытия толщиной 4 см из горячих асфальтобетонных смесей плотных крупнозернинистых типа АБ, плотность каменных материалов 3 т/м3 и более</t>
    </r>
    <r>
      <rPr>
        <i/>
        <sz val="7"/>
        <rFont val="Arial"/>
        <family val="2"/>
        <charset val="204"/>
      </rPr>
      <t xml:space="preserve">
НР (41 руб.): 142% от ФОТ
СП (28 руб.): 95% от ФОТ</t>
    </r>
  </si>
  <si>
    <t>ТЕР27-06-021-04</t>
  </si>
  <si>
    <r>
      <t>На каждые 0,5 см изменения толщины покрытия добавлять или исключать к расценке 27-06-020-04</t>
    </r>
    <r>
      <rPr>
        <i/>
        <sz val="7"/>
        <rFont val="Arial"/>
        <family val="2"/>
        <charset val="204"/>
      </rPr>
      <t xml:space="preserve">
НР 142% от ФОТ
СП 95% от ФОТ</t>
    </r>
  </si>
  <si>
    <r>
      <t>0,07</t>
    </r>
    <r>
      <rPr>
        <i/>
        <sz val="6"/>
        <rFont val="Arial"/>
        <family val="2"/>
        <charset val="204"/>
      </rPr>
      <t xml:space="preserve">
35*2/1000</t>
    </r>
  </si>
  <si>
    <t>Итоги по разделу 5 Разборка и восстановление дорожного покрытия :</t>
  </si>
  <si>
    <t xml:space="preserve">  Итого по разделу 5 Разборка и восстановление дорожного покрытия</t>
  </si>
  <si>
    <t xml:space="preserve">   заготовитель-складские расходы МАТ=2%  (Поз. 2-6, 8-9, 11, 49-54, 26, 33, 107-108, 175, 177, 182, 36, 38)</t>
  </si>
  <si>
    <t xml:space="preserve">   80% ФОТ (от 20843)  (Поз. 185-186, 194, 191, 25, 35, 37, 39, 42-44)</t>
  </si>
  <si>
    <t xml:space="preserve">   90% ФОТ (от 692)  (Поз. 94-95, 104, 106, 112-113, 145-146, 169-170, 180, 183, 110-111, 181)</t>
  </si>
  <si>
    <t xml:space="preserve">   95% ФОТ (от 1099)  (Поз. 184, 187, 190, 195-197)</t>
  </si>
  <si>
    <t xml:space="preserve">   100% ФОТ (от 6837)  (Поз. 48, 55-59, 129-130, 164-165)</t>
  </si>
  <si>
    <t xml:space="preserve">   104% ФОТ (от 19)  (Поз. 87)</t>
  </si>
  <si>
    <t xml:space="preserve">   105% ФОТ (от 766)  (Поз. 72-73, 77-78, 80-82, 84, 88-89, 92-93, 96-97, 105, 135-136, 142-143, 155-157, 176, 179)</t>
  </si>
  <si>
    <t xml:space="preserve">   110% ФОТ (от 244)  (Поз. 79, 127, 152)</t>
  </si>
  <si>
    <t xml:space="preserve">   122% ФОТ (от 2008)  (Поз. 114, 171-172, 174, 193)</t>
  </si>
  <si>
    <t xml:space="preserve">   123% ФОТ (от 6426)  (Поз. 67-69, 71, 128, 131, 144, 147-149, 151, 173)</t>
  </si>
  <si>
    <t xml:space="preserve">   128% ФОТ (от 259)  (Поз. 122-126)</t>
  </si>
  <si>
    <t xml:space="preserve">   130% ФОТ (от 19782)  (Поз. 1, 7, 10, 12-24, 27-32, 34, 45-47, 101, 109, 115-121, 159-163, 192, 60-66, 74-76, 83, 85-86, 90-91, 98-100, 102-103, 137-141, 153-154, 158, 166-168, 178)</t>
  </si>
  <si>
    <t xml:space="preserve">   142% ФОТ (от 230)  (Поз. 133-134, 199, 202-207)</t>
  </si>
  <si>
    <t xml:space="preserve">   45% ФОТ (от 17720)  (Поз. 185-186, 194, 191)</t>
  </si>
  <si>
    <t xml:space="preserve">   50% ФОТ (от 1099)  (Поз. 184, 187, 190, 195-197)</t>
  </si>
  <si>
    <t xml:space="preserve">   60% ФОТ (от 3123)  (Поз. 25, 35, 37, 39, 42-44)</t>
  </si>
  <si>
    <t xml:space="preserve">   65% ФОТ (от 785)  (Поз. 72-73, 77-78, 80-82, 84, 88-89, 92-93, 96-97, 105, 135-136, 142-143, 155-157, 176, 179, 87)</t>
  </si>
  <si>
    <t xml:space="preserve">   70% ФОТ (от 7176)  (Поз. 48, 55-59, 129-130, 164-165, 79, 127, 152, 94-95, 104, 106, 112-113, 145-146, 169-170, 180, 183)</t>
  </si>
  <si>
    <t xml:space="preserve">   75% ФОТ (от 6426)  (Поз. 67-69, 71, 128, 131, 144, 147-149, 151, 173)</t>
  </si>
  <si>
    <t xml:space="preserve">   80% ФОТ (от 2008)  (Поз. 114, 171-172, 174, 193)</t>
  </si>
  <si>
    <t xml:space="preserve">   83% ФОТ (от 259)  (Поз. 122-126)</t>
  </si>
  <si>
    <t xml:space="preserve">   85% ФОТ (от 8862)  (Поз. 60-66, 74-76, 83, 85-86, 90-91, 98-100, 102-103, 137-141, 153-154, 158, 166-168, 178, 110-111, 181)</t>
  </si>
  <si>
    <t xml:space="preserve">   89% ФОТ (от 11517)  (Поз. 1, 7, 10, 12-24, 27-32, 34, 45-47, 101, 109, 115-121, 159-163, 192)</t>
  </si>
  <si>
    <t xml:space="preserve">   95% ФОТ (от 230)  (Поз. 133-134, 199, 202-207)</t>
  </si>
  <si>
    <t xml:space="preserve">      Итого Поз. 40-41</t>
  </si>
  <si>
    <t xml:space="preserve">      Всего с учетом "заготовитель-складские расходы оборудование ПЗ=1,2%"</t>
  </si>
  <si>
    <t xml:space="preserve">      Всего с учетом "коэф на транспорт оборудования ПЗ=3%"</t>
  </si>
  <si>
    <t>ЛОКАЛЬНЫЙ СМЕТНЫЙ РАСЧЕТ № 06-04</t>
  </si>
  <si>
    <t xml:space="preserve">общестроительные работы. Выгреб V=28.6 м3, Административно-бытовой корпус промышленной площадки 5 </t>
  </si>
  <si>
    <t>Основание: Р-055/10674-294/1 (АС 1-6, АС.И 1-16)</t>
  </si>
  <si>
    <t>___________________________112,185</t>
  </si>
  <si>
    <t>___________________________8,146</t>
  </si>
  <si>
    <t>_______________________________________________________________________________________________546,4</t>
  </si>
  <si>
    <t xml:space="preserve">                           Раздел 1. Земляные работы</t>
  </si>
  <si>
    <t>ТЕР01-01-013-08</t>
  </si>
  <si>
    <r>
      <t>Разработка грунта с погрузкой на автомобили-самосвалы экскаваторами с ковшом вместимостью 0,65 (0,5-1) м3, группа грунтов 2</t>
    </r>
    <r>
      <rPr>
        <i/>
        <sz val="7"/>
        <rFont val="Arial"/>
        <family val="2"/>
        <charset val="204"/>
      </rPr>
      <t xml:space="preserve">
НР (177 руб.): 95% от ФОТ
СП (93 руб.): 50% от ФОТ</t>
    </r>
  </si>
  <si>
    <r>
      <t>0,272</t>
    </r>
    <r>
      <rPr>
        <i/>
        <sz val="6"/>
        <rFont val="Arial"/>
        <family val="2"/>
        <charset val="204"/>
      </rPr>
      <t xml:space="preserve">
котлов*0,93/1000</t>
    </r>
  </si>
  <si>
    <r>
      <t>Разработка грунта вручную в траншеях глубиной до 2 м без креплений с откосами, группа грунтов 2</t>
    </r>
    <r>
      <rPr>
        <i/>
        <sz val="7"/>
        <rFont val="Arial"/>
        <family val="2"/>
        <charset val="204"/>
      </rPr>
      <t xml:space="preserve">
(3.187Доработка вручную, зачистка дна и стенок с выкидкой грунта в котлованах и траншеях, разработанных механизированным способом ОЗП=1,2; ТЗ=1,2)
НР (325 руб.): 80% от ФОТ
СП (183 руб.): 45% от ФОТ</t>
    </r>
  </si>
  <si>
    <r>
      <t>0,2</t>
    </r>
    <r>
      <rPr>
        <i/>
        <sz val="6"/>
        <rFont val="Arial"/>
        <family val="2"/>
        <charset val="204"/>
      </rPr>
      <t xml:space="preserve">
котлов*0,07/100</t>
    </r>
  </si>
  <si>
    <r>
      <t>Погрузка грунта от ручной доработки на автомобили-самосвалы экскаваторами с ковшом вместимостью 0,65 (0,5-1) м3, группа грунтов 2</t>
    </r>
    <r>
      <rPr>
        <i/>
        <sz val="7"/>
        <rFont val="Arial"/>
        <family val="2"/>
        <charset val="204"/>
      </rPr>
      <t xml:space="preserve">
НР (13 руб.): 95% от ФОТ
СП (7 руб.): 50% от ФОТ</t>
    </r>
  </si>
  <si>
    <r>
      <t>0,02</t>
    </r>
    <r>
      <rPr>
        <i/>
        <sz val="6"/>
        <rFont val="Arial"/>
        <family val="2"/>
        <charset val="204"/>
      </rPr>
      <t xml:space="preserve">
котлов*0,07/1000</t>
    </r>
  </si>
  <si>
    <r>
      <t>Перевозка грузов автомобилями-самосвалами грузоподъемностью 10 т, работающих вне карьера, на расстояние: до 30 км I класс груза</t>
    </r>
    <r>
      <rPr>
        <i/>
        <sz val="7"/>
        <rFont val="Arial"/>
        <family val="2"/>
        <charset val="204"/>
      </rPr>
      <t xml:space="preserve">
(коэффициент перехода от ФЕР к ТЕР Свердловской обл. ОЗП=1,41; ЭМ=1,242; ЗПМ=1,242; МАТ=1,052)
НР 0% от ФОТ
СП 0% от ФОТ</t>
    </r>
  </si>
  <si>
    <r>
      <t>511,525</t>
    </r>
    <r>
      <rPr>
        <i/>
        <sz val="6"/>
        <rFont val="Arial"/>
        <family val="2"/>
        <charset val="204"/>
      </rPr>
      <t xml:space="preserve">
котлов*1,75</t>
    </r>
  </si>
  <si>
    <r>
      <t>ТСЦ-408-0200</t>
    </r>
    <r>
      <rPr>
        <i/>
        <sz val="9"/>
        <rFont val="Arial"/>
        <family val="2"/>
        <charset val="204"/>
      </rPr>
      <t xml:space="preserve">
примен.</t>
    </r>
  </si>
  <si>
    <t>Непучинистый грунт для обратной засыпки</t>
  </si>
  <si>
    <r>
      <t>232</t>
    </r>
    <r>
      <rPr>
        <i/>
        <sz val="6"/>
        <rFont val="Arial"/>
        <family val="2"/>
        <charset val="204"/>
      </rPr>
      <t xml:space="preserve">
засып</t>
    </r>
  </si>
  <si>
    <r>
      <t>Засыпка траншей и котлованов с перемещением грунта до 5 м бульдозерами мощностью 59 кВт (80 л.с.), группа грунтов 2</t>
    </r>
    <r>
      <rPr>
        <i/>
        <sz val="7"/>
        <rFont val="Arial"/>
        <family val="2"/>
        <charset val="204"/>
      </rPr>
      <t xml:space="preserve">
НР (29 руб.): 95% от ФОТ
СП (15 руб.): 50% от ФОТ</t>
    </r>
  </si>
  <si>
    <r>
      <t>0,22</t>
    </r>
    <r>
      <rPr>
        <i/>
        <sz val="6"/>
        <rFont val="Arial"/>
        <family val="2"/>
        <charset val="204"/>
      </rPr>
      <t xml:space="preserve">
засып*0,95/1000</t>
    </r>
  </si>
  <si>
    <r>
      <t>Уплотнение грунта пневматическими трамбовками, группа грунтов 1-2</t>
    </r>
    <r>
      <rPr>
        <i/>
        <sz val="7"/>
        <rFont val="Arial"/>
        <family val="2"/>
        <charset val="204"/>
      </rPr>
      <t xml:space="preserve">
НР (413 руб.): 95% от ФОТ
СП (218 руб.): 50% от ФОТ</t>
    </r>
  </si>
  <si>
    <r>
      <t>2,2</t>
    </r>
    <r>
      <rPr>
        <i/>
        <sz val="6"/>
        <rFont val="Arial"/>
        <family val="2"/>
        <charset val="204"/>
      </rPr>
      <t xml:space="preserve">
засып*0,95/100</t>
    </r>
  </si>
  <si>
    <r>
      <t>Засыпка вручную траншей, пазух котлованов и ям, группа грунтов 2</t>
    </r>
    <r>
      <rPr>
        <i/>
        <sz val="7"/>
        <rFont val="Arial"/>
        <family val="2"/>
        <charset val="204"/>
      </rPr>
      <t xml:space="preserve">
НР (98 руб.): 80% от ФОТ
СП (55 руб.): 45% от ФОТ</t>
    </r>
  </si>
  <si>
    <r>
      <t>0,12</t>
    </r>
    <r>
      <rPr>
        <i/>
        <sz val="6"/>
        <rFont val="Arial"/>
        <family val="2"/>
        <charset val="204"/>
      </rPr>
      <t xml:space="preserve">
засып*0,05/100</t>
    </r>
  </si>
  <si>
    <t>Итоги по разделу 1 Земляные работы :</t>
  </si>
  <si>
    <t xml:space="preserve">  Итого по разделу 1 Земляные работы</t>
  </si>
  <si>
    <t xml:space="preserve">                           Раздел 2. Железобетонные конструкции камеры</t>
  </si>
  <si>
    <t xml:space="preserve">                           Стены и днище</t>
  </si>
  <si>
    <r>
      <t>Устройство бетонной подготовки из бетона класса В7,5</t>
    </r>
    <r>
      <rPr>
        <i/>
        <sz val="7"/>
        <rFont val="Arial"/>
        <family val="2"/>
        <charset val="204"/>
      </rPr>
      <t xml:space="preserve">
9 627,53 = 64 980,89 - 102 x 542,68
НР (44 руб.): 105% от ФОТ
СП (27 руб.): 65% от ФОТ</t>
    </r>
  </si>
  <si>
    <t>100 м3 бетона в деле</t>
  </si>
  <si>
    <r>
      <t>0,0184</t>
    </r>
    <r>
      <rPr>
        <i/>
        <sz val="6"/>
        <rFont val="Arial"/>
        <family val="2"/>
        <charset val="204"/>
      </rPr>
      <t xml:space="preserve">
4*4,6*0,1/100</t>
    </r>
  </si>
  <si>
    <t>ТЕР06-01-062-05</t>
  </si>
  <si>
    <r>
      <t>Устройство железобетонных конструкций отстойников, резервуаров и прочих сооружений при днищах бункерного типа из бетона  В20, F100, W6</t>
    </r>
    <r>
      <rPr>
        <i/>
        <sz val="7"/>
        <rFont val="Arial"/>
        <family val="2"/>
        <charset val="204"/>
      </rPr>
      <t xml:space="preserve">
76 007,60 = 144 587,09 - 101,5 x 675,66
НР (4745 руб.): 105% от ФОТ
СП (2937 руб.): 65% от ФОТ</t>
    </r>
  </si>
  <si>
    <r>
      <t>0,1124</t>
    </r>
    <r>
      <rPr>
        <i/>
        <sz val="6"/>
        <rFont val="Arial"/>
        <family val="2"/>
        <charset val="204"/>
      </rPr>
      <t xml:space="preserve">
11,24/100</t>
    </r>
  </si>
  <si>
    <t>ТСЦ-401-0067</t>
  </si>
  <si>
    <t>Бетон тяжелый, крупность заполнителя 20 мм, класс В20 (М250)</t>
  </si>
  <si>
    <t>ТСЦ-401-0067 т.ч.</t>
  </si>
  <si>
    <r>
      <t>Надбавка  к оптовой цене 1 м3 бетона на водонепроницаемость W6</t>
    </r>
    <r>
      <rPr>
        <i/>
        <sz val="7"/>
        <rFont val="Arial"/>
        <family val="2"/>
        <charset val="204"/>
      </rPr>
      <t xml:space="preserve">
(коэффициент на увеличение водонепроницаемости бетона (Тех. часть IV табл. 2) МАТ=0,025 к расх.)</t>
    </r>
  </si>
  <si>
    <t>ТСЦ-204-0019</t>
  </si>
  <si>
    <t>Горячекатаная арматурная сталь периодического профиля класса А-III, диаметром 6 мм</t>
  </si>
  <si>
    <r>
      <t>0,0364</t>
    </r>
    <r>
      <rPr>
        <i/>
        <sz val="6"/>
        <rFont val="Arial"/>
        <family val="2"/>
        <charset val="204"/>
      </rPr>
      <t xml:space="preserve">
36,4*0,001</t>
    </r>
  </si>
  <si>
    <t>ТСЦ-204-0034</t>
  </si>
  <si>
    <t>Надбавки к ценам заготовок за сборку и сварку каркасов и сеток плоских, диаметром 5-6 мм</t>
  </si>
  <si>
    <t>ТСЦ-204-0020</t>
  </si>
  <si>
    <t>Горячекатаная арматурная сталь периодического профиля класса А-III, диаметром 8 мм</t>
  </si>
  <si>
    <r>
      <t>0,2123</t>
    </r>
    <r>
      <rPr>
        <i/>
        <sz val="6"/>
        <rFont val="Arial"/>
        <family val="2"/>
        <charset val="204"/>
      </rPr>
      <t xml:space="preserve">
212,3*0,001</t>
    </r>
  </si>
  <si>
    <t>ТСЦ-204-0035</t>
  </si>
  <si>
    <t>Надбавки к ценам заготовок за сборку и сварку каркасов и сеток плоских, диаметром 8 мм</t>
  </si>
  <si>
    <r>
      <t>0,1636</t>
    </r>
    <r>
      <rPr>
        <i/>
        <sz val="6"/>
        <rFont val="Arial"/>
        <family val="2"/>
        <charset val="204"/>
      </rPr>
      <t xml:space="preserve">
163,6*0,001</t>
    </r>
  </si>
  <si>
    <t>ТСЦ-204-0036</t>
  </si>
  <si>
    <t>Надбавки к ценам заготовок за сборку и сварку каркасов и сеток плоских, диаметром 10 мм</t>
  </si>
  <si>
    <t>ТСЦ-204-0022</t>
  </si>
  <si>
    <t>Горячекатаная арматурная сталь периодического профиля класса А-III, диаметром 12 мм (стержни для крепления лестниц)</t>
  </si>
  <si>
    <r>
      <t>0,0046</t>
    </r>
    <r>
      <rPr>
        <i/>
        <sz val="6"/>
        <rFont val="Arial"/>
        <family val="2"/>
        <charset val="204"/>
      </rPr>
      <t xml:space="preserve">
4,6*0,001</t>
    </r>
  </si>
  <si>
    <r>
      <t>0,0123</t>
    </r>
    <r>
      <rPr>
        <i/>
        <sz val="6"/>
        <rFont val="Arial"/>
        <family val="2"/>
        <charset val="204"/>
      </rPr>
      <t xml:space="preserve">
12,3*0,001</t>
    </r>
  </si>
  <si>
    <t>ТСЦ-204-0003</t>
  </si>
  <si>
    <t>Горячекатаная арматурная сталь гладкая класса А-I, диаметром 10 мм</t>
  </si>
  <si>
    <r>
      <t>0,0048</t>
    </r>
    <r>
      <rPr>
        <i/>
        <sz val="6"/>
        <rFont val="Arial"/>
        <family val="2"/>
        <charset val="204"/>
      </rPr>
      <t xml:space="preserve">
4,8*0,001</t>
    </r>
  </si>
  <si>
    <t>ТСЦ-204-0030</t>
  </si>
  <si>
    <t>Проволока арматурная из низкоуглеродистой стали Вр-I, диаметром 5 мм</t>
  </si>
  <si>
    <r>
      <t>0,0704</t>
    </r>
    <r>
      <rPr>
        <i/>
        <sz val="6"/>
        <rFont val="Arial"/>
        <family val="2"/>
        <charset val="204"/>
      </rPr>
      <t xml:space="preserve">
70,4*0,001</t>
    </r>
  </si>
  <si>
    <r>
      <t>Установка закладных деталей весом до 4 кг (МН 118-6)</t>
    </r>
    <r>
      <rPr>
        <i/>
        <sz val="7"/>
        <rFont val="Arial"/>
        <family val="2"/>
        <charset val="204"/>
      </rPr>
      <t xml:space="preserve">
НР (12 руб.): 105% от ФОТ
СП (7 руб.): 65% от ФОТ</t>
    </r>
  </si>
  <si>
    <r>
      <t>0,004</t>
    </r>
    <r>
      <rPr>
        <i/>
        <sz val="6"/>
        <rFont val="Arial"/>
        <family val="2"/>
        <charset val="204"/>
      </rPr>
      <t xml:space="preserve">
окр(3,9*0,001;3</t>
    </r>
  </si>
  <si>
    <r>
      <t>Установка монтажных изделий массой до 20 кг</t>
    </r>
    <r>
      <rPr>
        <i/>
        <sz val="7"/>
        <rFont val="Arial"/>
        <family val="2"/>
        <charset val="204"/>
      </rPr>
      <t xml:space="preserve">
НР (36 руб.): 130% от ФОТ
СП (24 руб.): 85% от ФОТ</t>
    </r>
  </si>
  <si>
    <r>
      <t>0,045</t>
    </r>
    <r>
      <rPr>
        <i/>
        <sz val="6"/>
        <rFont val="Arial"/>
        <family val="2"/>
        <charset val="204"/>
      </rPr>
      <t xml:space="preserve">
окр((0,8+44,6)*0,001;3</t>
    </r>
  </si>
  <si>
    <r>
      <t>Окраска металлических огрунтованных поверхностей эмалью ПФ-115 за 2 раза</t>
    </r>
    <r>
      <rPr>
        <i/>
        <sz val="7"/>
        <rFont val="Arial"/>
        <family val="2"/>
        <charset val="204"/>
      </rPr>
      <t xml:space="preserve">
(коэф. на кол-во окрасок ПЗ=2 (ОЗП=2; ЭМ=2 к расх.; ЗПМ=2; МАТ=2 к расх.; ТЗ=2; ТЗМ=2))
НР (4 руб.): 90% от ФОТ
СП (3 руб.): 70% от ФОТ</t>
    </r>
  </si>
  <si>
    <r>
      <t>0,04</t>
    </r>
    <r>
      <rPr>
        <i/>
        <sz val="6"/>
        <rFont val="Arial"/>
        <family val="2"/>
        <charset val="204"/>
      </rPr>
      <t xml:space="preserve">
окр((3,9*32,1+0,8*51,1+44,6*85)*0,001/100;2</t>
    </r>
  </si>
  <si>
    <r>
      <t>ТЕР06-01-015-08</t>
    </r>
    <r>
      <rPr>
        <i/>
        <sz val="9"/>
        <rFont val="Arial"/>
        <family val="2"/>
        <charset val="204"/>
      </rPr>
      <t xml:space="preserve">
примен.</t>
    </r>
  </si>
  <si>
    <r>
      <t>Установка сальника Ду200, L=300 мм</t>
    </r>
    <r>
      <rPr>
        <i/>
        <sz val="7"/>
        <rFont val="Arial"/>
        <family val="2"/>
        <charset val="204"/>
      </rPr>
      <t xml:space="preserve">
НР (14 руб.): 105% от ФОТ
СП (8 руб.): 65% от ФОТ</t>
    </r>
  </si>
  <si>
    <r>
      <t>0,016</t>
    </r>
    <r>
      <rPr>
        <i/>
        <sz val="6"/>
        <rFont val="Arial"/>
        <family val="2"/>
        <charset val="204"/>
      </rPr>
      <t xml:space="preserve">
16*0,001</t>
    </r>
  </si>
  <si>
    <t>ТЕР16-07-006-02</t>
  </si>
  <si>
    <r>
      <t>Заделка сальников при проходе труб через фундаменты или стены подвала диаметром до 200 мм</t>
    </r>
    <r>
      <rPr>
        <i/>
        <sz val="7"/>
        <rFont val="Arial"/>
        <family val="2"/>
        <charset val="204"/>
      </rPr>
      <t xml:space="preserve">
НР (38 руб.): 128% от ФОТ
СП (25 руб.): 83% от ФОТ</t>
    </r>
  </si>
  <si>
    <t>ТЕР06-01-014-01</t>
  </si>
  <si>
    <r>
      <t>Укладка бетона по днищу камеры толщиной 100 мм (бетон класса В7,5 толщиной 300 мм)</t>
    </r>
    <r>
      <rPr>
        <i/>
        <sz val="7"/>
        <rFont val="Arial"/>
        <family val="2"/>
        <charset val="204"/>
      </rPr>
      <t xml:space="preserve">
НР (40 руб.): 105% от ФОТ
СП (25 руб.): 65% от ФОТ</t>
    </r>
  </si>
  <si>
    <t>100 м2 перекрытий</t>
  </si>
  <si>
    <r>
      <t>0,135</t>
    </r>
    <r>
      <rPr>
        <i/>
        <sz val="6"/>
        <rFont val="Arial"/>
        <family val="2"/>
        <charset val="204"/>
      </rPr>
      <t xml:space="preserve">
окр((4*3,4-3,14*0,2*0,2)/100;3</t>
    </r>
  </si>
  <si>
    <t>ТЕР06-01-014-02</t>
  </si>
  <si>
    <r>
      <t>На каждые 10 мм изменения толщины добавлять или исключать к расценке 06-01-014-01</t>
    </r>
    <r>
      <rPr>
        <i/>
        <sz val="7"/>
        <rFont val="Arial"/>
        <family val="2"/>
        <charset val="204"/>
      </rPr>
      <t xml:space="preserve">
(коэф. на изменение толщины ПЗ=20 (ОЗП=20; ЭМ=20 к расх.; ЗПМ=20; МАТ=20 к расх.; ТЗ=20; ТЗМ=20))
НР (54 руб.): 105% от ФОТ
СП (33 руб.): 65% от ФОТ</t>
    </r>
  </si>
  <si>
    <t xml:space="preserve">                           Перекрытие</t>
  </si>
  <si>
    <t>ТЕР07-06-002-07</t>
  </si>
  <si>
    <r>
      <t>Укладка плит перекрытий  площадью до 5 м2</t>
    </r>
    <r>
      <rPr>
        <i/>
        <sz val="7"/>
        <rFont val="Arial"/>
        <family val="2"/>
        <charset val="204"/>
      </rPr>
      <t xml:space="preserve">
НР (104 руб.): 130% от ФОТ
СП (68 руб.): 85% от ФОТ</t>
    </r>
  </si>
  <si>
    <r>
      <t>0,03</t>
    </r>
    <r>
      <rPr>
        <i/>
        <sz val="6"/>
        <rFont val="Arial"/>
        <family val="2"/>
        <charset val="204"/>
      </rPr>
      <t xml:space="preserve">
3/100</t>
    </r>
  </si>
  <si>
    <t>ТСЦ-403-3120</t>
  </si>
  <si>
    <t>Плиты железобетонные покрытий, перекрытий и днищ</t>
  </si>
  <si>
    <r>
      <t>5,16</t>
    </r>
    <r>
      <rPr>
        <i/>
        <sz val="6"/>
        <rFont val="Arial"/>
        <family val="2"/>
        <charset val="204"/>
      </rPr>
      <t xml:space="preserve">
2,2*2+0,76</t>
    </r>
  </si>
  <si>
    <t>ТЕР23-01-003-02</t>
  </si>
  <si>
    <r>
      <t>Установка асбестоцементных труб диаметром 200 мм (БНТ200, L=2500 мм) при устройстве вытяжки</t>
    </r>
    <r>
      <rPr>
        <i/>
        <sz val="7"/>
        <rFont val="Arial"/>
        <family val="2"/>
        <charset val="204"/>
      </rPr>
      <t xml:space="preserve">
НР (17 руб.): 130% от ФОТ
СП (12 руб.): 89% от ФОТ</t>
    </r>
  </si>
  <si>
    <r>
      <t>0,0025</t>
    </r>
    <r>
      <rPr>
        <i/>
        <sz val="6"/>
        <rFont val="Arial"/>
        <family val="2"/>
        <charset val="204"/>
      </rPr>
      <t xml:space="preserve">
2,5*0,001</t>
    </r>
  </si>
  <si>
    <t>ТЕР08-01-003-05</t>
  </si>
  <si>
    <r>
      <t>Гидроизоляция труб боковая оклеечная материалом "Гидроизол" в 2 слоя (в 3 слоя по проекту)</t>
    </r>
    <r>
      <rPr>
        <i/>
        <sz val="7"/>
        <rFont val="Arial"/>
        <family val="2"/>
        <charset val="204"/>
      </rPr>
      <t xml:space="preserve">
2 674,70 = 4 098,40 - 230 x 6,19
НР (2 руб.): 122% от ФОТ
СП (2 руб.): 80% от ФОТ</t>
    </r>
  </si>
  <si>
    <r>
      <t>0,003</t>
    </r>
    <r>
      <rPr>
        <i/>
        <sz val="6"/>
        <rFont val="Arial"/>
        <family val="2"/>
        <charset val="204"/>
      </rPr>
      <t xml:space="preserve">
окр(3,14*0,45*0,2/100;3</t>
    </r>
  </si>
  <si>
    <t>ТЕР08-01-003-06</t>
  </si>
  <si>
    <r>
      <t>На каждый слой сверх 2-х добавлять к расценке 08-01-003-05</t>
    </r>
    <r>
      <rPr>
        <i/>
        <sz val="7"/>
        <rFont val="Arial"/>
        <family val="2"/>
        <charset val="204"/>
      </rPr>
      <t xml:space="preserve">
1 386,52 = 2 098,37 - 115 x 6,19
НР (1 руб.): 122% от ФОТ
СП (1 руб.): 80% от ФОТ</t>
    </r>
  </si>
  <si>
    <t>ТЕР11-01-004-01</t>
  </si>
  <si>
    <r>
      <t>Устройство гидроизоляции оклеечной рулонными материалами на мастике Битуминоль, первый слой (3 слоя "Гидроизола" по плите покрытия)</t>
    </r>
    <r>
      <rPr>
        <i/>
        <sz val="7"/>
        <rFont val="Arial"/>
        <family val="2"/>
        <charset val="204"/>
      </rPr>
      <t xml:space="preserve">
2 734,92 = 3 452,96 - 116 x 6,19
НР (5 руб.): 123% от ФОТ
СП (3 руб.): 75% от ФОТ</t>
    </r>
  </si>
  <si>
    <r>
      <t>0,005</t>
    </r>
    <r>
      <rPr>
        <i/>
        <sz val="6"/>
        <rFont val="Arial"/>
        <family val="2"/>
        <charset val="204"/>
      </rPr>
      <t xml:space="preserve">
окр(3,14*(0,4*0,4-0,1*0,1)/100;3</t>
    </r>
  </si>
  <si>
    <t>ТЕР11-01-004-02</t>
  </si>
  <si>
    <r>
      <t>Устройство гидроизоляции оклеечной рулонными материалами на мастике Битуминоль, последующий слой</t>
    </r>
    <r>
      <rPr>
        <i/>
        <sz val="7"/>
        <rFont val="Arial"/>
        <family val="2"/>
        <charset val="204"/>
      </rPr>
      <t xml:space="preserve">
1 445,56 = 2 163,60 - 116 x 6,19
(коэф. на кол-во слоев ПЗ=2 (ОЗП=2; ЭМ=2 к расх.; ЗПМ=2; МАТ=2 к расх.; ТЗ=2; ТЗМ=2))
НР (5 руб.): 123% от ФОТ
СП (3 руб.): 75% от ФОТ</t>
    </r>
  </si>
  <si>
    <t>ТСЦ-101-3322</t>
  </si>
  <si>
    <t>Гидроизол, марка ГИ-Г для подземных сооружений</t>
  </si>
  <si>
    <r>
      <t>2,775</t>
    </r>
    <r>
      <rPr>
        <i/>
        <sz val="6"/>
        <rFont val="Arial"/>
        <family val="2"/>
        <charset val="204"/>
      </rPr>
      <t xml:space="preserve">
0,69+0,345+0,58+1,16</t>
    </r>
  </si>
  <si>
    <t>ТЕР23-01-008-03</t>
  </si>
  <si>
    <r>
      <t>Установка бетонных труб диаметром 300 мм (ТБ 30.15)  при устройстве вытяжки</t>
    </r>
    <r>
      <rPr>
        <i/>
        <sz val="7"/>
        <rFont val="Arial"/>
        <family val="2"/>
        <charset val="204"/>
      </rPr>
      <t xml:space="preserve">
НР (23 руб.): 130% от ФОТ
СП (16 руб.): 89% от ФОТ</t>
    </r>
  </si>
  <si>
    <t>100 м трубопровода</t>
  </si>
  <si>
    <r>
      <t>0,015</t>
    </r>
    <r>
      <rPr>
        <i/>
        <sz val="6"/>
        <rFont val="Arial"/>
        <family val="2"/>
        <charset val="204"/>
      </rPr>
      <t xml:space="preserve">
1,5/100</t>
    </r>
  </si>
  <si>
    <t>ТЕР20-02-009-06</t>
  </si>
  <si>
    <r>
      <t>Установка зонтов над шахтами из листовой стали круглого сечения диаметром 500 мм</t>
    </r>
    <r>
      <rPr>
        <i/>
        <sz val="7"/>
        <rFont val="Arial"/>
        <family val="2"/>
        <charset val="204"/>
      </rPr>
      <t xml:space="preserve">
НР (17 руб.): 128% от ФОТ
СП (11 руб.): 83% от ФОТ</t>
    </r>
  </si>
  <si>
    <t>1 зонт</t>
  </si>
  <si>
    <t>ТСЦ-301-0282</t>
  </si>
  <si>
    <t>Зонты вентиляционных систем из листовой оцинкованной стали, круглые, диаметром шахты 500 мм</t>
  </si>
  <si>
    <t>ТСЦ-101-1716</t>
  </si>
  <si>
    <t>Детали крепления массой до 0,001т</t>
  </si>
  <si>
    <r>
      <t>0,00124</t>
    </r>
    <r>
      <rPr>
        <i/>
        <sz val="6"/>
        <rFont val="Arial"/>
        <family val="2"/>
        <charset val="204"/>
      </rPr>
      <t xml:space="preserve">
4*(0,3+0,01)*0,001</t>
    </r>
  </si>
  <si>
    <r>
      <t>ТЕР05-01-063-01</t>
    </r>
    <r>
      <rPr>
        <i/>
        <sz val="9"/>
        <rFont val="Arial"/>
        <family val="2"/>
        <charset val="204"/>
      </rPr>
      <t xml:space="preserve">
примен.</t>
    </r>
  </si>
  <si>
    <r>
      <t>Заполнение раствором на расширяющемся цементе пустот между стенками сопрягаемых труб</t>
    </r>
    <r>
      <rPr>
        <i/>
        <sz val="7"/>
        <rFont val="Arial"/>
        <family val="2"/>
        <charset val="204"/>
      </rPr>
      <t xml:space="preserve">
НР (1 руб.): 130% от ФОТ
СП (1 руб.): 80% от ФОТ</t>
    </r>
  </si>
  <si>
    <t>1 м3 конструктивного объема пустот</t>
  </si>
  <si>
    <r>
      <t>0,06</t>
    </r>
    <r>
      <rPr>
        <i/>
        <sz val="6"/>
        <rFont val="Arial"/>
        <family val="2"/>
        <charset val="204"/>
      </rPr>
      <t xml:space="preserve">
окр(3,14*1,5*(0,15*0,15-0,1*0,1);2</t>
    </r>
  </si>
  <si>
    <r>
      <t>ТСЦ-402-0006</t>
    </r>
    <r>
      <rPr>
        <i/>
        <sz val="9"/>
        <rFont val="Arial"/>
        <family val="2"/>
        <charset val="204"/>
      </rPr>
      <t xml:space="preserve">
примен.</t>
    </r>
  </si>
  <si>
    <t>Раствор готовый цементно-песчаный на расширяющемся цементе</t>
  </si>
  <si>
    <r>
      <t>0,0612</t>
    </r>
    <r>
      <rPr>
        <i/>
        <sz val="6"/>
        <rFont val="Arial"/>
        <family val="2"/>
        <charset val="204"/>
      </rPr>
      <t xml:space="preserve">
0,06*1,02</t>
    </r>
  </si>
  <si>
    <t>ТЕР08-01-003-07</t>
  </si>
  <si>
    <r>
      <t>Гидроизоляция боковая обмазочная битумная в 2 слоя по выровненной поверхности бутовой кладки, кирпичу, бетону</t>
    </r>
    <r>
      <rPr>
        <i/>
        <sz val="7"/>
        <rFont val="Arial"/>
        <family val="2"/>
        <charset val="204"/>
      </rPr>
      <t xml:space="preserve">
НР (6 руб.): 122% от ФОТ
СП (4 руб.): 80% от ФОТ</t>
    </r>
  </si>
  <si>
    <r>
      <t>0,019</t>
    </r>
    <r>
      <rPr>
        <i/>
        <sz val="6"/>
        <rFont val="Arial"/>
        <family val="2"/>
        <charset val="204"/>
      </rPr>
      <t xml:space="preserve">
окр(3,14*1,5*0,4/100;3</t>
    </r>
  </si>
  <si>
    <r>
      <t>ТЕР06-01-001-13</t>
    </r>
    <r>
      <rPr>
        <i/>
        <sz val="9"/>
        <rFont val="Arial"/>
        <family val="2"/>
        <charset val="204"/>
      </rPr>
      <t xml:space="preserve">
примен.</t>
    </r>
  </si>
  <si>
    <r>
      <t>Обетонирование трубы-вытяжки бетоном класса В15</t>
    </r>
    <r>
      <rPr>
        <i/>
        <sz val="7"/>
        <rFont val="Arial"/>
        <family val="2"/>
        <charset val="204"/>
      </rPr>
      <t xml:space="preserve">
17 819,65 = 72 650,77 - 102 x 537,56
НР (13 руб.): 105% от ФОТ
СП (8 руб.): 65% от ФОТ</t>
    </r>
  </si>
  <si>
    <r>
      <t>0,0015</t>
    </r>
    <r>
      <rPr>
        <i/>
        <sz val="6"/>
        <rFont val="Arial"/>
        <family val="2"/>
        <charset val="204"/>
      </rPr>
      <t xml:space="preserve">
0,15/100</t>
    </r>
  </si>
  <si>
    <t>ТСЦ-401-0006</t>
  </si>
  <si>
    <t>Бетон тяжелый, класс В15 (М200)</t>
  </si>
  <si>
    <t xml:space="preserve">                           Горловина выгреба</t>
  </si>
  <si>
    <t>ТЕР22-04-001-01</t>
  </si>
  <si>
    <r>
      <t>Устройство круглых колодцев из сборного железобетона в грунтах сухих</t>
    </r>
    <r>
      <rPr>
        <i/>
        <sz val="7"/>
        <rFont val="Arial"/>
        <family val="2"/>
        <charset val="204"/>
      </rPr>
      <t xml:space="preserve">
НР (75 руб.): 130% от ФОТ
СП (52 руб.): 89% от ФОТ</t>
    </r>
  </si>
  <si>
    <r>
      <t>0,034</t>
    </r>
    <r>
      <rPr>
        <i/>
        <sz val="6"/>
        <rFont val="Arial"/>
        <family val="2"/>
        <charset val="204"/>
      </rPr>
      <t xml:space="preserve">
(2*0,02+2*0,15)/10</t>
    </r>
  </si>
  <si>
    <t>ТСЦ-101-2535</t>
  </si>
  <si>
    <t>Люки чугунные легкие</t>
  </si>
  <si>
    <r>
      <t>Монтаж лестниц прямолинейных и криволинейных, пожарных с ограждением</t>
    </r>
    <r>
      <rPr>
        <i/>
        <sz val="7"/>
        <rFont val="Arial"/>
        <family val="2"/>
        <charset val="204"/>
      </rPr>
      <t xml:space="preserve">
НР (23 руб.): 90% от ФОТ
СП (21 руб.): 85% от ФОТ</t>
    </r>
  </si>
  <si>
    <r>
      <t>0,047</t>
    </r>
    <r>
      <rPr>
        <i/>
        <sz val="6"/>
        <rFont val="Arial"/>
        <family val="2"/>
        <charset val="204"/>
      </rPr>
      <t xml:space="preserve">
округл(22,7*2*0,001*1,01*1,03;3</t>
    </r>
  </si>
  <si>
    <t>ТСЦ-201-0726</t>
  </si>
  <si>
    <t>Лестницы приставные и прислоненные с ограждениями</t>
  </si>
  <si>
    <r>
      <t>Окраска металлических огрунтованных поверхностей эмалью ПФ-115 за 2 раза</t>
    </r>
    <r>
      <rPr>
        <i/>
        <sz val="7"/>
        <rFont val="Arial"/>
        <family val="2"/>
        <charset val="204"/>
      </rPr>
      <t xml:space="preserve">
(коэф. на кол-во окрасок ПЗ=2 (ОЗП=2; ЭМ=2 к расх.; ЗПМ=2; МАТ=2 к расх.; ТЗ=2; ТЗМ=2))
НР (2 руб.): 90% от ФОТ
СП (1 руб.): 70% от ФОТ</t>
    </r>
  </si>
  <si>
    <r>
      <t>0,025</t>
    </r>
    <r>
      <rPr>
        <i/>
        <sz val="6"/>
        <rFont val="Arial"/>
        <family val="2"/>
        <charset val="204"/>
      </rPr>
      <t xml:space="preserve">
округл(22,7*2*52*0,001*1,01*1,03/100;3</t>
    </r>
  </si>
  <si>
    <t>Итоги по разделу 2 Железобетонные конструкции камеры :</t>
  </si>
  <si>
    <t xml:space="preserve">  Свайные работы</t>
  </si>
  <si>
    <t xml:space="preserve">  Итого по разделу 2 Железобетонные конструкции камеры</t>
  </si>
  <si>
    <t xml:space="preserve">                           Раздел 3. Разные работы</t>
  </si>
  <si>
    <t xml:space="preserve">                           Приямок</t>
  </si>
  <si>
    <r>
      <t>ТЕР23-01-003-04</t>
    </r>
    <r>
      <rPr>
        <i/>
        <sz val="9"/>
        <rFont val="Arial"/>
        <family val="2"/>
        <charset val="204"/>
      </rPr>
      <t xml:space="preserve">
примен.</t>
    </r>
  </si>
  <si>
    <r>
      <t>Устройство приямка из асбестоцементных безнапорных труб диаметром 400 мм</t>
    </r>
    <r>
      <rPr>
        <i/>
        <sz val="7"/>
        <rFont val="Arial"/>
        <family val="2"/>
        <charset val="204"/>
      </rPr>
      <t xml:space="preserve">
НР (3 руб.): 130% от ФОТ
СП (2 руб.): 89% от ФОТ</t>
    </r>
  </si>
  <si>
    <r>
      <t>0,0003</t>
    </r>
    <r>
      <rPr>
        <i/>
        <sz val="6"/>
        <rFont val="Arial"/>
        <family val="2"/>
        <charset val="204"/>
      </rPr>
      <t xml:space="preserve">
0,3/1000</t>
    </r>
  </si>
  <si>
    <r>
      <t>Установка металлических решеток приямков</t>
    </r>
    <r>
      <rPr>
        <i/>
        <sz val="7"/>
        <rFont val="Arial"/>
        <family val="2"/>
        <charset val="204"/>
      </rPr>
      <t xml:space="preserve">
НР (2 руб.): 122% от ФОТ
СП (2 руб.): 80% от ФОТ</t>
    </r>
  </si>
  <si>
    <r>
      <t>0,0037</t>
    </r>
    <r>
      <rPr>
        <i/>
        <sz val="6"/>
        <rFont val="Arial"/>
        <family val="2"/>
        <charset val="204"/>
      </rPr>
      <t xml:space="preserve">
3,7*0,001</t>
    </r>
  </si>
  <si>
    <r>
      <t>Окраска металлических огрунтованных поверхностей эмалью ПФ-115 за 2 раза</t>
    </r>
    <r>
      <rPr>
        <i/>
        <sz val="7"/>
        <rFont val="Arial"/>
        <family val="2"/>
        <charset val="204"/>
      </rPr>
      <t xml:space="preserve">
(коэф. на кол-во окрасок ПЗ=2 (ОЗП=2; ЭМ=2 к расх.; ЗПМ=2; МАТ=2 к расх.; ТЗ=2; ТЗМ=2))
НР 90% от ФОТ
СП 70% от ФОТ</t>
    </r>
  </si>
  <si>
    <r>
      <t>0,000951</t>
    </r>
    <r>
      <rPr>
        <i/>
        <sz val="6"/>
        <rFont val="Arial"/>
        <family val="2"/>
        <charset val="204"/>
      </rPr>
      <t xml:space="preserve">
3,7*0,001*25,7/100</t>
    </r>
  </si>
  <si>
    <t xml:space="preserve">                           Гидроизоляция</t>
  </si>
  <si>
    <r>
      <t>Гидроизоляция боковая обмазочная битумная в 2 слоя по бетону</t>
    </r>
    <r>
      <rPr>
        <i/>
        <sz val="7"/>
        <rFont val="Arial"/>
        <family val="2"/>
        <charset val="204"/>
      </rPr>
      <t xml:space="preserve">
НР (195 руб.): 122% от ФОТ
СП (128 руб.): 80% от ФОТ</t>
    </r>
  </si>
  <si>
    <r>
      <t>0,562</t>
    </r>
    <r>
      <rPr>
        <i/>
        <sz val="6"/>
        <rFont val="Arial"/>
        <family val="2"/>
        <charset val="204"/>
      </rPr>
      <t xml:space="preserve">
окр(((3,8+4,4)*2*3,1+3,14*0,84*1,01*2)/100;3</t>
    </r>
  </si>
  <si>
    <r>
      <t>Гидроизоляция стен, фундаментов боковая оклеечная по бетону в 2 слоя материалом "Гидроизол"</t>
    </r>
    <r>
      <rPr>
        <i/>
        <sz val="7"/>
        <rFont val="Arial"/>
        <family val="2"/>
        <charset val="204"/>
      </rPr>
      <t xml:space="preserve">
2 674,70 = 4 098,40 - 230 x 6,19
НР (429 руб.): 122% от ФОТ
СП (282 руб.): 80% от ФОТ</t>
    </r>
  </si>
  <si>
    <t>ТЕР11-01-004-05</t>
  </si>
  <si>
    <r>
      <t>Устройство гидроизоляции обмазочной в один слой толщиной 2 мм (в 2 слоя по проекту)</t>
    </r>
    <r>
      <rPr>
        <i/>
        <sz val="7"/>
        <rFont val="Arial"/>
        <family val="2"/>
        <charset val="204"/>
      </rPr>
      <t xml:space="preserve">
НР (79 руб.): 123% от ФОТ
СП (48 руб.): 75% от ФОТ</t>
    </r>
  </si>
  <si>
    <r>
      <t>0,155</t>
    </r>
    <r>
      <rPr>
        <i/>
        <sz val="6"/>
        <rFont val="Arial"/>
        <family val="2"/>
        <charset val="204"/>
      </rPr>
      <t xml:space="preserve">
окр((3,8*4,4-3,14*0,42*0,42*2-3,14*0,2*0,2)/100;3</t>
    </r>
  </si>
  <si>
    <t>ТЕР11-01-004-06</t>
  </si>
  <si>
    <r>
      <t>Устройство гидроизоляции обмазочной на каждый последующий слой толщиной 1 мм добавлять к расценке 11-01-004-05</t>
    </r>
    <r>
      <rPr>
        <i/>
        <sz val="7"/>
        <rFont val="Arial"/>
        <family val="2"/>
        <charset val="204"/>
      </rPr>
      <t xml:space="preserve">
НР (27 руб.): 123% от ФОТ
СП (17 руб.): 75% от ФОТ</t>
    </r>
  </si>
  <si>
    <r>
      <t>Устройство гидроизоляции оклеечной рулонными материалами на мастике Битуминоль, первый слой (в 2 слоя материалом "Гидроизол")</t>
    </r>
    <r>
      <rPr>
        <i/>
        <sz val="7"/>
        <rFont val="Arial"/>
        <family val="2"/>
        <charset val="204"/>
      </rPr>
      <t xml:space="preserve">
2 734,92 = 3 452,96 - 116 x 6,19
НР (141 руб.): 123% от ФОТ
СП (86 руб.): 75% от ФОТ</t>
    </r>
  </si>
  <si>
    <r>
      <t>Устройство гидроизоляции оклеечной рулонными материалами на мастике Битуминоль, последующий слой</t>
    </r>
    <r>
      <rPr>
        <i/>
        <sz val="7"/>
        <rFont val="Arial"/>
        <family val="2"/>
        <charset val="204"/>
      </rPr>
      <t xml:space="preserve">
1 445,56 = 2 163,60 - 116 x 6,19
НР (86 руб.): 123% от ФОТ
СП (53 руб.): 75% от ФОТ</t>
    </r>
  </si>
  <si>
    <r>
      <t>165,26</t>
    </r>
    <r>
      <rPr>
        <i/>
        <sz val="6"/>
        <rFont val="Arial"/>
        <family val="2"/>
        <charset val="204"/>
      </rPr>
      <t xml:space="preserve">
129,3+17,98+17,98</t>
    </r>
  </si>
  <si>
    <r>
      <t>ТЕР13-03-005-01</t>
    </r>
    <r>
      <rPr>
        <i/>
        <sz val="9"/>
        <rFont val="Arial"/>
        <family val="2"/>
        <charset val="204"/>
      </rPr>
      <t xml:space="preserve">
примен.</t>
    </r>
  </si>
  <si>
    <r>
      <t>Внутренние бетонные поверхности выгреба оштукатурить цементно-песчаным раствором с добавлением состава ЦМИД-3</t>
    </r>
    <r>
      <rPr>
        <i/>
        <sz val="7"/>
        <rFont val="Arial"/>
        <family val="2"/>
        <charset val="204"/>
      </rPr>
      <t xml:space="preserve">
903,79 = 2 163,95 - 0,028 x 7 586,25 - 0,1875 x 2 936,92 - 0,375 x 1 325,52
(3.9.1При выполнении работ с лесов, подмостей, люлек, лестниц внутри аппаратов и емкостей при диаметре (ширине), до 4 м: огрунтовки, окраски, шпатлевки ОЗП=1,2; ТЗ=1,2)
НР (384 руб.): 90% от ФОТ
СП (299 руб.): 70% от ФОТ</t>
    </r>
  </si>
  <si>
    <t>100 м2 шпатлюемой поверхности</t>
  </si>
  <si>
    <r>
      <t>0,44</t>
    </r>
    <r>
      <rPr>
        <i/>
        <sz val="6"/>
        <rFont val="Arial"/>
        <family val="2"/>
        <charset val="204"/>
      </rPr>
      <t xml:space="preserve">
окр(((3,4+4)*2*2,1+3,4*4-2*3,14*0,35*0,35)/100;2</t>
    </r>
  </si>
  <si>
    <r>
      <t>ТЕР13-03-005-02</t>
    </r>
    <r>
      <rPr>
        <i/>
        <sz val="9"/>
        <rFont val="Arial"/>
        <family val="2"/>
        <charset val="204"/>
      </rPr>
      <t xml:space="preserve">
примен.</t>
    </r>
  </si>
  <si>
    <r>
      <t>На каждый последующий слой толщиной 1 мм добавлять к расценке 13-03-005-01</t>
    </r>
    <r>
      <rPr>
        <i/>
        <sz val="7"/>
        <rFont val="Arial"/>
        <family val="2"/>
        <charset val="204"/>
      </rPr>
      <t xml:space="preserve">
191,58 = 609,11 - 0,009 x 7 586,25 - 0,0625 x 2 936,92 - 0,125 x 1 325,52
(Коэф. на толщину штукатурного слоя 12 мм ПЗ=9 (ОЗП=9; ЭМ=9 к расх.; ЗПМ=9; МАТ=9 к расх.; ТЗ=9; ТЗМ=9);
3.9.1При выполнении работ с лесов, подмостей, люлек, лестниц внутри аппаратов и емкостей при диаметре (ширине), до 4 м: огрунтовки, окраски, шпатлевки ОЗП=1,2; ТЗ=1,2)
НР (688 руб.): 90% от ФОТ
СП (535 руб.): 70% от ФОТ</t>
    </r>
  </si>
  <si>
    <t>ТСЦ-402-0004</t>
  </si>
  <si>
    <t>Раствор готовый кладочный цементный марки 100</t>
  </si>
  <si>
    <r>
      <t>0,36</t>
    </r>
    <r>
      <rPr>
        <i/>
        <sz val="6"/>
        <rFont val="Arial"/>
        <family val="2"/>
        <charset val="204"/>
      </rPr>
      <t xml:space="preserve">
окр(44*0,012*2/3*1,02;2</t>
    </r>
  </si>
  <si>
    <t>ФССЦ-101-2974</t>
  </si>
  <si>
    <r>
      <t>Состав гидроизоляционный ЦМИД-3  (расход 1900 кг/м3)</t>
    </r>
    <r>
      <rPr>
        <i/>
        <sz val="7"/>
        <rFont val="Arial"/>
        <family val="2"/>
        <charset val="204"/>
      </rPr>
      <t xml:space="preserve">
(коэффициент перехода от ФЕР к ТЕР Свердловской обл. МАТ=1,052)</t>
    </r>
  </si>
  <si>
    <r>
      <t>341,1</t>
    </r>
    <r>
      <rPr>
        <i/>
        <sz val="6"/>
        <rFont val="Arial"/>
        <family val="2"/>
        <charset val="204"/>
      </rPr>
      <t xml:space="preserve">
окр(44*0,012*1900/3*1,02;1</t>
    </r>
  </si>
  <si>
    <t>Итоги по разделу 3 Разные работы :</t>
  </si>
  <si>
    <t xml:space="preserve">  Итого по разделу 3 Разные работы</t>
  </si>
  <si>
    <t xml:space="preserve">   80% ФОТ (от 529)  (Поз. 2, 8)</t>
  </si>
  <si>
    <t xml:space="preserve">   90% ФОТ (от 1222)  (Поз. 28, 54, 57, 65-68, 52-53)</t>
  </si>
  <si>
    <t xml:space="preserve">   95% ФОТ (от 665)  (Поз. 1, 3, 6-7)</t>
  </si>
  <si>
    <t xml:space="preserve">   105% ФОТ (от 4686)  (Поз. 9-12, 16-26, 29, 31-32, 34, 48-49)</t>
  </si>
  <si>
    <t xml:space="preserve">   122% ФОТ (от 522)  (Поз. 36-37, 40, 47, 56, 58-59, 64)</t>
  </si>
  <si>
    <t xml:space="preserve">   123% ФОТ (от 279)  (Поз. 38-39, 60-63)</t>
  </si>
  <si>
    <t xml:space="preserve">   128% ФОТ (от 43)  (Поз. 30, 42-44)</t>
  </si>
  <si>
    <t xml:space="preserve">   130% ФОТ (от 200)  (Поз. 27, 33, 35, 41, 50-51, 55, 45-46)</t>
  </si>
  <si>
    <t xml:space="preserve">   45% ФОТ (от 529)  (Поз. 2, 8)</t>
  </si>
  <si>
    <t xml:space="preserve">   50% ФОТ (от 665)  (Поз. 1, 3, 6-7)</t>
  </si>
  <si>
    <t xml:space="preserve">   65% ФОТ (от 4686)  (Поз. 9-12, 16-26, 29, 31-32, 34, 48-49)</t>
  </si>
  <si>
    <t xml:space="preserve">   70% ФОТ (от 1197)  (Поз. 28, 54, 57, 65-68)</t>
  </si>
  <si>
    <t xml:space="preserve">   75% ФОТ (от 279)  (Поз. 38-39, 60-63)</t>
  </si>
  <si>
    <t xml:space="preserve">   80% ФОТ (от 523)  (Поз. 36-37, 40, 47, 56, 58-59, 64, 45-46)</t>
  </si>
  <si>
    <t xml:space="preserve">   83% ФОТ (от 43)  (Поз. 30, 42-44)</t>
  </si>
  <si>
    <t xml:space="preserve">   85% ФОТ (от 133)  (Поз. 27, 33, 52-53)</t>
  </si>
  <si>
    <t xml:space="preserve">   89% ФОТ (от 91)  (Поз. 35, 41, 50-51, 55)</t>
  </si>
  <si>
    <t>ЛОКАЛЬНЫЙ СМЕТНЫЙ РАСЧЕТ № 07-01 изм.1</t>
  </si>
  <si>
    <t xml:space="preserve">вертикальную планировку, Административно-бытовой корпус промышленной площадки 5 </t>
  </si>
  <si>
    <t>Основание: Р-055/10674-294-ГП_изм.1 (л. 1-7)</t>
  </si>
  <si>
    <t>___________________________15,399</t>
  </si>
  <si>
    <t>___________________________1,545</t>
  </si>
  <si>
    <t>_______________________________________________________________________________________________29,99</t>
  </si>
  <si>
    <t xml:space="preserve">                           Раздел 1. Вертикальная планировка</t>
  </si>
  <si>
    <t>ТЕР01-01-031-01</t>
  </si>
  <si>
    <r>
      <t>Разработка грунта с перемещением до 10 м бульдозерами мощностью 96 кВт (130 л.с.), группа грунтов 1 (снятие растительного грунта)</t>
    </r>
    <r>
      <rPr>
        <i/>
        <sz val="7"/>
        <rFont val="Arial"/>
        <family val="2"/>
        <charset val="204"/>
      </rPr>
      <t xml:space="preserve">
НР (72 руб.): 95% от ФОТ
СП (38 руб.): 50% от ФОТ</t>
    </r>
  </si>
  <si>
    <r>
      <t>0,463</t>
    </r>
    <r>
      <rPr>
        <i/>
        <sz val="6"/>
        <rFont val="Arial"/>
        <family val="2"/>
        <charset val="204"/>
      </rPr>
      <t xml:space="preserve">
463/1000</t>
    </r>
  </si>
  <si>
    <t>ТЕР01-01-031-09</t>
  </si>
  <si>
    <r>
      <t>При перемещении грунта на каждые последующие 10 м добавлять к расценке 01-01-031-01</t>
    </r>
    <r>
      <rPr>
        <i/>
        <sz val="7"/>
        <rFont val="Arial"/>
        <family val="2"/>
        <charset val="204"/>
      </rPr>
      <t xml:space="preserve">
(Перемещение на 50 м в резерв для дальнейшего использования при устройстве газонов ПЗ=4 (ОЗП=4; ЭМ=4 к расх.; ЗПМ=4; МАТ=4 к расх.; ТЗ=4; ТЗМ=4))
НР (52 руб.): 95% от ФОТ
СП (28 руб.): 50% от ФОТ</t>
    </r>
  </si>
  <si>
    <r>
      <t>0,099</t>
    </r>
    <r>
      <rPr>
        <i/>
        <sz val="6"/>
        <rFont val="Arial"/>
        <family val="2"/>
        <charset val="204"/>
      </rPr>
      <t xml:space="preserve">
(49+50)/1000</t>
    </r>
  </si>
  <si>
    <t>ТЕР01-01-013-07</t>
  </si>
  <si>
    <r>
      <t>Разработка грунта с погрузкой на автомобили-самосвалы экскаваторами с ковшом вместимостью 0,65 (0,5-1) м3, группа грунтов 1 (погрузка непригодного для использования в насыпи грунта растительного слоя)</t>
    </r>
    <r>
      <rPr>
        <i/>
        <sz val="7"/>
        <rFont val="Arial"/>
        <family val="2"/>
        <charset val="204"/>
      </rPr>
      <t xml:space="preserve">
НР (193 руб.): 95% от ФОТ
СП (102 руб.): 50% от ФОТ</t>
    </r>
  </si>
  <si>
    <r>
      <t>0,364</t>
    </r>
    <r>
      <rPr>
        <i/>
        <sz val="6"/>
        <rFont val="Arial"/>
        <family val="2"/>
        <charset val="204"/>
      </rPr>
      <t xml:space="preserve">
(463-(49+50))/1000</t>
    </r>
  </si>
  <si>
    <t>ФССЦпг03-21-01-002</t>
  </si>
  <si>
    <r>
      <t>Перевозка грузов автомобилями-самосвалами грузоподъемностью 10 т, работающих вне карьера, на расстояние: до 2 км I класс груза (вывоз излишнего растительного грунта)</t>
    </r>
    <r>
      <rPr>
        <i/>
        <sz val="7"/>
        <rFont val="Arial"/>
        <family val="2"/>
        <charset val="204"/>
      </rPr>
      <t xml:space="preserve">
(коэффициент перехода от ФЕР к ТЕР Свердловской обл. ОЗП=1,41; ЭМ=1,242; ЗПМ=1,242; МАТ=1,052)
НР 0% от ФОТ
СП 0% от ФОТ</t>
    </r>
  </si>
  <si>
    <t>ТЕР01-01-031-02</t>
  </si>
  <si>
    <r>
      <t>Разработка грунта с перемещением до 10 м бульдозерами мощностью 96 кВт (130 л.с.), группа грунтов 2 (из выемки в насыпь, под корыто покрытий дорог, тротуаров и площадок, газонов)</t>
    </r>
    <r>
      <rPr>
        <i/>
        <sz val="7"/>
        <rFont val="Arial"/>
        <family val="2"/>
        <charset val="204"/>
      </rPr>
      <t xml:space="preserve">
НР (127 руб.): 95% от ФОТ
СП (67 руб.): 50% от ФОТ</t>
    </r>
  </si>
  <si>
    <r>
      <t>0,72</t>
    </r>
    <r>
      <rPr>
        <i/>
        <sz val="6"/>
        <rFont val="Arial"/>
        <family val="2"/>
        <charset val="204"/>
      </rPr>
      <t xml:space="preserve">
(7+80+534+49+50)/1000</t>
    </r>
  </si>
  <si>
    <t>ТЕР01-01-031-10</t>
  </si>
  <si>
    <r>
      <t>При перемещении грунта на каждые последующие 10 м добавлять к расценке 01-01-031-02</t>
    </r>
    <r>
      <rPr>
        <i/>
        <sz val="7"/>
        <rFont val="Arial"/>
        <family val="2"/>
        <charset val="204"/>
      </rPr>
      <t xml:space="preserve">
(коэф. на изменение расстояния до 50 м ПЗ=4 (ОЗП=4; ЭМ=4 к расх.; ЗПМ=4; МАТ=4 к расх.; ТЗ=4; ТЗМ=4))
НР (428 руб.): 95% от ФОТ
СП (225 руб.): 50% от ФОТ</t>
    </r>
  </si>
  <si>
    <t>ТЕР01-01-048-02</t>
  </si>
  <si>
    <r>
      <t>Разработка продольных водоотводных и нагорных канав, группа грунтов 2</t>
    </r>
    <r>
      <rPr>
        <i/>
        <sz val="7"/>
        <rFont val="Arial"/>
        <family val="2"/>
        <charset val="204"/>
      </rPr>
      <t xml:space="preserve">
НР (197 руб.): 95% от ФОТ
СП (104 руб.): 50% от ФОТ</t>
    </r>
  </si>
  <si>
    <r>
      <t>0,014</t>
    </r>
    <r>
      <rPr>
        <i/>
        <sz val="6"/>
        <rFont val="Arial"/>
        <family val="2"/>
        <charset val="204"/>
      </rPr>
      <t xml:space="preserve">
14/1000</t>
    </r>
  </si>
  <si>
    <r>
      <t>Разработка грунта с погрузкой на автомобили-самосвалы экскаваторами с ковшом вместимостью 0,65 (0,5-1) м3, группа грунтов 1 (погрузка недостающего грунта)</t>
    </r>
    <r>
      <rPr>
        <i/>
        <sz val="7"/>
        <rFont val="Arial"/>
        <family val="2"/>
        <charset val="204"/>
      </rPr>
      <t xml:space="preserve">
НР (16 руб.): 95% от ФОТ
СП (9 руб.): 50% от ФОТ</t>
    </r>
  </si>
  <si>
    <r>
      <t>0,031</t>
    </r>
    <r>
      <rPr>
        <i/>
        <sz val="6"/>
        <rFont val="Arial"/>
        <family val="2"/>
        <charset val="204"/>
      </rPr>
      <t xml:space="preserve">
31/1000</t>
    </r>
  </si>
  <si>
    <r>
      <t>Перевозка грузов автомобилями-самосвалами грузоподъемностью 10 т, работающих вне карьера, на расстояние: до 40 км I класс груза (подвозка недостающего грунта из карьера)</t>
    </r>
    <r>
      <rPr>
        <i/>
        <sz val="7"/>
        <rFont val="Arial"/>
        <family val="2"/>
        <charset val="204"/>
      </rPr>
      <t xml:space="preserve">
(коэффициент перехода от ФЕР к ТЕР Свердловской обл. ОЗП=1,41; ЭМ=1,242; ЗПМ=1,242; МАТ=1,052)
НР 0% от ФОТ
СП 0% от ФОТ</t>
    </r>
  </si>
  <si>
    <r>
      <t>55,8</t>
    </r>
    <r>
      <rPr>
        <i/>
        <sz val="6"/>
        <rFont val="Arial"/>
        <family val="2"/>
        <charset val="204"/>
      </rPr>
      <t xml:space="preserve">
31*1,8</t>
    </r>
  </si>
  <si>
    <t>ТЕР01-02-001-02</t>
  </si>
  <si>
    <r>
      <t>Уплотнение грунта прицепными катками на пневмоколесном ходу 25 т на первый проход по одному следу при толщине слоя 30 см (за 8 проходов)</t>
    </r>
    <r>
      <rPr>
        <i/>
        <sz val="7"/>
        <rFont val="Arial"/>
        <family val="2"/>
        <charset val="204"/>
      </rPr>
      <t xml:space="preserve">
НР (168 руб.): 95% от ФОТ
СП (89 руб.): 50% от ФОТ</t>
    </r>
  </si>
  <si>
    <t>1000 м3 уплотненного грунта</t>
  </si>
  <si>
    <r>
      <t>0,68</t>
    </r>
    <r>
      <rPr>
        <i/>
        <sz val="6"/>
        <rFont val="Arial"/>
        <family val="2"/>
        <charset val="204"/>
      </rPr>
      <t xml:space="preserve">
(649+31)/1000</t>
    </r>
  </si>
  <si>
    <t>ТЕР01-02-001-08</t>
  </si>
  <si>
    <r>
      <t>На каждый последующий проход по одному следу добавлять к расценке 01-02-001-02</t>
    </r>
    <r>
      <rPr>
        <i/>
        <sz val="7"/>
        <rFont val="Arial"/>
        <family val="2"/>
        <charset val="204"/>
      </rPr>
      <t xml:space="preserve">
(коэффициент на количество проходов ПЗ=7 (ОЗП=7; ЭМ=7 к расх.; ЗПМ=7; МАТ=7 к расх.; ТЗ=7; ТЗМ=7))
НР (105 руб.): 95% от ФОТ
СП (56 руб.): 50% от ФОТ</t>
    </r>
  </si>
  <si>
    <t xml:space="preserve">                           Укрепление откосов</t>
  </si>
  <si>
    <t>ТЕР01-02-040-01</t>
  </si>
  <si>
    <r>
      <t>Укрепление откосов земляных сооружений посевом многолетних трав с подсыпкой растительной земли вручную</t>
    </r>
    <r>
      <rPr>
        <i/>
        <sz val="7"/>
        <rFont val="Arial"/>
        <family val="2"/>
        <charset val="204"/>
      </rPr>
      <t xml:space="preserve">
НР (80 руб.): 80% от ФОТ
СП (45 руб.): 45% от ФОТ</t>
    </r>
  </si>
  <si>
    <r>
      <t>0,27</t>
    </r>
    <r>
      <rPr>
        <i/>
        <sz val="6"/>
        <rFont val="Arial"/>
        <family val="2"/>
        <charset val="204"/>
      </rPr>
      <t xml:space="preserve">
27/100</t>
    </r>
  </si>
  <si>
    <t>ТСЦ-414-0310</t>
  </si>
  <si>
    <t>Люпин</t>
  </si>
  <si>
    <t>ТЕР01-02-041-01</t>
  </si>
  <si>
    <r>
      <t>Полив посевов трав водой</t>
    </r>
    <r>
      <rPr>
        <i/>
        <sz val="7"/>
        <rFont val="Arial"/>
        <family val="2"/>
        <charset val="204"/>
      </rPr>
      <t xml:space="preserve">
НР (12 руб.): 80% от ФОТ
СП (7 руб.): 45% от ФОТ</t>
    </r>
  </si>
  <si>
    <t xml:space="preserve">   80% ФОТ (от 115)  (Поз. 12-14)</t>
  </si>
  <si>
    <t xml:space="preserve">   95% ФОТ (от 1430)  (Поз. 1-3, 5-8, 10-11)</t>
  </si>
  <si>
    <t xml:space="preserve">   45% ФОТ (от 115)  (Поз. 12-14)</t>
  </si>
  <si>
    <t xml:space="preserve">   50% ФОТ (от 1430)  (Поз. 1-3, 5-8, 10-11)</t>
  </si>
  <si>
    <t>ЛОКАЛЬНЫЙ СМЕТНЫЙ РАСЧЕТ № 07-02 изм.1</t>
  </si>
  <si>
    <t xml:space="preserve">устройство покрытий, Административно-бытовой корпус промышленной площадки 5 </t>
  </si>
  <si>
    <t>Основание: Р-055/10674-294-ГП_изм. 1 (л. 1-7)</t>
  </si>
  <si>
    <t>___________________________207,436</t>
  </si>
  <si>
    <t>___________________________3,260</t>
  </si>
  <si>
    <t>_______________________________________________________________________________________________134,19</t>
  </si>
  <si>
    <t xml:space="preserve">                           Раздел 1. Устройство асфальтобетонного покрытия на участке уширения проезжей части</t>
  </si>
  <si>
    <r>
      <t>Устройство подстилающих и выравнивающих слоев оснований из песчано-гравийной смеси, дресвы (h=0,54 м)</t>
    </r>
    <r>
      <rPr>
        <i/>
        <sz val="7"/>
        <rFont val="Arial"/>
        <family val="2"/>
        <charset val="204"/>
      </rPr>
      <t xml:space="preserve">
НР (1775 руб.): 142% от ФОТ
СП (1188 руб.): 95% от ФОТ</t>
    </r>
  </si>
  <si>
    <r>
      <t>2,938</t>
    </r>
    <r>
      <rPr>
        <i/>
        <sz val="6"/>
        <rFont val="Arial"/>
        <family val="2"/>
        <charset val="204"/>
      </rPr>
      <t xml:space="preserve">
544*0,54/100</t>
    </r>
  </si>
  <si>
    <r>
      <t>358,4</t>
    </r>
    <r>
      <rPr>
        <i/>
        <sz val="6"/>
        <rFont val="Arial"/>
        <family val="2"/>
        <charset val="204"/>
      </rPr>
      <t xml:space="preserve">
544*0,54*1,22</t>
    </r>
  </si>
  <si>
    <t>ТЕР27-04-003-05</t>
  </si>
  <si>
    <r>
      <t>Устройство оснований и покрытий из песчано-гравийных или щебеночно-песчаных смесей непрерывной гранулометрии С-4 и С-6, однослойных толщиной 15 см  (h=0,35 м с добавлением щебня)</t>
    </r>
    <r>
      <rPr>
        <i/>
        <sz val="7"/>
        <rFont val="Arial"/>
        <family val="2"/>
        <charset val="204"/>
      </rPr>
      <t xml:space="preserve">
НР (559 руб.): 142% от ФОТ
СП (374 руб.): 95% от ФОТ</t>
    </r>
  </si>
  <si>
    <t>1000 м2 основания или покрытия</t>
  </si>
  <si>
    <r>
      <t>0,544</t>
    </r>
    <r>
      <rPr>
        <i/>
        <sz val="6"/>
        <rFont val="Arial"/>
        <family val="2"/>
        <charset val="204"/>
      </rPr>
      <t xml:space="preserve">
544/1000</t>
    </r>
  </si>
  <si>
    <t>ТЕР27-04-003-08</t>
  </si>
  <si>
    <r>
      <t>На каждый 1 см изменения толщины слоя добавлять или исключать к расценкам с 27-04-003-05 по 27-04-003-07</t>
    </r>
    <r>
      <rPr>
        <i/>
        <sz val="7"/>
        <rFont val="Arial"/>
        <family val="2"/>
        <charset val="204"/>
      </rPr>
      <t xml:space="preserve">
(коэффициент на толщину слоя ПЗ=20 (ОЗП=20; ЭМ=20 к расх.; ЗПМ=20; МАТ=20 к расх.; ТЗ=20; ТЗМ=20))
НР (125 руб.): 142% от ФОТ
СП (84 руб.): 95% от ФОТ</t>
    </r>
  </si>
  <si>
    <t>Смесь песчано-гравийная природная (80%)</t>
  </si>
  <si>
    <r>
      <t>185,8</t>
    </r>
    <r>
      <rPr>
        <i/>
        <sz val="6"/>
        <rFont val="Arial"/>
        <family val="2"/>
        <charset val="204"/>
      </rPr>
      <t xml:space="preserve">
544*0,35*1,22*0,8</t>
    </r>
  </si>
  <si>
    <t>ТСЦ-408-0006</t>
  </si>
  <si>
    <t>Щебень из природного камня для строительных работ марка 1200, фракция 10-20 мм  (20%)</t>
  </si>
  <si>
    <r>
      <t>48,7</t>
    </r>
    <r>
      <rPr>
        <i/>
        <sz val="6"/>
        <rFont val="Arial"/>
        <family val="2"/>
        <charset val="204"/>
      </rPr>
      <t xml:space="preserve">
544*0,35*1,28*0,2</t>
    </r>
  </si>
  <si>
    <t>ТЕР27-06-026-01</t>
  </si>
  <si>
    <r>
      <t>Розлив вяжущих материалов</t>
    </r>
    <r>
      <rPr>
        <i/>
        <sz val="7"/>
        <rFont val="Arial"/>
        <family val="2"/>
        <charset val="204"/>
      </rPr>
      <t xml:space="preserve">
НР (24 руб.): 142% от ФОТ
СП (16 руб.): 95% от ФОТ</t>
    </r>
  </si>
  <si>
    <r>
      <t>1,496</t>
    </r>
    <r>
      <rPr>
        <i/>
        <sz val="6"/>
        <rFont val="Arial"/>
        <family val="2"/>
        <charset val="204"/>
      </rPr>
      <t xml:space="preserve">
544*2,5*0,0011</t>
    </r>
  </si>
  <si>
    <r>
      <t>Устройство покрытия толщиной 4 см из горячих асфальтобетонных смесей плотных крупнозернинистых типа АБ, плотность каменных материалов 2,5-2,9 т/м3 (толщиной 6 см)</t>
    </r>
    <r>
      <rPr>
        <i/>
        <sz val="7"/>
        <rFont val="Arial"/>
        <family val="2"/>
        <charset val="204"/>
      </rPr>
      <t xml:space="preserve">
НР (649 руб.): 142% от ФОТ
СП (434 руб.): 95% от ФОТ</t>
    </r>
  </si>
  <si>
    <r>
      <t>На каждые 0,5 см изменения толщины покрытия добавлять или исключать к расценке 27-06-020-03</t>
    </r>
    <r>
      <rPr>
        <i/>
        <sz val="7"/>
        <rFont val="Arial"/>
        <family val="2"/>
        <charset val="204"/>
      </rPr>
      <t xml:space="preserve">
(коэффициент на толщину слоя ПЗ=4 (ОЗП=4; ЭМ=4 к расх.; ЗПМ=4; МАТ=4 к расх.; ТЗ=4; ТЗМ=4))
НР (4 руб.): 142% от ФОТ
СП (3 руб.): 95% от ФОТ</t>
    </r>
  </si>
  <si>
    <r>
      <t>Устройство покрытия толщиной 4 см из горячих асфальтобетонных смесей плотных мелкозернистых типа АБВ, плотность каменных материалов 2,5-2,9 т/м3 (толщиной 5 см)</t>
    </r>
    <r>
      <rPr>
        <i/>
        <sz val="7"/>
        <rFont val="Arial"/>
        <family val="2"/>
        <charset val="204"/>
      </rPr>
      <t xml:space="preserve">
НР (649 руб.): 142% от ФОТ
СП (434 руб.): 95% от ФОТ</t>
    </r>
  </si>
  <si>
    <r>
      <t>На каждые 0,5 см изменения толщины покрытия добавлять или исключать к расценке 27-06-020-01</t>
    </r>
    <r>
      <rPr>
        <i/>
        <sz val="7"/>
        <rFont val="Arial"/>
        <family val="2"/>
        <charset val="204"/>
      </rPr>
      <t xml:space="preserve">
(коэффициент на толщину слоя ПЗ=2 (ОЗП=2; ЭМ=2 к расх.; ЗПМ=2; МАТ=2 к расх.; ТЗ=2; ТЗМ=2))
НР (1 руб.): 142% от ФОТ
СП (1 руб.): 95% от ФОТ</t>
    </r>
  </si>
  <si>
    <t xml:space="preserve">                           Раздел 2. Устройство фильтрующей насыпи</t>
  </si>
  <si>
    <t>ТЕР27-04-016-04</t>
  </si>
  <si>
    <r>
      <t>Устройство прослойки из нетканого синтетического материала (НСМ) в земляном полотне сплошной</t>
    </r>
    <r>
      <rPr>
        <i/>
        <sz val="7"/>
        <rFont val="Arial"/>
        <family val="2"/>
        <charset val="204"/>
      </rPr>
      <t xml:space="preserve">
НР (166 руб.): 142% от ФОТ
СП (111 руб.): 95% от ФОТ</t>
    </r>
  </si>
  <si>
    <t>1000 м2 поверхности</t>
  </si>
  <si>
    <r>
      <t>0,279</t>
    </r>
    <r>
      <rPr>
        <i/>
        <sz val="6"/>
        <rFont val="Arial"/>
        <family val="2"/>
        <charset val="204"/>
      </rPr>
      <t xml:space="preserve">
279/1000</t>
    </r>
  </si>
  <si>
    <t>ТСЦ-101-0792</t>
  </si>
  <si>
    <t>Полотно иглопробивное для дорожного строительства «Дорнит-2»</t>
  </si>
  <si>
    <t>10 м2</t>
  </si>
  <si>
    <r>
      <t>29</t>
    </r>
    <r>
      <rPr>
        <i/>
        <sz val="6"/>
        <rFont val="Arial"/>
        <family val="2"/>
        <charset val="204"/>
      </rPr>
      <t xml:space="preserve">
окр(279/10*1,04;1</t>
    </r>
  </si>
  <si>
    <r>
      <t>ТЕР27-04-001-04</t>
    </r>
    <r>
      <rPr>
        <i/>
        <sz val="9"/>
        <rFont val="Arial"/>
        <family val="2"/>
        <charset val="204"/>
      </rPr>
      <t xml:space="preserve">
примен.</t>
    </r>
  </si>
  <si>
    <r>
      <t>Засыпка контура сущетвующей канавы щебнем фр. 40-80 мм. h=0,35 м</t>
    </r>
    <r>
      <rPr>
        <i/>
        <sz val="7"/>
        <rFont val="Arial"/>
        <family val="2"/>
        <charset val="204"/>
      </rPr>
      <t xml:space="preserve">
НР (293 руб.): 142% от ФОТ
СП (196 руб.): 95% от ФОТ</t>
    </r>
  </si>
  <si>
    <r>
      <t>0,33</t>
    </r>
    <r>
      <rPr>
        <i/>
        <sz val="6"/>
        <rFont val="Arial"/>
        <family val="2"/>
        <charset val="204"/>
      </rPr>
      <t xml:space="preserve">
33/100</t>
    </r>
  </si>
  <si>
    <t>ТСЦ-408-0044</t>
  </si>
  <si>
    <t>Щебень из гравия для строительных работ марка Др.8, фракция 40-70 мм</t>
  </si>
  <si>
    <r>
      <t>42</t>
    </r>
    <r>
      <rPr>
        <i/>
        <sz val="6"/>
        <rFont val="Arial"/>
        <family val="2"/>
        <charset val="204"/>
      </rPr>
      <t xml:space="preserve">
окр(33*1,28</t>
    </r>
  </si>
  <si>
    <t xml:space="preserve">                           Укрепление обочин</t>
  </si>
  <si>
    <r>
      <t>ТЕР27-08-001-11</t>
    </r>
    <r>
      <rPr>
        <i/>
        <sz val="9"/>
        <rFont val="Arial"/>
        <family val="2"/>
        <charset val="204"/>
      </rPr>
      <t xml:space="preserve">
примен.</t>
    </r>
  </si>
  <si>
    <r>
      <t>Укрепление обочин щебнем толщиной 10 см (песчано-гравийной смесью, h=0,18 м)</t>
    </r>
    <r>
      <rPr>
        <i/>
        <sz val="7"/>
        <rFont val="Arial"/>
        <family val="2"/>
        <charset val="204"/>
      </rPr>
      <t xml:space="preserve">
(коэф. на изменение толщины слоя ПЗ=1,8 (ОЗП=1,8; ЭМ=1,8 к расх.; ЗПМ=1,8; МАТ=1,8 к расх.; ТЗ=1,8; ТЗМ=1,8))
НР (383 руб.): 142% от ФОТ
СП (257 руб.): 95% от ФОТ</t>
    </r>
  </si>
  <si>
    <t>1000 м2 покрытия полосы и обочин</t>
  </si>
  <si>
    <r>
      <t>0,153</t>
    </r>
    <r>
      <rPr>
        <i/>
        <sz val="6"/>
        <rFont val="Arial"/>
        <family val="2"/>
        <charset val="204"/>
      </rPr>
      <t xml:space="preserve">
153/1000</t>
    </r>
  </si>
  <si>
    <r>
      <t>33,6</t>
    </r>
    <r>
      <rPr>
        <i/>
        <sz val="6"/>
        <rFont val="Arial"/>
        <family val="2"/>
        <charset val="204"/>
      </rPr>
      <t xml:space="preserve">
153*0,18*1,22</t>
    </r>
  </si>
  <si>
    <t xml:space="preserve">   142% ФОТ (от 3260)  (Поз. 1, 3-4, 7-16)</t>
  </si>
  <si>
    <t xml:space="preserve">   95% ФОТ (от 3260)  (Поз. 1, 3-4, 7-16)</t>
  </si>
  <si>
    <t>ЛОКАЛЬНЫЙ СМЕТНЫЙ РАСЧЕТ № 07-03 изм.1</t>
  </si>
  <si>
    <t xml:space="preserve">устройство водоотводного лотка, Административно-бытовой корпус промышленной площадки 5 </t>
  </si>
  <si>
    <t>___________________________134,571</t>
  </si>
  <si>
    <t>___________________________1,209</t>
  </si>
  <si>
    <t>_______________________________________________________________________________________________90,34</t>
  </si>
  <si>
    <t xml:space="preserve">                           Раздел 1. Устройство водоотводного лотка  FASERFIX-Super 200</t>
  </si>
  <si>
    <r>
      <t>ТЕР06-01-001-20</t>
    </r>
    <r>
      <rPr>
        <i/>
        <sz val="9"/>
        <rFont val="Arial"/>
        <family val="2"/>
        <charset val="204"/>
      </rPr>
      <t xml:space="preserve">
примен.</t>
    </r>
  </si>
  <si>
    <r>
      <t>Устройство бетонного основания под лоток из бетона класса В25, W6, F50</t>
    </r>
    <r>
      <rPr>
        <i/>
        <sz val="7"/>
        <rFont val="Arial"/>
        <family val="2"/>
        <charset val="204"/>
      </rPr>
      <t xml:space="preserve">
13 728,48 = 68 559,60 - 102 x 537,56
НР (274 руб.): 105% от ФОТ
СП (170 руб.): 65% от ФОТ</t>
    </r>
  </si>
  <si>
    <r>
      <t>0,058</t>
    </r>
    <r>
      <rPr>
        <i/>
        <sz val="6"/>
        <rFont val="Arial"/>
        <family val="2"/>
        <charset val="204"/>
      </rPr>
      <t xml:space="preserve">
окр((0,49*0,15+0,5*0,1*0,1*2)*69,3/100;3</t>
    </r>
  </si>
  <si>
    <t>ТСЦ-401-0029</t>
  </si>
  <si>
    <t>Бетон тяжелый, крупность заполнителя более 40 мм, класс В25 (350)</t>
  </si>
  <si>
    <t>ТСЦ-401-0069 т.ч.</t>
  </si>
  <si>
    <r>
      <t>Надбавка  к оптовой цене 1 м3 бетона на водонепроницаемость W6</t>
    </r>
    <r>
      <rPr>
        <i/>
        <sz val="7"/>
        <rFont val="Arial"/>
        <family val="2"/>
        <charset val="204"/>
      </rPr>
      <t xml:space="preserve">
(коэффициент на увеличение водонепроницаемости бетона (Тех. часть IV табл. 2) МАТ=0,015 к расх.)</t>
    </r>
  </si>
  <si>
    <t>ТЕР27-02-005-01</t>
  </si>
  <si>
    <r>
      <t>Устройство водосбросных сооружений с проезжей части из продольных лотков из сборного бетона  (марки FASERFIX-Super 200, вес 77 кг/м.п. )</t>
    </r>
    <r>
      <rPr>
        <i/>
        <sz val="7"/>
        <rFont val="Arial"/>
        <family val="2"/>
        <charset val="204"/>
      </rPr>
      <t xml:space="preserve">
НР (206 руб.): 142% от ФОТ
СП (138 руб.): 95% от ФОТ</t>
    </r>
  </si>
  <si>
    <t>100 м3 лотка</t>
  </si>
  <si>
    <r>
      <t>0,022</t>
    </r>
    <r>
      <rPr>
        <i/>
        <sz val="6"/>
        <rFont val="Arial"/>
        <family val="2"/>
        <charset val="204"/>
      </rPr>
      <t xml:space="preserve">
окр(77/2400*69,3/100;3</t>
    </r>
  </si>
  <si>
    <t>прайс-лист ООО "Химпрод" от 19.03.2013</t>
  </si>
  <si>
    <t>Канал FASERFIX SUPER 200 KS с оцинк. кантом, разм. 1000х260х275(h)  (Цена=99,20*43,8225/1,18/5,59), где 43,8225- курс евро на 09.10.2013г.</t>
  </si>
  <si>
    <r>
      <t>659,04</t>
    </r>
    <r>
      <rPr>
        <i/>
        <sz val="5"/>
        <rFont val="Arial"/>
        <family val="2"/>
        <charset val="204"/>
      </rPr>
      <t xml:space="preserve">
99,20*43,8225/1,18/5,59</t>
    </r>
  </si>
  <si>
    <t>Торцевая заглушка глухая, оцинкованная сталь (Цена=13*43,8225/1,18/5,59), где 43,8225- курс евро на 09.10.2013г.</t>
  </si>
  <si>
    <r>
      <t>86,37</t>
    </r>
    <r>
      <rPr>
        <i/>
        <sz val="5"/>
        <rFont val="Arial"/>
        <family val="2"/>
        <charset val="204"/>
      </rPr>
      <t xml:space="preserve">
13*43,8225/1,18/5,59</t>
    </r>
  </si>
  <si>
    <r>
      <t>ТЕР08-02-007-03</t>
    </r>
    <r>
      <rPr>
        <i/>
        <sz val="9"/>
        <rFont val="Arial"/>
        <family val="2"/>
        <charset val="204"/>
      </rPr>
      <t xml:space="preserve">
примен.</t>
    </r>
  </si>
  <si>
    <r>
      <t>Перекрытие лотков решетками (вес 9,6 кг, L=500 мм)</t>
    </r>
    <r>
      <rPr>
        <i/>
        <sz val="7"/>
        <rFont val="Arial"/>
        <family val="2"/>
        <charset val="204"/>
      </rPr>
      <t xml:space="preserve">
НР (980 руб.): 122% от ФОТ
СП (642 руб.): 80% от ФОТ</t>
    </r>
  </si>
  <si>
    <r>
      <t>1,33</t>
    </r>
    <r>
      <rPr>
        <i/>
        <sz val="6"/>
        <rFont val="Arial"/>
        <family val="2"/>
        <charset val="204"/>
      </rPr>
      <t xml:space="preserve">
окр(9,6*0,001*2*69,3;2</t>
    </r>
  </si>
  <si>
    <t>Решетка GUGI ячеистая чугунная (Цена=63,50*43,8225/1,18/5,59), где 43,8225- курс евро на 09.10.2013г.</t>
  </si>
  <si>
    <r>
      <t>421,87</t>
    </r>
    <r>
      <rPr>
        <i/>
        <sz val="5"/>
        <rFont val="Arial"/>
        <family val="2"/>
        <charset val="204"/>
      </rPr>
      <t xml:space="preserve">
63,50*43,8225/1,18/5,59</t>
    </r>
  </si>
  <si>
    <t xml:space="preserve">   Транспортные расходы на материалы МАТ=1%  (Поз. 5-6, 8)</t>
  </si>
  <si>
    <t xml:space="preserve">   Заготовительно-складские расходы на материалы МАТ=2%  (Поз. 5-6, 8)</t>
  </si>
  <si>
    <t xml:space="preserve">   105% ФОТ (от 261)  (Поз. 1)</t>
  </si>
  <si>
    <t xml:space="preserve">   122% ФОТ (от 803)  (Поз. 7)</t>
  </si>
  <si>
    <t xml:space="preserve">   142% ФОТ (от 145)  (Поз. 4)</t>
  </si>
  <si>
    <t xml:space="preserve">   65% ФОТ (от 261)  (Поз. 1)</t>
  </si>
  <si>
    <t xml:space="preserve">   80% ФОТ (от 803)  (Поз. 7)</t>
  </si>
  <si>
    <t xml:space="preserve">   95% ФОТ (от 145)  (Поз. 4)</t>
  </si>
  <si>
    <t>ЛОКАЛЬНЫЙ СМЕТНЫЙ РАСЧЕТ № 07-04 изм.1</t>
  </si>
  <si>
    <t xml:space="preserve">Устройство тротуаров, Административно-бытовой корпус промышленной площадки 5 </t>
  </si>
  <si>
    <t>___________________________22,695</t>
  </si>
  <si>
    <t>___________________________1,336</t>
  </si>
  <si>
    <t>_______________________________________________________________________________________________102,89</t>
  </si>
  <si>
    <t xml:space="preserve">                           Раздел 1. Устройство тротуаров</t>
  </si>
  <si>
    <r>
      <t>Устройство оснований и покрытий из песчано-гравийных или щебеночно-песчаных смесей непрерывной гранулометрии С-4 и С-6, однослойных толщиной 15 см  (h=0,20 м с добавлением щебня)</t>
    </r>
    <r>
      <rPr>
        <i/>
        <sz val="7"/>
        <rFont val="Arial"/>
        <family val="2"/>
        <charset val="204"/>
      </rPr>
      <t xml:space="preserve">
НР (165 руб.): 142% от ФОТ
СП (110 руб.): 95% от ФОТ</t>
    </r>
  </si>
  <si>
    <r>
      <t>0,161</t>
    </r>
    <r>
      <rPr>
        <i/>
        <sz val="6"/>
        <rFont val="Arial"/>
        <family val="2"/>
        <charset val="204"/>
      </rPr>
      <t xml:space="preserve">
161/1000</t>
    </r>
  </si>
  <si>
    <r>
      <t>На каждый 1 см изменения толщины слоя добавлять или исключать к расценкам с 27-04-003-05 по 27-04-003-07</t>
    </r>
    <r>
      <rPr>
        <i/>
        <sz val="7"/>
        <rFont val="Arial"/>
        <family val="2"/>
        <charset val="204"/>
      </rPr>
      <t xml:space="preserve">
(коэффициент на толщину слоя ПЗ=5 (ОЗП=5; ЭМ=5 к расх.; ЗПМ=5; МАТ=5 к расх.; ТЗ=5; ТЗМ=5))
НР (10 руб.): 142% от ФОТ
СП (7 руб.): 95% от ФОТ</t>
    </r>
  </si>
  <si>
    <r>
      <t>31,4</t>
    </r>
    <r>
      <rPr>
        <i/>
        <sz val="6"/>
        <rFont val="Arial"/>
        <family val="2"/>
        <charset val="204"/>
      </rPr>
      <t xml:space="preserve">
161*0,20*1,22*0,8</t>
    </r>
  </si>
  <si>
    <r>
      <t>8,2</t>
    </r>
    <r>
      <rPr>
        <i/>
        <sz val="6"/>
        <rFont val="Arial"/>
        <family val="2"/>
        <charset val="204"/>
      </rPr>
      <t xml:space="preserve">
161*0,20*1,28*0,2</t>
    </r>
  </si>
  <si>
    <r>
      <t>Устройство асфальтобетонных покрытий дорожек и тротуаров однослойных из литой мелкозернистой асфальто-бетонной смеси толщиной 3 см (толщиной 5 см)</t>
    </r>
    <r>
      <rPr>
        <i/>
        <sz val="7"/>
        <rFont val="Arial"/>
        <family val="2"/>
        <charset val="204"/>
      </rPr>
      <t xml:space="preserve">
НР (454 руб.): 142% от ФОТ
СП (304 руб.): 95% от ФОТ</t>
    </r>
  </si>
  <si>
    <r>
      <t>1,61</t>
    </r>
    <r>
      <rPr>
        <i/>
        <sz val="6"/>
        <rFont val="Arial"/>
        <family val="2"/>
        <charset val="204"/>
      </rPr>
      <t xml:space="preserve">
161/100</t>
    </r>
  </si>
  <si>
    <t>ТЕР27-07-001-02</t>
  </si>
  <si>
    <r>
      <t>На каждые 0,5 см изменения толщины покрытия добавлять к расценке 27-07-001-01</t>
    </r>
    <r>
      <rPr>
        <i/>
        <sz val="7"/>
        <rFont val="Arial"/>
        <family val="2"/>
        <charset val="204"/>
      </rPr>
      <t xml:space="preserve">
(коэффициент на толщину слоя ПЗ=4 (ОЗП=4; ЭМ=4 к расх.; ЗПМ=4; МАТ=4 к расх.; ТЗ=4; ТЗМ=4))
НР (28 руб.): 142% от ФОТ
СП (19 руб.): 95% от ФОТ</t>
    </r>
  </si>
  <si>
    <t>ТЕР27-02-010-02</t>
  </si>
  <si>
    <r>
      <t>Установка бортовых камней бетонных при других видах покрытий</t>
    </r>
    <r>
      <rPr>
        <i/>
        <sz val="7"/>
        <rFont val="Arial"/>
        <family val="2"/>
        <charset val="204"/>
      </rPr>
      <t xml:space="preserve">
НР (1240 руб.): 142% от ФОТ
СП (829 руб.): 95% от ФОТ</t>
    </r>
  </si>
  <si>
    <r>
      <t>0,95</t>
    </r>
    <r>
      <rPr>
        <i/>
        <sz val="6"/>
        <rFont val="Arial"/>
        <family val="2"/>
        <charset val="204"/>
      </rPr>
      <t xml:space="preserve">
95/100</t>
    </r>
  </si>
  <si>
    <t>ТСЦ-403-8023</t>
  </si>
  <si>
    <t>Камни бортовые БР 100.20.8 / бетон В22,5 (М300), объем 0,016 м3/ (ГОСТ 6665-91)</t>
  </si>
  <si>
    <r>
      <t>95</t>
    </r>
    <r>
      <rPr>
        <i/>
        <sz val="6"/>
        <rFont val="Arial"/>
        <family val="2"/>
        <charset val="204"/>
      </rPr>
      <t xml:space="preserve">
95/1</t>
    </r>
  </si>
  <si>
    <t xml:space="preserve">   142% ФОТ (от 1336)  (Поз. 1-2, 5-7)</t>
  </si>
  <si>
    <t xml:space="preserve">   95% ФОТ (от 1336)  (Поз. 1-2, 5-7)</t>
  </si>
  <si>
    <t>ЛОКАЛЬНЫЙ СМЕТНЫЙ РАСЧЕТ № 07-05</t>
  </si>
  <si>
    <t xml:space="preserve">малые архитектурные формы, Административно-бытовой корпус промышленной площадки 5 </t>
  </si>
  <si>
    <t>___________________________16,560</t>
  </si>
  <si>
    <t>___________________________0,078</t>
  </si>
  <si>
    <t>_______________________________________________________________________________________________6,76</t>
  </si>
  <si>
    <t xml:space="preserve">                           Раздел 1. Малые архитектурные формы</t>
  </si>
  <si>
    <t>ТЕР10-01-059-01</t>
  </si>
  <si>
    <r>
      <t>Установка малых архитектурных форм без закрепления</t>
    </r>
    <r>
      <rPr>
        <i/>
        <sz val="7"/>
        <rFont val="Arial"/>
        <family val="2"/>
        <charset val="204"/>
      </rPr>
      <t xml:space="preserve">
(МАТ=0 к расх.)
НР (92 руб.): 118% от ФОТ
СП (49 руб.): 63% от ФОТ</t>
    </r>
  </si>
  <si>
    <t>100 шт. изделий</t>
  </si>
  <si>
    <r>
      <t>0,09</t>
    </r>
    <r>
      <rPr>
        <i/>
        <sz val="6"/>
        <rFont val="Arial"/>
        <family val="2"/>
        <charset val="204"/>
      </rPr>
      <t xml:space="preserve">
9/100</t>
    </r>
  </si>
  <si>
    <t>ТСЦ-116-0079</t>
  </si>
  <si>
    <t>Скамья, тип 5 (со спинкой, с металлическими подлокотниками)</t>
  </si>
  <si>
    <t>ТСЦ-116-0092</t>
  </si>
  <si>
    <t>Урна круглая металлическая</t>
  </si>
  <si>
    <t xml:space="preserve">   118% ФОТ (от 78)  (Поз. 1-3)</t>
  </si>
  <si>
    <t xml:space="preserve">   63% ФОТ (от 78)  (Поз. 1-3)</t>
  </si>
  <si>
    <t xml:space="preserve">  Деревянные конструкции</t>
  </si>
  <si>
    <t>ЛОКАЛЬНЫЙ СМЕТНЫЙ РАСЧЕТ № 07-06 изм.1</t>
  </si>
  <si>
    <t xml:space="preserve">озеленение, Административно-бытовой корпус промышленной площадки 5 </t>
  </si>
  <si>
    <t>___________________________29,780</t>
  </si>
  <si>
    <t>___________________________7,371</t>
  </si>
  <si>
    <t>_______________________________________________________________________________________________577,12</t>
  </si>
  <si>
    <t xml:space="preserve">                           Раздел 1. Озеленение</t>
  </si>
  <si>
    <t>ТЕР47-01-001-03</t>
  </si>
  <si>
    <r>
      <t>Разбивка участка</t>
    </r>
    <r>
      <rPr>
        <i/>
        <sz val="7"/>
        <rFont val="Arial"/>
        <family val="2"/>
        <charset val="204"/>
      </rPr>
      <t xml:space="preserve">
НР (723 руб.): 115% от ФОТ
СП (566 руб.): 90% от ФОТ</t>
    </r>
  </si>
  <si>
    <r>
      <t>6,61</t>
    </r>
    <r>
      <rPr>
        <i/>
        <sz val="6"/>
        <rFont val="Arial"/>
        <family val="2"/>
        <charset val="204"/>
      </rPr>
      <t xml:space="preserve">
661/100</t>
    </r>
  </si>
  <si>
    <t>ТЕР47-01-046-03</t>
  </si>
  <si>
    <r>
      <t>Подготовка почвы для устройства партерного и обыкновенного газона с внесением растительной земли слоем 15 см механизированным способом</t>
    </r>
    <r>
      <rPr>
        <i/>
        <sz val="7"/>
        <rFont val="Arial"/>
        <family val="2"/>
        <charset val="204"/>
      </rPr>
      <t xml:space="preserve">
400,55 = 2 989,70 - 15 x 172,61
НР (2991 руб.): 115% от ФОТ
СП (2341 руб.): 90% от ФОТ</t>
    </r>
  </si>
  <si>
    <r>
      <t>Разработка грунта с перемещением до 10 м бульдозерами мощностью 96 кВт (130 л.с.), группа грунтов 1 (перемещение растительного грунта из отвала для устройства газона)</t>
    </r>
    <r>
      <rPr>
        <i/>
        <sz val="7"/>
        <rFont val="Arial"/>
        <family val="2"/>
        <charset val="204"/>
      </rPr>
      <t xml:space="preserve">
НР (15 руб.): 95% от ФОТ
СП (8 руб.): 50% от ФОТ</t>
    </r>
  </si>
  <si>
    <r>
      <t>0,09915</t>
    </r>
    <r>
      <rPr>
        <i/>
        <sz val="6"/>
        <rFont val="Arial"/>
        <family val="2"/>
        <charset val="204"/>
      </rPr>
      <t xml:space="preserve">
661*0,15/1000</t>
    </r>
  </si>
  <si>
    <r>
      <t>При перемещении грунта на каждые последующие 10 м добавлять к расценке 01-01-031-01</t>
    </r>
    <r>
      <rPr>
        <i/>
        <sz val="7"/>
        <rFont val="Arial"/>
        <family val="2"/>
        <charset val="204"/>
      </rPr>
      <t xml:space="preserve">
(коэф. на изменение расстояния ПЗ=4 (ОЗП=4; ЭМ=4 к расх.; ЗПМ=4; МАТ=4 к расх.; ТЗ=4; ТЗМ=4))
НР (52 руб.): 95% от ФОТ
СП (28 руб.): 50% от ФОТ</t>
    </r>
  </si>
  <si>
    <t>ТЕР47-01-046-06</t>
  </si>
  <si>
    <r>
      <t>Посев газонов партерных, мавританских и обыкновенных вручную</t>
    </r>
    <r>
      <rPr>
        <i/>
        <sz val="7"/>
        <rFont val="Arial"/>
        <family val="2"/>
        <charset val="204"/>
      </rPr>
      <t xml:space="preserve">
НР (922 руб.): 115% от ФОТ
СП (722 руб.): 90% от ФОТ</t>
    </r>
  </si>
  <si>
    <t>ТЕР47-01-070-03</t>
  </si>
  <si>
    <r>
      <t>Уход за газонами обыкновенными</t>
    </r>
    <r>
      <rPr>
        <i/>
        <sz val="7"/>
        <rFont val="Arial"/>
        <family val="2"/>
        <charset val="204"/>
      </rPr>
      <t xml:space="preserve">
НР (3758 руб.): 115% от ФОТ
СП (2941 руб.): 90% от ФОТ</t>
    </r>
  </si>
  <si>
    <t>100 м2 цветников и газонов</t>
  </si>
  <si>
    <t xml:space="preserve">   95% ФОТ (от 71)  (Поз. 3-4)</t>
  </si>
  <si>
    <t xml:space="preserve">   115% ФОТ (от 7300)  (Поз. 1-2, 5-6)</t>
  </si>
  <si>
    <t xml:space="preserve">   50% ФОТ (от 71)  (Поз. 3-4)</t>
  </si>
  <si>
    <t xml:space="preserve">   90% ФОТ (от 7300)  (Поз. 1-2, 5-6)</t>
  </si>
  <si>
    <t>ЛОКАЛЬНЫЙ СМЕТНЫЙ РАСЧЕТ № 02-01-01 изм.1</t>
  </si>
  <si>
    <t xml:space="preserve">Общестроительные работы, Административно-бытовой корпус промышленной площадки 5 </t>
  </si>
  <si>
    <t>Основание: Р-055/10674-294_изм.2 (АС 1-26, КМ 1-11, КМ.СМ)</t>
  </si>
  <si>
    <t>___________________________1946,956</t>
  </si>
  <si>
    <t>___________________________84,311</t>
  </si>
  <si>
    <t>_______________________________________________________________________________________________6090,43</t>
  </si>
  <si>
    <t>Разработка грунта с погрузкой на автомобили-самосвалы экскаваторами с ковшом вместимостью 0,65 (0,5-1) м3, группа грунтов 2</t>
  </si>
  <si>
    <r>
      <t>0,497</t>
    </r>
    <r>
      <rPr>
        <i/>
        <sz val="6"/>
        <rFont val="Arial"/>
        <family val="2"/>
        <charset val="204"/>
      </rPr>
      <t xml:space="preserve">
котлов*0,93/1000</t>
    </r>
  </si>
  <si>
    <t>Разработка грунта вручную в траншеях глубиной до 2 м без креплений с откосами, группа грунтов 2</t>
  </si>
  <si>
    <r>
      <t>0,37</t>
    </r>
    <r>
      <rPr>
        <i/>
        <sz val="6"/>
        <rFont val="Arial"/>
        <family val="2"/>
        <charset val="204"/>
      </rPr>
      <t xml:space="preserve">
котлов*0,07/100</t>
    </r>
  </si>
  <si>
    <t>Погрузка грунта от ручной доработки на автомобили-самосвалы экскаваторами с ковшом вместимостью 0,65 (0,5-1) м3, группа грунтов 2</t>
  </si>
  <si>
    <r>
      <t>0,037</t>
    </r>
    <r>
      <rPr>
        <i/>
        <sz val="6"/>
        <rFont val="Arial"/>
        <family val="2"/>
        <charset val="204"/>
      </rPr>
      <t xml:space="preserve">
котлов*0,07/1000</t>
    </r>
  </si>
  <si>
    <t>Перевозка грузов автомобилями-самосвалами грузоподъемностью 10 т, работающих вне карьера, на расстояние: до 30 км I класс груза</t>
  </si>
  <si>
    <r>
      <t>935</t>
    </r>
    <r>
      <rPr>
        <i/>
        <sz val="6"/>
        <rFont val="Arial"/>
        <family val="2"/>
        <charset val="204"/>
      </rPr>
      <t xml:space="preserve">
окр(котлов*1,75</t>
    </r>
  </si>
  <si>
    <r>
      <t>497</t>
    </r>
    <r>
      <rPr>
        <i/>
        <sz val="6"/>
        <rFont val="Arial"/>
        <family val="2"/>
        <charset val="204"/>
      </rPr>
      <t xml:space="preserve">
окр(засып</t>
    </r>
  </si>
  <si>
    <t>Засыпка траншей и котлованов с перемещением грунта до 5 м бульдозерами мощностью 59 кВт (80 л.с.), группа грунтов 2</t>
  </si>
  <si>
    <r>
      <t>0,472</t>
    </r>
    <r>
      <rPr>
        <i/>
        <sz val="6"/>
        <rFont val="Arial"/>
        <family val="2"/>
        <charset val="204"/>
      </rPr>
      <t xml:space="preserve">
засып*0,95/1000</t>
    </r>
  </si>
  <si>
    <t>Уплотнение грунта пневматическими трамбовками, группа грунтов 1-2</t>
  </si>
  <si>
    <r>
      <t>4,72</t>
    </r>
    <r>
      <rPr>
        <i/>
        <sz val="6"/>
        <rFont val="Arial"/>
        <family val="2"/>
        <charset val="204"/>
      </rPr>
      <t xml:space="preserve">
засып*0,95/100</t>
    </r>
  </si>
  <si>
    <t>Засыпка вручную траншей, пазух котлованов и ям, группа грунтов 2</t>
  </si>
  <si>
    <r>
      <t>0,25</t>
    </r>
    <r>
      <rPr>
        <i/>
        <sz val="6"/>
        <rFont val="Arial"/>
        <family val="2"/>
        <charset val="204"/>
      </rPr>
      <t xml:space="preserve">
засып*0,05/100</t>
    </r>
  </si>
  <si>
    <t xml:space="preserve">                           Раздел 2. Фундаменты</t>
  </si>
  <si>
    <r>
      <t>Устройство бетонной подготовки из бетона класса В7,5</t>
    </r>
    <r>
      <rPr>
        <i/>
        <sz val="7"/>
        <rFont val="Arial"/>
        <family val="2"/>
        <charset val="204"/>
      </rPr>
      <t xml:space="preserve">
9 627,53 = 64 980,89 - 102 x 542,68</t>
    </r>
  </si>
  <si>
    <r>
      <t>0,0645</t>
    </r>
    <r>
      <rPr>
        <i/>
        <sz val="6"/>
        <rFont val="Arial"/>
        <family val="2"/>
        <charset val="204"/>
      </rPr>
      <t xml:space="preserve">
(0,05*9+0,12*50) / 100</t>
    </r>
  </si>
  <si>
    <r>
      <t>6,579</t>
    </r>
    <r>
      <rPr>
        <i/>
        <sz val="6"/>
        <rFont val="Arial"/>
        <family val="2"/>
        <charset val="204"/>
      </rPr>
      <t xml:space="preserve">
6,45*1,02</t>
    </r>
  </si>
  <si>
    <t>ТЕР06-01-001-05</t>
  </si>
  <si>
    <r>
      <t>Устройство железобетонных фундаментов общего назначения под колонны объемом до 3 м3 из бетона  В25, F150, W6</t>
    </r>
    <r>
      <rPr>
        <i/>
        <sz val="7"/>
        <rFont val="Arial"/>
        <family val="2"/>
        <charset val="204"/>
      </rPr>
      <t xml:space="preserve">
24 021,86 = 84 260,08 - 101,5 x 593,48</t>
    </r>
  </si>
  <si>
    <r>
      <t>0,4361</t>
    </r>
    <r>
      <rPr>
        <i/>
        <sz val="6"/>
        <rFont val="Arial"/>
        <family val="2"/>
        <charset val="204"/>
      </rPr>
      <t xml:space="preserve">
(0,29*9+0,82*50) / 100</t>
    </r>
  </si>
  <si>
    <t>ТСЦ-401-0069</t>
  </si>
  <si>
    <t>Бетон тяжелый, крупность заполнителя 20 мм, класс В25 (М350)</t>
  </si>
  <si>
    <t>Надбавка  к оптовой цене 1 м3 бетона на водонепроницаемость W6</t>
  </si>
  <si>
    <r>
      <t>0,228</t>
    </r>
    <r>
      <rPr>
        <i/>
        <sz val="6"/>
        <rFont val="Arial"/>
        <family val="2"/>
        <charset val="204"/>
      </rPr>
      <t xml:space="preserve">
окр((2,72*9+4,08*50)*0,001;3</t>
    </r>
  </si>
  <si>
    <r>
      <t>0,228</t>
    </r>
    <r>
      <rPr>
        <i/>
        <sz val="6"/>
        <rFont val="Arial"/>
        <family val="2"/>
        <charset val="204"/>
      </rPr>
      <t xml:space="preserve">
окр((8*0,17*18+12*0,17*100)*0,001;3</t>
    </r>
  </si>
  <si>
    <t>Горячекатаная арматурная сталь периодического профиля класса А-III, диаметром 12 мм</t>
  </si>
  <si>
    <r>
      <t>0,424</t>
    </r>
    <r>
      <rPr>
        <i/>
        <sz val="6"/>
        <rFont val="Arial"/>
        <family val="2"/>
        <charset val="204"/>
      </rPr>
      <t xml:space="preserve">
окр((7,64*9+7,1*50)*0,001;3</t>
    </r>
  </si>
  <si>
    <t>ТСЦ-204-0037</t>
  </si>
  <si>
    <t>Надбавки к ценам заготовок за сборку и сварку каркасов и сеток плоских, диаметром 12 мм</t>
  </si>
  <si>
    <t>ТСЦ-204-0024</t>
  </si>
  <si>
    <t>Горячекатаная арматурная сталь периодического профиля класса А-III, диаметром 16-18 мм</t>
  </si>
  <si>
    <r>
      <t>1,024</t>
    </r>
    <r>
      <rPr>
        <i/>
        <sz val="6"/>
        <rFont val="Arial"/>
        <family val="2"/>
        <charset val="204"/>
      </rPr>
      <t xml:space="preserve">
окр((9,59*9+18,76*50)*0,001;3</t>
    </r>
  </si>
  <si>
    <t>ТСЦ-204-0039</t>
  </si>
  <si>
    <t>Надбавки к ценам заготовок за сборку и сварку каркасов и сеток плоских, диаметром 16-18 мм</t>
  </si>
  <si>
    <r>
      <t>1,024</t>
    </r>
    <r>
      <rPr>
        <i/>
        <sz val="6"/>
        <rFont val="Arial"/>
        <family val="2"/>
        <charset val="204"/>
      </rPr>
      <t xml:space="preserve">
окр((2*2,4*18+2*4,69*100)*0,001;3</t>
    </r>
  </si>
  <si>
    <t>ТСЦ-204-0002</t>
  </si>
  <si>
    <t>Горячекатаная арматурная сталь гладкая класса А-I, диаметром 8 мм</t>
  </si>
  <si>
    <r>
      <t>0,228</t>
    </r>
    <r>
      <rPr>
        <i/>
        <sz val="6"/>
        <rFont val="Arial"/>
        <family val="2"/>
        <charset val="204"/>
      </rPr>
      <t xml:space="preserve">
окр((2,66*9+4,08*50)*0,001;3</t>
    </r>
  </si>
  <si>
    <t>Установка закладных деталей весом до 20 кг</t>
  </si>
  <si>
    <r>
      <t>0,071</t>
    </r>
    <r>
      <rPr>
        <i/>
        <sz val="6"/>
        <rFont val="Arial"/>
        <family val="2"/>
        <charset val="204"/>
      </rPr>
      <t xml:space="preserve">
окр(7,9*9*0,001;3</t>
    </r>
  </si>
  <si>
    <t>ТЕР06-01-015-09</t>
  </si>
  <si>
    <t>Установка закладных деталей весом более 20 кг</t>
  </si>
  <si>
    <r>
      <t>1,425</t>
    </r>
    <r>
      <rPr>
        <i/>
        <sz val="6"/>
        <rFont val="Arial"/>
        <family val="2"/>
        <charset val="204"/>
      </rPr>
      <t xml:space="preserve">
окр(28,5*50*0,001;3</t>
    </r>
  </si>
  <si>
    <t>Металлизация при производстве работ на строительно-монтажной площадке алюминиевой проволокой диаметром до 1,8 мм мелких деталей</t>
  </si>
  <si>
    <r>
      <t>24,93</t>
    </r>
    <r>
      <rPr>
        <i/>
        <sz val="6"/>
        <rFont val="Arial"/>
        <family val="2"/>
        <charset val="204"/>
      </rPr>
      <t xml:space="preserve">
окр((0,6*9*32,1+6,3*9*21,5+21,9*50*21,5)*0,001;2</t>
    </r>
  </si>
  <si>
    <t>Гидроизоляция боковая обмазочная битумная в 2 слоя по выровненной поверхности бутовой кладки, кирпичу, бетону</t>
  </si>
  <si>
    <r>
      <t>3,18</t>
    </r>
    <r>
      <rPr>
        <i/>
        <sz val="6"/>
        <rFont val="Arial"/>
        <family val="2"/>
        <charset val="204"/>
      </rPr>
      <t xml:space="preserve">
ГИ1/100</t>
    </r>
  </si>
  <si>
    <t>Устройство гидроизоляции обмазочной в один слой толщиной 2 мм</t>
  </si>
  <si>
    <r>
      <t>0,501</t>
    </r>
    <r>
      <rPr>
        <i/>
        <sz val="6"/>
        <rFont val="Arial"/>
        <family val="2"/>
        <charset val="204"/>
      </rPr>
      <t xml:space="preserve">
ГИ2/100</t>
    </r>
  </si>
  <si>
    <t>Устройство гидроизоляции обмазочной на каждый последующий слой толщиной 1 мм добавлять к расценке 11-01-004-05</t>
  </si>
  <si>
    <r>
      <t>Устройство бетонной подготовки из бетона кл. В7,5</t>
    </r>
    <r>
      <rPr>
        <i/>
        <sz val="7"/>
        <rFont val="Arial"/>
        <family val="2"/>
        <charset val="204"/>
      </rPr>
      <t xml:space="preserve">
9 627,53 = 64 980,89 - 102 x 542,68</t>
    </r>
  </si>
  <si>
    <r>
      <t>0,002</t>
    </r>
    <r>
      <rPr>
        <i/>
        <sz val="6"/>
        <rFont val="Arial"/>
        <family val="2"/>
        <charset val="204"/>
      </rPr>
      <t xml:space="preserve">
0,19/100</t>
    </r>
  </si>
  <si>
    <t>ТЕР06-01-046-10</t>
  </si>
  <si>
    <r>
      <t>Устройство приямка из бетона  В25, F150, W6</t>
    </r>
    <r>
      <rPr>
        <i/>
        <sz val="7"/>
        <rFont val="Arial"/>
        <family val="2"/>
        <charset val="204"/>
      </rPr>
      <t xml:space="preserve">
23 075,62 = 83 313,84 - 101,5 x 593,48</t>
    </r>
  </si>
  <si>
    <r>
      <t>0,1142</t>
    </r>
    <r>
      <rPr>
        <i/>
        <sz val="6"/>
        <rFont val="Arial"/>
        <family val="2"/>
        <charset val="204"/>
      </rPr>
      <t xml:space="preserve">
11,42/100</t>
    </r>
  </si>
  <si>
    <t>ТСЦ-204-0001</t>
  </si>
  <si>
    <t>Горячекатаная арматурная сталь гладкая класса А-I, диаметром 6 мм</t>
  </si>
  <si>
    <r>
      <t>0,00198</t>
    </r>
    <r>
      <rPr>
        <i/>
        <sz val="6"/>
        <rFont val="Arial"/>
        <family val="2"/>
        <charset val="204"/>
      </rPr>
      <t xml:space="preserve">
1,98*0,001</t>
    </r>
  </si>
  <si>
    <r>
      <t>0,24558</t>
    </r>
    <r>
      <rPr>
        <i/>
        <sz val="6"/>
        <rFont val="Arial"/>
        <family val="2"/>
        <charset val="204"/>
      </rPr>
      <t xml:space="preserve">
245,58*0,001</t>
    </r>
  </si>
  <si>
    <r>
      <t>0,23498</t>
    </r>
    <r>
      <rPr>
        <i/>
        <sz val="6"/>
        <rFont val="Arial"/>
        <family val="2"/>
        <charset val="204"/>
      </rPr>
      <t xml:space="preserve">
(32,86+118,28+83,84)*0,001</t>
    </r>
  </si>
  <si>
    <r>
      <t>0,018</t>
    </r>
    <r>
      <rPr>
        <i/>
        <sz val="6"/>
        <rFont val="Arial"/>
        <family val="2"/>
        <charset val="204"/>
      </rPr>
      <t xml:space="preserve">
окр(4,4*4,1*0,001;4</t>
    </r>
  </si>
  <si>
    <r>
      <t>0,87</t>
    </r>
    <r>
      <rPr>
        <i/>
        <sz val="6"/>
        <rFont val="Arial"/>
        <family val="2"/>
        <charset val="204"/>
      </rPr>
      <t xml:space="preserve">
окр(16,72*52*0,001;2</t>
    </r>
  </si>
  <si>
    <t>Установка стальных конструкций, остающихся в теле бетона (ходовых скоб)</t>
  </si>
  <si>
    <r>
      <t>0,0074</t>
    </r>
    <r>
      <rPr>
        <i/>
        <sz val="6"/>
        <rFont val="Arial"/>
        <family val="2"/>
        <charset val="204"/>
      </rPr>
      <t xml:space="preserve">
окр(9*0,82*0,001;4</t>
    </r>
  </si>
  <si>
    <t>Перекрытие приямка щитом Щ1</t>
  </si>
  <si>
    <r>
      <t>0,05613</t>
    </r>
    <r>
      <rPr>
        <i/>
        <sz val="6"/>
        <rFont val="Arial"/>
        <family val="2"/>
        <charset val="204"/>
      </rPr>
      <t xml:space="preserve">
56,13*0,001</t>
    </r>
  </si>
  <si>
    <t>Окраска металлических огрунтованных поверхностей эмалью ПФ-115 за 2 раза (ходовых скоб и щита)</t>
  </si>
  <si>
    <r>
      <t>0,034</t>
    </r>
    <r>
      <rPr>
        <i/>
        <sz val="6"/>
        <rFont val="Arial"/>
        <family val="2"/>
        <charset val="204"/>
      </rPr>
      <t xml:space="preserve">
окр1/100</t>
    </r>
  </si>
  <si>
    <t>ТЕР26-01-037-01</t>
  </si>
  <si>
    <t>Изоляция изделиями из волокнистых и зернистых материалов на битуме холодных поверхностей стен и колонн прямоугольных</t>
  </si>
  <si>
    <t>Итоги по разделу 2 Фундаменты :</t>
  </si>
  <si>
    <t xml:space="preserve">  Итого по разделу 2 Фундаменты</t>
  </si>
  <si>
    <t xml:space="preserve">                           Раздел 3. Модульные конструкции</t>
  </si>
  <si>
    <r>
      <t>ТЕР09-04-002-03</t>
    </r>
    <r>
      <rPr>
        <i/>
        <sz val="9"/>
        <rFont val="Arial"/>
        <family val="2"/>
        <charset val="204"/>
      </rPr>
      <t xml:space="preserve">
примен.</t>
    </r>
  </si>
  <si>
    <t>Раскладка панелей основания на фундамент</t>
  </si>
  <si>
    <r>
      <t>3,4</t>
    </r>
    <r>
      <rPr>
        <i/>
        <sz val="6"/>
        <rFont val="Arial"/>
        <family val="2"/>
        <charset val="204"/>
      </rPr>
      <t xml:space="preserve">
340/100</t>
    </r>
  </si>
  <si>
    <r>
      <t>ТСЦ-201-0262</t>
    </r>
    <r>
      <rPr>
        <i/>
        <sz val="9"/>
        <rFont val="Arial"/>
        <family val="2"/>
        <charset val="204"/>
      </rPr>
      <t xml:space="preserve">
примен.</t>
    </r>
  </si>
  <si>
    <t>Панели основания металлодеревянные с утеплителем</t>
  </si>
  <si>
    <r>
      <t>ТЕР09-03-002-01</t>
    </r>
    <r>
      <rPr>
        <i/>
        <sz val="9"/>
        <rFont val="Arial"/>
        <family val="2"/>
        <charset val="204"/>
      </rPr>
      <t xml:space="preserve">
примен.</t>
    </r>
  </si>
  <si>
    <t>Монтаж угловых несущих стоек из профилированной трубы</t>
  </si>
  <si>
    <t>ТСЦ-103-1554</t>
  </si>
  <si>
    <t>Трубы стальные квадратные</t>
  </si>
  <si>
    <t>Установка рамных элементов для крепления окон и дверей</t>
  </si>
  <si>
    <t>ТСЦ-101-1641</t>
  </si>
  <si>
    <t>Сталь угловая равнополочная, марка стали ВСт3кп2, размером 50x50x5 мм</t>
  </si>
  <si>
    <r>
      <t>Огрунтовка металлических поверхностей за один раз грунтовкой ГФ-017 Р (за 2 раза)</t>
    </r>
    <r>
      <rPr>
        <i/>
        <sz val="7"/>
        <rFont val="Arial"/>
        <family val="2"/>
        <charset val="204"/>
      </rPr>
      <t xml:space="preserve">
131,86 = 417,46 - 0,012 x 23 800,00</t>
    </r>
  </si>
  <si>
    <r>
      <t>1,305</t>
    </r>
    <r>
      <rPr>
        <i/>
        <sz val="6"/>
        <rFont val="Arial"/>
        <family val="2"/>
        <charset val="204"/>
      </rPr>
      <t xml:space="preserve">
окр((8,52*10,8+0,741*52)/100;3</t>
    </r>
  </si>
  <si>
    <t>ТСЦ-113-0023</t>
  </si>
  <si>
    <t>Грунтовка ГФ-017 Р темно-коричневая</t>
  </si>
  <si>
    <t>Окраска металлических огрунтованных поверхностей эмалью ПФ-115 за 2 раза</t>
  </si>
  <si>
    <t>ТЕР09-04-002-03</t>
  </si>
  <si>
    <t>Монтаж кровельного покрытия из многослойных панелей заводской готовности при высоте до 50 м</t>
  </si>
  <si>
    <r>
      <t>ТСЦ-201-0263</t>
    </r>
    <r>
      <rPr>
        <i/>
        <sz val="9"/>
        <rFont val="Arial"/>
        <family val="2"/>
        <charset val="204"/>
      </rPr>
      <t xml:space="preserve">
примен.</t>
    </r>
  </si>
  <si>
    <t>Панели покрытия металлодеревянные с утеплителем</t>
  </si>
  <si>
    <r>
      <t>ТЕР15-02-037-02</t>
    </r>
    <r>
      <rPr>
        <i/>
        <sz val="9"/>
        <rFont val="Arial"/>
        <family val="2"/>
        <charset val="204"/>
      </rPr>
      <t xml:space="preserve">
примен.</t>
    </r>
  </si>
  <si>
    <t>Установка арматурных сеток в панели основания и покрытия (ф16 А400, ячейка 150х150)</t>
  </si>
  <si>
    <r>
      <t>6,8</t>
    </r>
    <r>
      <rPr>
        <i/>
        <sz val="6"/>
        <rFont val="Arial"/>
        <family val="2"/>
        <charset val="204"/>
      </rPr>
      <t xml:space="preserve">
340*2/100</t>
    </r>
  </si>
  <si>
    <r>
      <t>4,584</t>
    </r>
    <r>
      <rPr>
        <i/>
        <sz val="6"/>
        <rFont val="Arial"/>
        <family val="2"/>
        <charset val="204"/>
      </rPr>
      <t xml:space="preserve">
2,292*2</t>
    </r>
  </si>
  <si>
    <r>
      <t>ТЕР09-05-006-01</t>
    </r>
    <r>
      <rPr>
        <i/>
        <sz val="9"/>
        <rFont val="Arial"/>
        <family val="2"/>
        <charset val="204"/>
      </rPr>
      <t xml:space="preserve">
примен.</t>
    </r>
  </si>
  <si>
    <t>Прорезка отверстий в панелях покрытия (л. АС-18)</t>
  </si>
  <si>
    <t>1 м реза</t>
  </si>
  <si>
    <r>
      <t>11,15</t>
    </r>
    <r>
      <rPr>
        <i/>
        <sz val="6"/>
        <rFont val="Arial"/>
        <family val="2"/>
        <charset val="204"/>
      </rPr>
      <t xml:space="preserve">
0,2*4*4+0,25*4*7+0,3*2+0,35</t>
    </r>
  </si>
  <si>
    <t>Итоги по разделу 3 Модульные конструкции :</t>
  </si>
  <si>
    <t xml:space="preserve">  Итого по разделу 3 Модульные конструкции</t>
  </si>
  <si>
    <t xml:space="preserve">                           Раздел 4. Металлоконструкции</t>
  </si>
  <si>
    <t xml:space="preserve">                           Стропильная система</t>
  </si>
  <si>
    <t>ТЕР09-03-012-01</t>
  </si>
  <si>
    <t>Монтаж стропильных и подстропильных ферм на высоте до 25 м пролетом до 24 м массой до 3,0 т</t>
  </si>
  <si>
    <r>
      <t>4,906</t>
    </r>
    <r>
      <rPr>
        <i/>
        <sz val="6"/>
        <rFont val="Arial"/>
        <family val="2"/>
        <charset val="204"/>
      </rPr>
      <t xml:space="preserve">
окр(4,716*1,01*1,03;3</t>
    </r>
  </si>
  <si>
    <t>ТСЦ-201-0761</t>
  </si>
  <si>
    <t>Отдельные конструктивные элементы зданий и сооружений с преобладанием гнутых профилей, средняя масса сборочной единицы свыше 0,1 до 0,5 т</t>
  </si>
  <si>
    <t>ТЕР09-03-001-01</t>
  </si>
  <si>
    <t>Монтаж опорных плит с обработанной поверхностью массой до 0,1 т</t>
  </si>
  <si>
    <r>
      <t>0,699</t>
    </r>
    <r>
      <rPr>
        <i/>
        <sz val="6"/>
        <rFont val="Arial"/>
        <family val="2"/>
        <charset val="204"/>
      </rPr>
      <t xml:space="preserve">
окр(0,672*1,01*1,03;3</t>
    </r>
  </si>
  <si>
    <t>ТСЦ-201-0755</t>
  </si>
  <si>
    <t>Отдельные конструктивные элементы зданий и сооружений с преобладанием горячекатаных профилей, средняя масса сборочной единицы до 0,1 т</t>
  </si>
  <si>
    <t>ТЕР09-03-014-01</t>
  </si>
  <si>
    <t>Монтаж связей и распорок из одиночных и парных уголков, гнутосварных профилей для пролетов до 24 м при высоте здания до 25 м</t>
  </si>
  <si>
    <r>
      <t>0,177</t>
    </r>
    <r>
      <rPr>
        <i/>
        <sz val="6"/>
        <rFont val="Arial"/>
        <family val="2"/>
        <charset val="204"/>
      </rPr>
      <t xml:space="preserve">
окр(0,170*1,01*1,03;3</t>
    </r>
  </si>
  <si>
    <t>ТЕР09-03-015-01</t>
  </si>
  <si>
    <t>Монтаж прогонов при шаге ферм до 12 м при высоте здания до 25 м</t>
  </si>
  <si>
    <r>
      <t>2,551</t>
    </r>
    <r>
      <rPr>
        <i/>
        <sz val="6"/>
        <rFont val="Arial"/>
        <family val="2"/>
        <charset val="204"/>
      </rPr>
      <t xml:space="preserve">
окр(2,452*1,01*1,03;3</t>
    </r>
  </si>
  <si>
    <t>ТСЦ-201-0760</t>
  </si>
  <si>
    <t>Отдельные конструктивные элементы зданий и сооружений с преобладанием гнутых профилей, средняя масса сборочной единицы до 0,1 т</t>
  </si>
  <si>
    <t xml:space="preserve">                           Лестницы</t>
  </si>
  <si>
    <t>Монтаж лестниц прямолинейных и криволинейных, пожарных с ограждением</t>
  </si>
  <si>
    <r>
      <t>2,606</t>
    </r>
    <r>
      <rPr>
        <i/>
        <sz val="6"/>
        <rFont val="Arial"/>
        <family val="2"/>
        <charset val="204"/>
      </rPr>
      <t xml:space="preserve">
Л1</t>
    </r>
  </si>
  <si>
    <t>Интернет-магазин "ТМ Ресурс", цена от 01.10.2013</t>
  </si>
  <si>
    <t>Анкер-шпилька распорный HILTI HST M16x140/25  (Цена=171,27/1,18/5,59)</t>
  </si>
  <si>
    <r>
      <t>25,96</t>
    </r>
    <r>
      <rPr>
        <i/>
        <sz val="5"/>
        <rFont val="Arial"/>
        <family val="2"/>
        <charset val="204"/>
      </rPr>
      <t xml:space="preserve">
171,27/1,18/5,59</t>
    </r>
  </si>
  <si>
    <t>ТЕР09-03-030-01</t>
  </si>
  <si>
    <t>Монтаж площадок с настилом и ограждением из листовой, рифленой, просечной и круглой стали</t>
  </si>
  <si>
    <r>
      <t>1,068</t>
    </r>
    <r>
      <rPr>
        <i/>
        <sz val="6"/>
        <rFont val="Arial"/>
        <family val="2"/>
        <charset val="204"/>
      </rPr>
      <t xml:space="preserve">
П1</t>
    </r>
  </si>
  <si>
    <t>ТСЦ-201-0599</t>
  </si>
  <si>
    <t>Площадки с ограждением</t>
  </si>
  <si>
    <t>ТЕР06-01-013-01</t>
  </si>
  <si>
    <r>
      <t>Устройство подливки толщиной 20 мм под стойки Ст1 (толщиной 70 мм из бетона В30)</t>
    </r>
    <r>
      <rPr>
        <i/>
        <sz val="7"/>
        <rFont val="Arial"/>
        <family val="2"/>
        <charset val="204"/>
      </rPr>
      <t xml:space="preserve">
749,54 = 2 001,18 - 2,04 x 613,55</t>
    </r>
  </si>
  <si>
    <t>100 м2 подливки</t>
  </si>
  <si>
    <r>
      <t>0,0103</t>
    </r>
    <r>
      <rPr>
        <i/>
        <sz val="6"/>
        <rFont val="Arial"/>
        <family val="2"/>
        <charset val="204"/>
      </rPr>
      <t xml:space="preserve">
окр((0,018/0,07)*4/100;4</t>
    </r>
  </si>
  <si>
    <t>ТЕР06-01-013-02</t>
  </si>
  <si>
    <r>
      <t>На каждые 10 мм изменения толщины добавлять или исключать к расценке 06-01-013-01</t>
    </r>
    <r>
      <rPr>
        <i/>
        <sz val="7"/>
        <rFont val="Arial"/>
        <family val="2"/>
        <charset val="204"/>
      </rPr>
      <t xml:space="preserve">
212,15 = 837,97 - 1,02 x 613,55</t>
    </r>
  </si>
  <si>
    <t>ТСЦ-401-0091</t>
  </si>
  <si>
    <t>Бетон тяжелый, крупность заполнителя 10 мм, класс В30 (М400)</t>
  </si>
  <si>
    <r>
      <t>0,0735</t>
    </r>
    <r>
      <rPr>
        <i/>
        <sz val="6"/>
        <rFont val="Arial"/>
        <family val="2"/>
        <charset val="204"/>
      </rPr>
      <t xml:space="preserve">
0,021+0,0525</t>
    </r>
  </si>
  <si>
    <t xml:space="preserve">                           Козырьки</t>
  </si>
  <si>
    <t>Монтаж металлоконструкций козырьков</t>
  </si>
  <si>
    <r>
      <t>0,2</t>
    </r>
    <r>
      <rPr>
        <i/>
        <sz val="6"/>
        <rFont val="Arial"/>
        <family val="2"/>
        <charset val="204"/>
      </rPr>
      <t xml:space="preserve">
окр(0,192*1,01*1,03;3</t>
    </r>
  </si>
  <si>
    <r>
      <t>ТЕР09-03-022-04</t>
    </r>
    <r>
      <rPr>
        <i/>
        <sz val="9"/>
        <rFont val="Arial"/>
        <family val="2"/>
        <charset val="204"/>
      </rPr>
      <t xml:space="preserve">
примен.</t>
    </r>
  </si>
  <si>
    <t>Монтаж покрытия козырьков из сотового поликарбоната</t>
  </si>
  <si>
    <r>
      <t>0,103</t>
    </r>
    <r>
      <rPr>
        <i/>
        <sz val="6"/>
        <rFont val="Arial"/>
        <family val="2"/>
        <charset val="204"/>
      </rPr>
      <t xml:space="preserve">
10,3/100</t>
    </r>
  </si>
  <si>
    <t>ТСЦ-101-1810</t>
  </si>
  <si>
    <t>Винты самонарезающие для крепления поликарбоната к несущим конструкциям</t>
  </si>
  <si>
    <r>
      <t>0,0062</t>
    </r>
    <r>
      <rPr>
        <i/>
        <sz val="6"/>
        <rFont val="Arial"/>
        <family val="2"/>
        <charset val="204"/>
      </rPr>
      <t xml:space="preserve">
окр(10,3*0,0006;4</t>
    </r>
  </si>
  <si>
    <t>ФССЦ-101-4504</t>
  </si>
  <si>
    <t>Поликарбонат сотовый толщиной 8 мм цветной</t>
  </si>
  <si>
    <r>
      <t>10,5</t>
    </r>
    <r>
      <rPr>
        <i/>
        <sz val="6"/>
        <rFont val="Arial"/>
        <family val="2"/>
        <charset val="204"/>
      </rPr>
      <t xml:space="preserve">
окр(10,3*1,02;1</t>
    </r>
  </si>
  <si>
    <t xml:space="preserve">                           Антикоррозионная защита</t>
  </si>
  <si>
    <r>
      <t>3,681</t>
    </r>
    <r>
      <rPr>
        <i/>
        <sz val="6"/>
        <rFont val="Arial"/>
        <family val="2"/>
        <charset val="204"/>
      </rPr>
      <t xml:space="preserve">
окр2/100</t>
    </r>
  </si>
  <si>
    <t>Итоги по разделу 4 Металлоконструкции :</t>
  </si>
  <si>
    <t xml:space="preserve">  Итого по разделу 4 Металлоконструкции</t>
  </si>
  <si>
    <t xml:space="preserve">                           Раздел 5. Стены и перегородки</t>
  </si>
  <si>
    <t xml:space="preserve">                           Стены наружние</t>
  </si>
  <si>
    <t>ТЕР09-04-006-04</t>
  </si>
  <si>
    <t>Монтаж ограждающих конструкций стен из многослойных панелей заводской готовности при высоте здания до 50 м</t>
  </si>
  <si>
    <r>
      <t>2,82</t>
    </r>
    <r>
      <rPr>
        <i/>
        <sz val="6"/>
        <rFont val="Arial"/>
        <family val="2"/>
        <charset val="204"/>
      </rPr>
      <t xml:space="preserve">
282/100</t>
    </r>
  </si>
  <si>
    <r>
      <t>ТСЦ-201-0284</t>
    </r>
    <r>
      <rPr>
        <i/>
        <sz val="9"/>
        <rFont val="Arial"/>
        <family val="2"/>
        <charset val="204"/>
      </rPr>
      <t xml:space="preserve">
примен.</t>
    </r>
  </si>
  <si>
    <t>Стеновая сэндвич-панель FACHMANN</t>
  </si>
  <si>
    <r>
      <t>298,92</t>
    </r>
    <r>
      <rPr>
        <i/>
        <sz val="6"/>
        <rFont val="Arial"/>
        <family val="2"/>
        <charset val="204"/>
      </rPr>
      <t xml:space="preserve">
282*1,06</t>
    </r>
  </si>
  <si>
    <t>ТЕР09-04-006-02</t>
  </si>
  <si>
    <t>Монтаж ограждающих конструкций стен из профилированного листа при высоте здания до 30 м (зашивка цоколя)</t>
  </si>
  <si>
    <r>
      <t>0,98</t>
    </r>
    <r>
      <rPr>
        <i/>
        <sz val="6"/>
        <rFont val="Arial"/>
        <family val="2"/>
        <charset val="204"/>
      </rPr>
      <t xml:space="preserve">
98/100</t>
    </r>
  </si>
  <si>
    <t>ТСЦ-101-3843</t>
  </si>
  <si>
    <t>Профилированный лист оцинкованный</t>
  </si>
  <si>
    <r>
      <t>0,735</t>
    </r>
    <r>
      <rPr>
        <i/>
        <sz val="6"/>
        <rFont val="Arial"/>
        <family val="2"/>
        <charset val="204"/>
      </rPr>
      <t xml:space="preserve">
98*0,0075</t>
    </r>
  </si>
  <si>
    <t>Винты самонарезающие для крепления профилированного настила и панелей к несущим конструкциям</t>
  </si>
  <si>
    <r>
      <t>0,059</t>
    </r>
    <r>
      <rPr>
        <i/>
        <sz val="6"/>
        <rFont val="Arial"/>
        <family val="2"/>
        <charset val="204"/>
      </rPr>
      <t xml:space="preserve">
окр(98*0,0006;3</t>
    </r>
  </si>
  <si>
    <t>ТСЦ-201-0382</t>
  </si>
  <si>
    <t>Конструкции стальные нащельников и деталей обрамления</t>
  </si>
  <si>
    <r>
      <t>0,83</t>
    </r>
    <r>
      <rPr>
        <i/>
        <sz val="6"/>
        <rFont val="Arial"/>
        <family val="2"/>
        <charset val="204"/>
      </rPr>
      <t xml:space="preserve">
0,77+0,06</t>
    </r>
  </si>
  <si>
    <r>
      <t>ТЕР12-01-008-02</t>
    </r>
    <r>
      <rPr>
        <i/>
        <sz val="9"/>
        <rFont val="Arial"/>
        <family val="2"/>
        <charset val="204"/>
      </rPr>
      <t xml:space="preserve">
примен.</t>
    </r>
  </si>
  <si>
    <t>Постановка фасонных элементов из листовой оцинкованной стали</t>
  </si>
  <si>
    <t>100 м2 фасада (без вычета проемов)</t>
  </si>
  <si>
    <r>
      <t>ТЕР15-02-037-01</t>
    </r>
    <r>
      <rPr>
        <i/>
        <sz val="9"/>
        <rFont val="Arial"/>
        <family val="2"/>
        <charset val="204"/>
      </rPr>
      <t xml:space="preserve">
примен.</t>
    </r>
  </si>
  <si>
    <r>
      <t>Установка арматурных сеток в панели ограждения (ф16 А400, ячейка 150х150)</t>
    </r>
    <r>
      <rPr>
        <i/>
        <sz val="7"/>
        <rFont val="Arial"/>
        <family val="2"/>
        <charset val="204"/>
      </rPr>
      <t xml:space="preserve">
334,64 = 2 068,31 - 0,36 x 4 786,18 - 0,0013 x 8 195,53</t>
    </r>
  </si>
  <si>
    <t>100 м2 поверхности</t>
  </si>
  <si>
    <r>
      <t>3,442</t>
    </r>
    <r>
      <rPr>
        <i/>
        <sz val="6"/>
        <rFont val="Arial"/>
        <family val="2"/>
        <charset val="204"/>
      </rPr>
      <t xml:space="preserve">
344,2/100</t>
    </r>
  </si>
  <si>
    <t>ТЕР10-06-039-01</t>
  </si>
  <si>
    <t>Облицовка стен по системе «КНАУФ» по одинарному металлическому каркасу из ПН и ПС профилей гипсоволокнистыми листами в два слоя (С 666) с оконным проемом</t>
  </si>
  <si>
    <t>100 м2 стен (за вычетом проемов)</t>
  </si>
  <si>
    <t xml:space="preserve">                           Стены внутренние</t>
  </si>
  <si>
    <t>ТЕР08-02-001-07</t>
  </si>
  <si>
    <t>Кладка стен кирпичных внутренних при высоте этажа до 4 м</t>
  </si>
  <si>
    <t>1 м3 кладки</t>
  </si>
  <si>
    <r>
      <t>43,95</t>
    </r>
    <r>
      <rPr>
        <i/>
        <sz val="6"/>
        <rFont val="Arial"/>
        <family val="2"/>
        <charset val="204"/>
      </rPr>
      <t xml:space="preserve">
С1</t>
    </r>
  </si>
  <si>
    <t>ТЕР07-05-007-10</t>
  </si>
  <si>
    <t>Укладка перемычек массой до 0,3 т</t>
  </si>
  <si>
    <r>
      <t>0,16</t>
    </r>
    <r>
      <rPr>
        <i/>
        <sz val="6"/>
        <rFont val="Arial"/>
        <family val="2"/>
        <charset val="204"/>
      </rPr>
      <t xml:space="preserve">
16/100</t>
    </r>
  </si>
  <si>
    <t>ТСЦ-403-0447</t>
  </si>
  <si>
    <t>Перемычка брусковая 2ПБ-13-1-п /бетон В15 (М200), объем 0,022 м3, расход ар-ры 0,57 кг / (серия 1.038.1-1 вып. 1)</t>
  </si>
  <si>
    <t>ТСЦ-403-0445</t>
  </si>
  <si>
    <t>Перемычка брусковая 2ПБ10-1-п /бетон В15 (М200), объем 0,017 м3, расход ар-ры 0,50 кг / (серия 1.038.1-1 вып. 1)</t>
  </si>
  <si>
    <r>
      <t>ТЕР06-01-092-01</t>
    </r>
    <r>
      <rPr>
        <i/>
        <sz val="9"/>
        <rFont val="Arial"/>
        <family val="2"/>
        <charset val="204"/>
      </rPr>
      <t xml:space="preserve">
примен.</t>
    </r>
  </si>
  <si>
    <t>Набивка арматурной сетки на поверхность стен</t>
  </si>
  <si>
    <t>1 т арматуры</t>
  </si>
  <si>
    <r>
      <t>5,168</t>
    </r>
    <r>
      <rPr>
        <i/>
        <sz val="6"/>
        <rFont val="Arial"/>
        <family val="2"/>
        <charset val="204"/>
      </rPr>
      <t xml:space="preserve">
окр((3223,6*1,58+750*0,1)*0,001;3</t>
    </r>
  </si>
  <si>
    <r>
      <t>5,093</t>
    </r>
    <r>
      <rPr>
        <i/>
        <sz val="6"/>
        <rFont val="Arial"/>
        <family val="2"/>
        <charset val="204"/>
      </rPr>
      <t xml:space="preserve">
окр(3223,6*1,58*0,001;3</t>
    </r>
  </si>
  <si>
    <r>
      <t>0,075</t>
    </r>
    <r>
      <rPr>
        <i/>
        <sz val="6"/>
        <rFont val="Arial"/>
        <family val="2"/>
        <charset val="204"/>
      </rPr>
      <t xml:space="preserve">
окр(750*0,1*0,001;3</t>
    </r>
  </si>
  <si>
    <t xml:space="preserve">                           Перегородки</t>
  </si>
  <si>
    <t>ТЕР10-06-032-01</t>
  </si>
  <si>
    <t>Устройство перегородок из гипсоволокнистых листов (ГВЛ) по системе «КНАУФ» с одинарным металлическим каркасом и двухслойной обшивкой с обеих сторон (С 362) глухих</t>
  </si>
  <si>
    <t>100 м2 перегородок (за вычетом проемов)</t>
  </si>
  <si>
    <r>
      <t>1,4</t>
    </r>
    <r>
      <rPr>
        <i/>
        <sz val="6"/>
        <rFont val="Arial"/>
        <family val="2"/>
        <charset val="204"/>
      </rPr>
      <t xml:space="preserve">
ПГ/100</t>
    </r>
  </si>
  <si>
    <t>ТЕР10-06-032-02</t>
  </si>
  <si>
    <t>Устройство перегородок из гипсоволокнистых листов (ГВЛ) по системе «КНАУФ» с одинарным металлическим каркасом и двухслойной обшивкой с обеих сторон (С 362) с одним дверным проемом</t>
  </si>
  <si>
    <r>
      <t>1,123</t>
    </r>
    <r>
      <rPr>
        <i/>
        <sz val="6"/>
        <rFont val="Arial"/>
        <family val="2"/>
        <charset val="204"/>
      </rPr>
      <t xml:space="preserve">
ПД/100</t>
    </r>
  </si>
  <si>
    <t>ТСЦ-104-0004</t>
  </si>
  <si>
    <t>Плиты из минеральной ваты на синтетическом связующем М-125 (ГОСТ 9573-82)</t>
  </si>
  <si>
    <r>
      <t>12,99</t>
    </r>
    <r>
      <rPr>
        <i/>
        <sz val="6"/>
        <rFont val="Arial"/>
        <family val="2"/>
        <charset val="204"/>
      </rPr>
      <t xml:space="preserve">
окр((ПГ+ПД)*0,05*1,03;2</t>
    </r>
  </si>
  <si>
    <t>Итоги по разделу 5 Стены и перегородки :</t>
  </si>
  <si>
    <t xml:space="preserve">  Бетонные и железобетонные сборные конструкции в жилищно-гражданском строительстве</t>
  </si>
  <si>
    <t xml:space="preserve">  Бетонные и железобетонные монолитные конструкции в жилищно-гражданском строительстве</t>
  </si>
  <si>
    <t xml:space="preserve">  Итого по разделу 5 Стены и перегородки</t>
  </si>
  <si>
    <t xml:space="preserve">                           Раздел 6. Кровля</t>
  </si>
  <si>
    <t>ТЕР09-04-002-01</t>
  </si>
  <si>
    <t>Монтаж кровельного покрытия из профилированного листа при высоте здания до 25 м</t>
  </si>
  <si>
    <r>
      <t>4,018</t>
    </r>
    <r>
      <rPr>
        <i/>
        <sz val="6"/>
        <rFont val="Arial"/>
        <family val="2"/>
        <charset val="204"/>
      </rPr>
      <t xml:space="preserve">
401,8 / 100</t>
    </r>
  </si>
  <si>
    <t>Профилированный лист оцинкованный НС35-1000-0,7</t>
  </si>
  <si>
    <r>
      <t>3,433</t>
    </r>
    <r>
      <rPr>
        <i/>
        <sz val="6"/>
        <rFont val="Arial"/>
        <family val="2"/>
        <charset val="204"/>
      </rPr>
      <t xml:space="preserve">
окр(454,8*1,02*7,4*0,001;3</t>
    </r>
  </si>
  <si>
    <t>Саморез GUNNEBO GT 12 5,5х67 кровельный с увеличенным сверлом и стальной шайбой   (Цена=565,64/1,18/5,59)</t>
  </si>
  <si>
    <t>100 шт</t>
  </si>
  <si>
    <r>
      <t>24,35</t>
    </r>
    <r>
      <rPr>
        <i/>
        <sz val="6"/>
        <rFont val="Arial"/>
        <family val="2"/>
        <charset val="204"/>
      </rPr>
      <t xml:space="preserve">
окр(401,8*6*1,01/100;2</t>
    </r>
  </si>
  <si>
    <r>
      <t>85,75</t>
    </r>
    <r>
      <rPr>
        <i/>
        <sz val="5"/>
        <rFont val="Arial"/>
        <family val="2"/>
        <charset val="204"/>
      </rPr>
      <t xml:space="preserve">
565,64/1,18/5,59</t>
    </r>
  </si>
  <si>
    <t>Устройство мелких покрытий (брандмауэры, парапеты, свесы и т.п.) из листовой оцинкованной стали</t>
  </si>
  <si>
    <r>
      <t>0,0131</t>
    </r>
    <r>
      <rPr>
        <i/>
        <sz val="6"/>
        <rFont val="Arial"/>
        <family val="2"/>
        <charset val="204"/>
      </rPr>
      <t xml:space="preserve">
(0,135*0,145*14+0,19*0,19*28,7)/100</t>
    </r>
  </si>
  <si>
    <t>Итоги по разделу 6 Кровля :</t>
  </si>
  <si>
    <t xml:space="preserve">  Итого по разделу 6 Кровля</t>
  </si>
  <si>
    <t xml:space="preserve">                           Раздел 7. Проемы</t>
  </si>
  <si>
    <t xml:space="preserve">                           Оконные</t>
  </si>
  <si>
    <t>ТЕР10-01-034-03</t>
  </si>
  <si>
    <r>
      <t>Установка в жилых и общественных зданиях оконных блоков из ПВХ профилей поворотных (откидных, поворотно-откидных) с площадью проема до 2 м2 одностворчатых</t>
    </r>
    <r>
      <rPr>
        <i/>
        <sz val="7"/>
        <rFont val="Arial"/>
        <family val="2"/>
        <charset val="204"/>
      </rPr>
      <t xml:space="preserve">
17 897,45 = 183 848,45 - 100 x 1 659,51</t>
    </r>
  </si>
  <si>
    <t>100 м2 проемов</t>
  </si>
  <si>
    <r>
      <t>0,0894</t>
    </r>
    <r>
      <rPr>
        <i/>
        <sz val="6"/>
        <rFont val="Arial"/>
        <family val="2"/>
        <charset val="204"/>
      </rPr>
      <t xml:space="preserve">
(1,22*7+0,4)/100</t>
    </r>
  </si>
  <si>
    <t>ООО "Виталон", КП №4471 от 01.10.2013</t>
  </si>
  <si>
    <t>Блоки оконные из поливинилхлоридных профилей  ОК-1 площадью 1,22 м2 (ГОСТ 30674-99)    (Цена=6568,19/1,18/5,59)</t>
  </si>
  <si>
    <r>
      <t>995,75</t>
    </r>
    <r>
      <rPr>
        <i/>
        <sz val="5"/>
        <rFont val="Arial"/>
        <family val="2"/>
        <charset val="204"/>
      </rPr>
      <t xml:space="preserve">
6568,19/1,18/5,59</t>
    </r>
  </si>
  <si>
    <t>Блоки оконные из поливинилхлоридных профилей  ОК-3 площадью 0,4 м2 (ГОСТ 30674-99)    (Цена=3523,62/1,18/5,59)</t>
  </si>
  <si>
    <r>
      <t>534,19</t>
    </r>
    <r>
      <rPr>
        <i/>
        <sz val="5"/>
        <rFont val="Arial"/>
        <family val="2"/>
        <charset val="204"/>
      </rPr>
      <t xml:space="preserve">
3523,62/1,18/5,59</t>
    </r>
  </si>
  <si>
    <t>ТЕР10-01-034-06</t>
  </si>
  <si>
    <r>
      <t>Установка в жилых и общественных зданиях оконных блоков из ПВХ профилей поворотных (откидных, поворотно-откидных) с площадью проема более 2 м2 двухстворчатых</t>
    </r>
    <r>
      <rPr>
        <i/>
        <sz val="7"/>
        <rFont val="Arial"/>
        <family val="2"/>
        <charset val="204"/>
      </rPr>
      <t xml:space="preserve">
11 246,07 = 177 197,07 - 100 x 1 659,51</t>
    </r>
  </si>
  <si>
    <r>
      <t>0,2124</t>
    </r>
    <r>
      <rPr>
        <i/>
        <sz val="6"/>
        <rFont val="Arial"/>
        <family val="2"/>
        <charset val="204"/>
      </rPr>
      <t xml:space="preserve">
2,36*9/100</t>
    </r>
  </si>
  <si>
    <t>Блоки оконные из поливинилхлоридных профилей  ОК-2 площадью 2,36 м2 (ГОСТ 30674-99)    (Цена=9740,07/1,18/5,59)</t>
  </si>
  <si>
    <r>
      <t>1476,62</t>
    </r>
    <r>
      <rPr>
        <i/>
        <sz val="5"/>
        <rFont val="Arial"/>
        <family val="2"/>
        <charset val="204"/>
      </rPr>
      <t xml:space="preserve">
9740,07/1,18/5,59</t>
    </r>
  </si>
  <si>
    <t>ТЕР10-01-035-02</t>
  </si>
  <si>
    <t>Установка подоконных досок из ПВХ</t>
  </si>
  <si>
    <t>100 п. м</t>
  </si>
  <si>
    <r>
      <t>0,238</t>
    </r>
    <r>
      <rPr>
        <i/>
        <sz val="6"/>
        <rFont val="Arial"/>
        <family val="2"/>
        <charset val="204"/>
      </rPr>
      <t xml:space="preserve">
(1,45*7+1,45*9+0,6)/100</t>
    </r>
  </si>
  <si>
    <t>ТСЦ-101-2904</t>
  </si>
  <si>
    <t>Доски подоконные ПВХ, шириной 200 мм</t>
  </si>
  <si>
    <r>
      <t>23,8</t>
    </r>
    <r>
      <rPr>
        <i/>
        <sz val="6"/>
        <rFont val="Arial"/>
        <family val="2"/>
        <charset val="204"/>
      </rPr>
      <t xml:space="preserve">
1,45*7+1,45*9+0,6</t>
    </r>
  </si>
  <si>
    <r>
      <t>ТЕР10-01-029-02</t>
    </r>
    <r>
      <rPr>
        <i/>
        <sz val="9"/>
        <rFont val="Arial"/>
        <family val="2"/>
        <charset val="204"/>
      </rPr>
      <t xml:space="preserve">
примен.</t>
    </r>
  </si>
  <si>
    <t>Установка ограничителей оконных</t>
  </si>
  <si>
    <t>100 компл.</t>
  </si>
  <si>
    <r>
      <t>0,17</t>
    </r>
    <r>
      <rPr>
        <i/>
        <sz val="6"/>
        <rFont val="Arial"/>
        <family val="2"/>
        <charset val="204"/>
      </rPr>
      <t xml:space="preserve">
(7+9+1)/100</t>
    </r>
  </si>
  <si>
    <r>
      <t>ТЕР09-04-010-04</t>
    </r>
    <r>
      <rPr>
        <i/>
        <sz val="9"/>
        <rFont val="Arial"/>
        <family val="2"/>
        <charset val="204"/>
      </rPr>
      <t xml:space="preserve">
примен.</t>
    </r>
  </si>
  <si>
    <t>Монтаж рольставней из алюминиевого профиля Alutex</t>
  </si>
  <si>
    <t>10 м2 витража</t>
  </si>
  <si>
    <r>
      <t>0,04</t>
    </r>
    <r>
      <rPr>
        <i/>
        <sz val="6"/>
        <rFont val="Arial"/>
        <family val="2"/>
        <charset val="204"/>
      </rPr>
      <t xml:space="preserve">
0.4/10</t>
    </r>
  </si>
  <si>
    <t>ООО "Лагран", КП от 01.10.2013</t>
  </si>
  <si>
    <t>Рольставни жалюзийные  (Цена=5000/1,18/5,59)</t>
  </si>
  <si>
    <r>
      <t>758,01</t>
    </r>
    <r>
      <rPr>
        <i/>
        <sz val="5"/>
        <rFont val="Arial"/>
        <family val="2"/>
        <charset val="204"/>
      </rPr>
      <t xml:space="preserve">
5000/1,18/5,59</t>
    </r>
  </si>
  <si>
    <r>
      <t>ТЕР09-06-001-02</t>
    </r>
    <r>
      <rPr>
        <i/>
        <sz val="9"/>
        <rFont val="Arial"/>
        <family val="2"/>
        <charset val="204"/>
      </rPr>
      <t xml:space="preserve">
примен.</t>
    </r>
  </si>
  <si>
    <t>Монтаж металлического обрамления оконных проемов с установкой антивандальных распашных решеток</t>
  </si>
  <si>
    <r>
      <t>0,853</t>
    </r>
    <r>
      <rPr>
        <i/>
        <sz val="6"/>
        <rFont val="Arial"/>
        <family val="2"/>
        <charset val="204"/>
      </rPr>
      <t xml:space="preserve">
Р1</t>
    </r>
  </si>
  <si>
    <t>ТСЦ-201-0590</t>
  </si>
  <si>
    <t>Защитные решетки из горячекатаных, холодногнутых профилей и труб</t>
  </si>
  <si>
    <t>ТСЦ-111-0123</t>
  </si>
  <si>
    <t>Замок винтовой висячий с ключом</t>
  </si>
  <si>
    <r>
      <t>16</t>
    </r>
    <r>
      <rPr>
        <i/>
        <sz val="6"/>
        <rFont val="Arial"/>
        <family val="2"/>
        <charset val="204"/>
      </rPr>
      <t xml:space="preserve">
7+9</t>
    </r>
  </si>
  <si>
    <r>
      <t>0,234</t>
    </r>
    <r>
      <rPr>
        <i/>
        <sz val="6"/>
        <rFont val="Arial"/>
        <family val="2"/>
        <charset val="204"/>
      </rPr>
      <t xml:space="preserve">
окр3/100</t>
    </r>
  </si>
  <si>
    <t xml:space="preserve">                           Двери внутренние</t>
  </si>
  <si>
    <t>ТЕР10-01-039-03</t>
  </si>
  <si>
    <r>
      <t>Установка блоков в наружных и внутренних дверных проемах в перегородках и деревянных нерубленых стенах, площадь проема до 3 м2</t>
    </r>
    <r>
      <rPr>
        <i/>
        <sz val="7"/>
        <rFont val="Arial"/>
        <family val="2"/>
        <charset val="204"/>
      </rPr>
      <t xml:space="preserve">
7 978,81 = 38 442,81 - 100 x 304,64</t>
    </r>
  </si>
  <si>
    <r>
      <t>0,2233</t>
    </r>
    <r>
      <rPr>
        <i/>
        <sz val="6"/>
        <rFont val="Arial"/>
        <family val="2"/>
        <charset val="204"/>
      </rPr>
      <t xml:space="preserve">
(1,39*(4+3)+1,8*(4+3))/100</t>
    </r>
  </si>
  <si>
    <t>Компания "Стеноза", цена от 03.10.2013</t>
  </si>
  <si>
    <t>Дверной блок однопольный глухой (Цена=9421/1,18/5,59)</t>
  </si>
  <si>
    <r>
      <t>13</t>
    </r>
    <r>
      <rPr>
        <i/>
        <sz val="6"/>
        <rFont val="Arial"/>
        <family val="2"/>
        <charset val="204"/>
      </rPr>
      <t xml:space="preserve">
4+2+4+3</t>
    </r>
  </si>
  <si>
    <r>
      <t>1428,25</t>
    </r>
    <r>
      <rPr>
        <i/>
        <sz val="5"/>
        <rFont val="Arial"/>
        <family val="2"/>
        <charset val="204"/>
      </rPr>
      <t xml:space="preserve">
9421/1,18/5,59</t>
    </r>
  </si>
  <si>
    <t>ТСЦ-101-0951</t>
  </si>
  <si>
    <t>Замок врезной оцинкованный с цилиндровым механизмом из латуни</t>
  </si>
  <si>
    <r>
      <t>ТЕР09-06-001-01</t>
    </r>
    <r>
      <rPr>
        <i/>
        <sz val="9"/>
        <rFont val="Arial"/>
        <family val="2"/>
        <charset val="204"/>
      </rPr>
      <t xml:space="preserve">
примен.</t>
    </r>
  </si>
  <si>
    <t>Монтаж внутренних защитных дверей и дверей-решеток</t>
  </si>
  <si>
    <r>
      <t>0,84</t>
    </r>
    <r>
      <rPr>
        <i/>
        <sz val="6"/>
        <rFont val="Arial"/>
        <family val="2"/>
        <charset val="204"/>
      </rPr>
      <t xml:space="preserve">
(200*3+80*3)*0,001</t>
    </r>
  </si>
  <si>
    <t>Прайс-лист ООО "ТехСтрой" от 02.10.2013</t>
  </si>
  <si>
    <t>Бронедверь защитная (вес - 200 кг) (Цена=26400/1,18/5,59)</t>
  </si>
  <si>
    <r>
      <t>4002,3</t>
    </r>
    <r>
      <rPr>
        <i/>
        <sz val="5"/>
        <rFont val="Arial"/>
        <family val="2"/>
        <charset val="204"/>
      </rPr>
      <t xml:space="preserve">
26400/1,18/5,59</t>
    </r>
  </si>
  <si>
    <t>Дверь решетчатая, яч. 150х150 (вес - 80 кг)  (Цена=8800/1,18/5,59)</t>
  </si>
  <si>
    <r>
      <t>1334,1</t>
    </r>
    <r>
      <rPr>
        <i/>
        <sz val="5"/>
        <rFont val="Arial"/>
        <family val="2"/>
        <charset val="204"/>
      </rPr>
      <t xml:space="preserve">
8800/1,18/5,59</t>
    </r>
  </si>
  <si>
    <t>Монтаж противопожарных дверей металлических ДПМ-01/30</t>
  </si>
  <si>
    <r>
      <t>0,4762</t>
    </r>
    <r>
      <rPr>
        <i/>
        <sz val="6"/>
        <rFont val="Arial"/>
        <family val="2"/>
        <charset val="204"/>
      </rPr>
      <t xml:space="preserve">
окр(0,85*2,075*6*0,045;4</t>
    </r>
  </si>
  <si>
    <t>Прайс-лист НПО ПУЛЬС от 02.10.2013</t>
  </si>
  <si>
    <t>Металлические противопожарные двери ДПМ-01/30 900Х2100, правая/левая  (вес 45 кг/м2) (Цена=11663/1,18/5,59)</t>
  </si>
  <si>
    <r>
      <t>1768,14</t>
    </r>
    <r>
      <rPr>
        <i/>
        <sz val="5"/>
        <rFont val="Arial"/>
        <family val="2"/>
        <charset val="204"/>
      </rPr>
      <t xml:space="preserve">
11663/1,18/5,59</t>
    </r>
  </si>
  <si>
    <t>ФЕР09-04-012-02</t>
  </si>
  <si>
    <t>Установка дверного доводчика к металлическим дверям</t>
  </si>
  <si>
    <r>
      <t>9</t>
    </r>
    <r>
      <rPr>
        <i/>
        <sz val="6"/>
        <rFont val="Arial"/>
        <family val="2"/>
        <charset val="204"/>
      </rPr>
      <t xml:space="preserve">
3+6</t>
    </r>
  </si>
  <si>
    <t>ТСЦ-101-0961</t>
  </si>
  <si>
    <t>Закрыватель дверной гидравлический рычажный в алюминиевом корпусе</t>
  </si>
  <si>
    <t xml:space="preserve">                           Двери наружние</t>
  </si>
  <si>
    <t>ТЕР09-06-001-01</t>
  </si>
  <si>
    <t>Монтаж защитных дверей металлических утепленных</t>
  </si>
  <si>
    <r>
      <t>0,72</t>
    </r>
    <r>
      <rPr>
        <i/>
        <sz val="6"/>
        <rFont val="Arial"/>
        <family val="2"/>
        <charset val="204"/>
      </rPr>
      <t xml:space="preserve">
120*0,001*6</t>
    </r>
  </si>
  <si>
    <t>ООО "Надежные люди", цена от 02.10.2013</t>
  </si>
  <si>
    <t>Сейф-двери "Эльбор Люкс"  (вес - 120 кг) (Цена=26990/1,18/5,59)</t>
  </si>
  <si>
    <r>
      <t>4091,75</t>
    </r>
    <r>
      <rPr>
        <i/>
        <sz val="5"/>
        <rFont val="Arial"/>
        <family val="2"/>
        <charset val="204"/>
      </rPr>
      <t xml:space="preserve">
26990/1,18/5,59</t>
    </r>
  </si>
  <si>
    <t xml:space="preserve">                           Слуховые окна</t>
  </si>
  <si>
    <t>ТЕР10-01-003-01</t>
  </si>
  <si>
    <t>Устройство слуховых окон</t>
  </si>
  <si>
    <t>1 слуховое окно</t>
  </si>
  <si>
    <t>ТСЦ-101-0924</t>
  </si>
  <si>
    <t>Приборы оконные</t>
  </si>
  <si>
    <t>ТЕР15-04-024-05</t>
  </si>
  <si>
    <t>Простая окраска масляными составами по дереву заполнений оконных проемов</t>
  </si>
  <si>
    <r>
      <t>0,016</t>
    </r>
    <r>
      <rPr>
        <i/>
        <sz val="6"/>
        <rFont val="Arial"/>
        <family val="2"/>
        <charset val="204"/>
      </rPr>
      <t xml:space="preserve">
0,5*2*1,6/100</t>
    </r>
  </si>
  <si>
    <t>Итоги по разделу 7 Проемы :</t>
  </si>
  <si>
    <t xml:space="preserve">  Материалы - металлоконструкции</t>
  </si>
  <si>
    <t xml:space="preserve">  Итого по разделу 7 Проемы</t>
  </si>
  <si>
    <t xml:space="preserve">                           Раздел 8. Полы</t>
  </si>
  <si>
    <t xml:space="preserve">                           Тип Кг</t>
  </si>
  <si>
    <t>ФЕР11-01-047-01</t>
  </si>
  <si>
    <t>Устройство покрытий из плит керамогранитных размером: 40х40 см на клее Фарвест "Строитель" С2Т-07</t>
  </si>
  <si>
    <r>
      <t>0,8412</t>
    </r>
    <r>
      <rPr>
        <i/>
        <sz val="6"/>
        <rFont val="Arial"/>
        <family val="2"/>
        <charset val="204"/>
      </rPr>
      <t xml:space="preserve">
(55,62+28,5)/100</t>
    </r>
  </si>
  <si>
    <t>ТСЦ-203-0516</t>
  </si>
  <si>
    <t>Рейки деревянные</t>
  </si>
  <si>
    <r>
      <t>ТЕР11-01-039-04</t>
    </r>
    <r>
      <rPr>
        <i/>
        <sz val="9"/>
        <rFont val="Arial"/>
        <family val="2"/>
        <charset val="204"/>
      </rPr>
      <t xml:space="preserve">
примен.</t>
    </r>
  </si>
  <si>
    <r>
      <t>Устройство плинтусов из плиток керамогранитных</t>
    </r>
    <r>
      <rPr>
        <i/>
        <sz val="7"/>
        <rFont val="Arial"/>
        <family val="2"/>
        <charset val="204"/>
      </rPr>
      <t xml:space="preserve">
444,88 = 4 050,58 - 101 x 35,70</t>
    </r>
  </si>
  <si>
    <t>100 м плинтуса</t>
  </si>
  <si>
    <r>
      <t>0,862</t>
    </r>
    <r>
      <rPr>
        <i/>
        <sz val="6"/>
        <rFont val="Arial"/>
        <family val="2"/>
        <charset val="204"/>
      </rPr>
      <t xml:space="preserve">
окр((52,12+34,1)/100;3</t>
    </r>
  </si>
  <si>
    <t>ФССЦ-101-3445</t>
  </si>
  <si>
    <t>Керамический гранит (для плинтусов), толщиной 8 мм</t>
  </si>
  <si>
    <r>
      <t>8,7</t>
    </r>
    <r>
      <rPr>
        <i/>
        <sz val="6"/>
        <rFont val="Arial"/>
        <family val="2"/>
        <charset val="204"/>
      </rPr>
      <t xml:space="preserve">
окр(86,2*0,1*1,01;1</t>
    </r>
  </si>
  <si>
    <t xml:space="preserve">                           Тип К</t>
  </si>
  <si>
    <t>ТЕР11-01-027-06</t>
  </si>
  <si>
    <t>Устройство покрытий на растворе из сухой смеси с приготовлением раствора в построечных условиях из плиток гладких неглазурованных керамических для полов одноцветных (на клее Фарвест "Строитель" С2Т-07)</t>
  </si>
  <si>
    <r>
      <t>0,2244</t>
    </r>
    <r>
      <rPr>
        <i/>
        <sz val="6"/>
        <rFont val="Arial"/>
        <family val="2"/>
        <charset val="204"/>
      </rPr>
      <t xml:space="preserve">
(12,6+9,84)/100</t>
    </r>
  </si>
  <si>
    <t xml:space="preserve">                           Тип Лк</t>
  </si>
  <si>
    <t>ТЕР11-01-036-01</t>
  </si>
  <si>
    <r>
      <t>Устройство покрытий из линолеума на клее  Нomakoll 248</t>
    </r>
    <r>
      <rPr>
        <i/>
        <sz val="7"/>
        <rFont val="Arial"/>
        <family val="2"/>
        <charset val="204"/>
      </rPr>
      <t xml:space="preserve">
7 995,85 = 8 602,75 - 0,05 x 12 138,00</t>
    </r>
  </si>
  <si>
    <r>
      <t>1,864</t>
    </r>
    <r>
      <rPr>
        <i/>
        <sz val="6"/>
        <rFont val="Arial"/>
        <family val="2"/>
        <charset val="204"/>
      </rPr>
      <t xml:space="preserve">
(16,6+32+43,5+57,3+25,8+11,2)/100</t>
    </r>
  </si>
  <si>
    <t>Компания "ЭльХолл", цена от 02.10.2013</t>
  </si>
  <si>
    <t>Клей Нomakoll 248 для коммерческого линолеума  (расход 0,5 кг/м2) (Цена=1248/7/1,18/5,59)</t>
  </si>
  <si>
    <r>
      <t>95</t>
    </r>
    <r>
      <rPr>
        <i/>
        <sz val="6"/>
        <rFont val="Arial"/>
        <family val="2"/>
        <charset val="204"/>
      </rPr>
      <t xml:space="preserve">
окр(186,4*0,5*1,018</t>
    </r>
  </si>
  <si>
    <r>
      <t>27,03</t>
    </r>
    <r>
      <rPr>
        <i/>
        <sz val="5"/>
        <rFont val="Arial"/>
        <family val="2"/>
        <charset val="204"/>
      </rPr>
      <t xml:space="preserve">
1248/7/1,18/5,59</t>
    </r>
  </si>
  <si>
    <t>ТЕР11-01-040-01</t>
  </si>
  <si>
    <t>Устройство плинтусов поливинилхлоридных на клее КН-2</t>
  </si>
  <si>
    <r>
      <t>2,004</t>
    </r>
    <r>
      <rPr>
        <i/>
        <sz val="6"/>
        <rFont val="Arial"/>
        <family val="2"/>
        <charset val="204"/>
      </rPr>
      <t xml:space="preserve">
(16,5+32,4+47,8+60+31,1+12,6)/100</t>
    </r>
  </si>
  <si>
    <t>Итоги по разделу 8 Полы :</t>
  </si>
  <si>
    <t xml:space="preserve">  Итого по разделу 8 Полы</t>
  </si>
  <si>
    <t xml:space="preserve">                           Раздел 9. Отделочные работы</t>
  </si>
  <si>
    <t xml:space="preserve">                           Стены</t>
  </si>
  <si>
    <t>ТЕР15-02-016-03</t>
  </si>
  <si>
    <t>Штукатурка поверхностей внутри здания цементно-известковым или цементным раствором по камню и бетону улучшенная стен</t>
  </si>
  <si>
    <r>
      <t>2,06</t>
    </r>
    <r>
      <rPr>
        <i/>
        <sz val="6"/>
        <rFont val="Arial"/>
        <family val="2"/>
        <charset val="204"/>
      </rPr>
      <t xml:space="preserve">
(51,2+154,8)/100</t>
    </r>
  </si>
  <si>
    <t>ТЕР15-02-016-05</t>
  </si>
  <si>
    <t>Штукатурка поверхностей внутри здания цементно-известковым или цементным раствором по камню и бетону высококачественная стен</t>
  </si>
  <si>
    <r>
      <t>1,406</t>
    </r>
    <r>
      <rPr>
        <i/>
        <sz val="6"/>
        <rFont val="Arial"/>
        <family val="2"/>
        <charset val="204"/>
      </rPr>
      <t xml:space="preserve">
(17,5+87+36,1)/100</t>
    </r>
  </si>
  <si>
    <t>ТЕР15-04-027-05</t>
  </si>
  <si>
    <t>Третья шпатлевка при высококачественной окраске по штукатурке и сборным конструкциям стен, подготовленных под окраску</t>
  </si>
  <si>
    <r>
      <t>1,8305</t>
    </r>
    <r>
      <rPr>
        <i/>
        <sz val="6"/>
        <rFont val="Arial"/>
        <family val="2"/>
        <charset val="204"/>
      </rPr>
      <t xml:space="preserve">
(47,9+98,9+36,25)/100</t>
    </r>
  </si>
  <si>
    <t>ТЕР13-03-001-11</t>
  </si>
  <si>
    <t>Огрунтовка бетонных и оштукатуренных поверхностей грунт-шпатлевкой ЭП-0010</t>
  </si>
  <si>
    <t>ТЕР15-06-001-02</t>
  </si>
  <si>
    <t>Оклейка обоями стен по монолитной штукатурке и бетону тиснеными и плотными (обои под покраску)</t>
  </si>
  <si>
    <t>100 м2 оклеиваемой и обиваемой поверхности</t>
  </si>
  <si>
    <r>
      <t>1,045</t>
    </r>
    <r>
      <rPr>
        <i/>
        <sz val="6"/>
        <rFont val="Arial"/>
        <family val="2"/>
        <charset val="204"/>
      </rPr>
      <t xml:space="preserve">
(17,5+87)/100</t>
    </r>
  </si>
  <si>
    <t>ТЕР15-06-001-04</t>
  </si>
  <si>
    <t>Оклейка обоями стен по листовым материалам, гипсобетонным и гипсолитовым поверхностям простыми и средней плотности  (обои под покраску)</t>
  </si>
  <si>
    <r>
      <t>0,7855</t>
    </r>
    <r>
      <rPr>
        <i/>
        <sz val="6"/>
        <rFont val="Arial"/>
        <family val="2"/>
        <charset val="204"/>
      </rPr>
      <t xml:space="preserve">
(47,9+98,9+36,25-17,5-87)/100</t>
    </r>
  </si>
  <si>
    <t>ТЕР15-04-005-09</t>
  </si>
  <si>
    <t>Окраска поливинилацетатными водоэмульсионными составами высококачественная по сборным конструкциям стен, подготовленным под окраску</t>
  </si>
  <si>
    <r>
      <t>ТЕР15-01-050-02</t>
    </r>
    <r>
      <rPr>
        <i/>
        <sz val="9"/>
        <rFont val="Arial"/>
        <family val="2"/>
        <charset val="204"/>
      </rPr>
      <t xml:space="preserve">
примен.</t>
    </r>
  </si>
  <si>
    <t>Облицовка стен панелями ПВХ "Sarl Makindustry TDS"</t>
  </si>
  <si>
    <t>100 м2 облицовки</t>
  </si>
  <si>
    <r>
      <t>1,861</t>
    </r>
    <r>
      <rPr>
        <i/>
        <sz val="6"/>
        <rFont val="Arial"/>
        <family val="2"/>
        <charset val="204"/>
      </rPr>
      <t xml:space="preserve">
186,1/100</t>
    </r>
  </si>
  <si>
    <r>
      <t>ТЕР15-04-005-05</t>
    </r>
    <r>
      <rPr>
        <i/>
        <sz val="9"/>
        <rFont val="Arial"/>
        <family val="2"/>
        <charset val="204"/>
      </rPr>
      <t xml:space="preserve">
примен.</t>
    </r>
  </si>
  <si>
    <t>Окраска поливинилацетатными водоэмульсионными составами улучшенная по сборным конструкциям стен, подготовленным под окраску (акриловая водостойкая)</t>
  </si>
  <si>
    <r>
      <t>1,037</t>
    </r>
    <r>
      <rPr>
        <i/>
        <sz val="6"/>
        <rFont val="Arial"/>
        <family val="2"/>
        <charset val="204"/>
      </rPr>
      <t xml:space="preserve">
103,7/100</t>
    </r>
  </si>
  <si>
    <t>ТЕР15-01-019-05</t>
  </si>
  <si>
    <t>Гладкая облицовка стен, столбов, пилястр и откосов (без карнизных, плинтусных и угловых плиток) без установки плиток туалетного гарнитура на клее из сухих смесей по кирпичу и бетону</t>
  </si>
  <si>
    <t>100 м2 поверхности облицовки</t>
  </si>
  <si>
    <r>
      <t>1,057</t>
    </r>
    <r>
      <rPr>
        <i/>
        <sz val="6"/>
        <rFont val="Arial"/>
        <family val="2"/>
        <charset val="204"/>
      </rPr>
      <t xml:space="preserve">
(66,6+39,1)/100</t>
    </r>
  </si>
  <si>
    <t>Облицовка стен панелями ПВХ "Альта-Профиль"</t>
  </si>
  <si>
    <r>
      <t>3,01</t>
    </r>
    <r>
      <rPr>
        <i/>
        <sz val="6"/>
        <rFont val="Arial"/>
        <family val="2"/>
        <charset val="204"/>
      </rPr>
      <t xml:space="preserve">
(117,8+183,2)/100</t>
    </r>
  </si>
  <si>
    <t xml:space="preserve">                           Потолки</t>
  </si>
  <si>
    <r>
      <t>ТЕР15-04-005-06</t>
    </r>
    <r>
      <rPr>
        <i/>
        <sz val="9"/>
        <rFont val="Arial"/>
        <family val="2"/>
        <charset val="204"/>
      </rPr>
      <t xml:space="preserve">
примен.</t>
    </r>
  </si>
  <si>
    <t>Окраска поливинилацетатными водоэмульсионными составами улучшенная по сборным конструкциям потолков, подготовленным под окраску (акриловая водостойкая)</t>
  </si>
  <si>
    <r>
      <t>0,285</t>
    </r>
    <r>
      <rPr>
        <i/>
        <sz val="6"/>
        <rFont val="Arial"/>
        <family val="2"/>
        <charset val="204"/>
      </rPr>
      <t xml:space="preserve">
28,5/100</t>
    </r>
  </si>
  <si>
    <t>Окраска поливинилацетатными водоэмульсионными составами улучшенная по сборным конструкциям потолков, подготовленным под окраску</t>
  </si>
  <si>
    <r>
      <t>0,573</t>
    </r>
    <r>
      <rPr>
        <i/>
        <sz val="6"/>
        <rFont val="Arial"/>
        <family val="2"/>
        <charset val="204"/>
      </rPr>
      <t xml:space="preserve">
57,3/100</t>
    </r>
  </si>
  <si>
    <t>ТЕР15-01-047-15</t>
  </si>
  <si>
    <t>Устройство подвесных потолков типа &lt;Армстронг&gt; по каркасу из оцинкованного профиля</t>
  </si>
  <si>
    <r>
      <t>0,486</t>
    </r>
    <r>
      <rPr>
        <i/>
        <sz val="6"/>
        <rFont val="Arial"/>
        <family val="2"/>
        <charset val="204"/>
      </rPr>
      <t xml:space="preserve">
(16,6+32)/100</t>
    </r>
  </si>
  <si>
    <t>ТЕР15-01-047-16</t>
  </si>
  <si>
    <t>Устройство потолков реечных алюминиевых</t>
  </si>
  <si>
    <t>ТСЦ-206-1338</t>
  </si>
  <si>
    <t>Уголок декоративный (пристенный)</t>
  </si>
  <si>
    <r>
      <t>43,4</t>
    </r>
    <r>
      <rPr>
        <i/>
        <sz val="6"/>
        <rFont val="Arial"/>
        <family val="2"/>
        <charset val="204"/>
      </rPr>
      <t xml:space="preserve">
окр(43*1,01;1</t>
    </r>
  </si>
  <si>
    <r>
      <t>ТЕР15-01-047-16</t>
    </r>
    <r>
      <rPr>
        <i/>
        <sz val="9"/>
        <rFont val="Arial"/>
        <family val="2"/>
        <charset val="204"/>
      </rPr>
      <t xml:space="preserve">
примен.</t>
    </r>
  </si>
  <si>
    <t>Устройство потолков из вагонки ПВХ марок "Sarl Makindustry TDS", "Альта-Профиль"</t>
  </si>
  <si>
    <r>
      <t>1,249</t>
    </r>
    <r>
      <rPr>
        <i/>
        <sz val="6"/>
        <rFont val="Arial"/>
        <family val="2"/>
        <charset val="204"/>
      </rPr>
      <t xml:space="preserve">
(55,6+43,5+25,8)/100</t>
    </r>
  </si>
  <si>
    <r>
      <t>137,7</t>
    </r>
    <r>
      <rPr>
        <i/>
        <sz val="6"/>
        <rFont val="Arial"/>
        <family val="2"/>
        <charset val="204"/>
      </rPr>
      <t xml:space="preserve">
окр((52,12+47,8+36,4)*1,01;1</t>
    </r>
  </si>
  <si>
    <t>Итоги по разделу 9 Отделочные работы :</t>
  </si>
  <si>
    <t xml:space="preserve">  Итого по разделу 9 Отделочные работы</t>
  </si>
  <si>
    <t xml:space="preserve">                           Раздел 10. Разные работы</t>
  </si>
  <si>
    <t xml:space="preserve">                           Лестницы наружние</t>
  </si>
  <si>
    <r>
      <t>ТЕР11-01-011-03</t>
    </r>
    <r>
      <rPr>
        <i/>
        <sz val="9"/>
        <rFont val="Arial"/>
        <family val="2"/>
        <charset val="204"/>
      </rPr>
      <t xml:space="preserve">
примен.</t>
    </r>
  </si>
  <si>
    <t>Устройство бетонных ступеней  толщиной 20 мм (толщиной 35 мм)</t>
  </si>
  <si>
    <t>100 м2 стяжки</t>
  </si>
  <si>
    <r>
      <t>0,162</t>
    </r>
    <r>
      <rPr>
        <i/>
        <sz val="6"/>
        <rFont val="Arial"/>
        <family val="2"/>
        <charset val="204"/>
      </rPr>
      <t xml:space="preserve">
0,45*(28+4+4)/100</t>
    </r>
  </si>
  <si>
    <t>ТЕР11-01-011-04</t>
  </si>
  <si>
    <t>Устройство стяжек на каждые 5 мм изменения толщины стяжки добавлять или исключать к расценке 11-01-011-03</t>
  </si>
  <si>
    <t>Устройство бетонных площадок  толщиной 20 мм (толщиной 85 мм)</t>
  </si>
  <si>
    <r>
      <t>0,078</t>
    </r>
    <r>
      <rPr>
        <i/>
        <sz val="6"/>
        <rFont val="Arial"/>
        <family val="2"/>
        <charset val="204"/>
      </rPr>
      <t xml:space="preserve">
окр(0,66/0,085/100;3</t>
    </r>
  </si>
  <si>
    <t>Устройство покрытий из плит керамогранитных размером: 40х40 см на клее "Krasland"</t>
  </si>
  <si>
    <r>
      <t>0,24</t>
    </r>
    <r>
      <rPr>
        <i/>
        <sz val="6"/>
        <rFont val="Arial"/>
        <family val="2"/>
        <charset val="204"/>
      </rPr>
      <t xml:space="preserve">
(16,2+7,8)/100</t>
    </r>
  </si>
  <si>
    <t xml:space="preserve">                           Отмостка</t>
  </si>
  <si>
    <t>ТЕР11-01-002-03</t>
  </si>
  <si>
    <r>
      <t>Устройство подстилающих слоев песчано-гравийных толщ. 100 мм</t>
    </r>
    <r>
      <rPr>
        <i/>
        <sz val="7"/>
        <rFont val="Arial"/>
        <family val="2"/>
        <charset val="204"/>
      </rPr>
      <t xml:space="preserve">
107,57 = 262,22 - 1,28 x 120,82</t>
    </r>
  </si>
  <si>
    <t>1 м3 подстилающего слоя</t>
  </si>
  <si>
    <r>
      <t>8,2</t>
    </r>
    <r>
      <rPr>
        <i/>
        <sz val="6"/>
        <rFont val="Arial"/>
        <family val="2"/>
        <charset val="204"/>
      </rPr>
      <t xml:space="preserve">
82*0,1</t>
    </r>
  </si>
  <si>
    <r>
      <t>10</t>
    </r>
    <r>
      <rPr>
        <i/>
        <sz val="6"/>
        <rFont val="Arial"/>
        <family val="2"/>
        <charset val="204"/>
      </rPr>
      <t xml:space="preserve">
окр(82*0,1*1,22</t>
    </r>
  </si>
  <si>
    <t>ТЕР27-06-019-01</t>
  </si>
  <si>
    <t>Устройство покрытия толщиной 3 см из холодных асфальтобетонных смесей типа БХ</t>
  </si>
  <si>
    <r>
      <t>0,082</t>
    </r>
    <r>
      <rPr>
        <i/>
        <sz val="6"/>
        <rFont val="Arial"/>
        <family val="2"/>
        <charset val="204"/>
      </rPr>
      <t xml:space="preserve">
82/1000</t>
    </r>
  </si>
  <si>
    <t>ТЕР27-06-019-04</t>
  </si>
  <si>
    <t>На каждые 0,5 см изменения толщины покрытия из холодных асфальтобетонных смесей добавлять или исключать к расценке 27-06-019-01</t>
  </si>
  <si>
    <t>Итоги по разделу 10 Разные работы :</t>
  </si>
  <si>
    <t xml:space="preserve">  Итого по разделу 10 Разные работы</t>
  </si>
  <si>
    <t xml:space="preserve">   Транспортные расходы на материалы МАТ=1%  (Поз. 66, 103, 106-107, 109, 114, 120, 142)</t>
  </si>
  <si>
    <t xml:space="preserve">   Транспортные расходы на материалы-металлоконструкции МАТ=0,75%  (Поз. 123-124, 126, 130)</t>
  </si>
  <si>
    <t xml:space="preserve">   Заготовительно-складские расходы на материалы МАТ=2%  (Поз. 66, 103, 106-107, 109, 114, 120, 142, 123-124, 126, 130)</t>
  </si>
  <si>
    <t xml:space="preserve">   80% ФОТ (от 1008)  (Поз. 2, 8)</t>
  </si>
  <si>
    <t xml:space="preserve">   90% ФОТ (от 28718)  (Поз. 23, 36, 39, 47-49, 77, 118, 147, 41-46, 50-51, 55-65, 67-68, 72-76, 78-83, 101-102, 113, 115-117, 122, 125, 127-129, 131-132)</t>
  </si>
  <si>
    <t xml:space="preserve">   95% ФОТ (от 1365)  (Поз. 1, 3, 6-7)</t>
  </si>
  <si>
    <t xml:space="preserve">   100% ФОТ (от 190)  (Поз. 40)</t>
  </si>
  <si>
    <t xml:space="preserve">   105% ФОТ (от 29771)  (Поз. 9-12, 14-22, 27-30, 32-35, 37, 69-71, 52, 85, 135, 144-146, 148-161)</t>
  </si>
  <si>
    <t xml:space="preserve">   118% ФОТ (от 10217)  (Поз. 88, 98-100, 105, 108, 110-112, 119, 121, 133-134)</t>
  </si>
  <si>
    <t xml:space="preserve">   120% ФОТ (от 2203)  (Поз. 53-54, 84, 86-87, 104, 93-97)</t>
  </si>
  <si>
    <t xml:space="preserve">   122% ФОТ (от 3938)  (Поз. 24, 38, 89)</t>
  </si>
  <si>
    <t xml:space="preserve">   123% ФОТ (от 6778)  (Поз. 25-26, 136-141, 143, 162-169)</t>
  </si>
  <si>
    <t xml:space="preserve">   142% ФОТ (от 62)  (Поз. 170-171)</t>
  </si>
  <si>
    <t xml:space="preserve">   155% ФОТ (от 61)  (Поз. 90-92)</t>
  </si>
  <si>
    <t xml:space="preserve">   45% ФОТ (от 1008)  (Поз. 2, 8)</t>
  </si>
  <si>
    <t xml:space="preserve">   50% ФОТ (от 1365)  (Поз. 1, 3, 6-7)</t>
  </si>
  <si>
    <t xml:space="preserve">   55% ФОТ (от 23370)  (Поз. 52, 85, 135, 144-146, 148-161)</t>
  </si>
  <si>
    <t xml:space="preserve">   63% ФОТ (от 10217)  (Поз. 88, 98-100, 105, 108, 110-112, 119, 121, 133-134)</t>
  </si>
  <si>
    <t xml:space="preserve">   65% ФОТ (от 6643)  (Поз. 9-12, 14-22, 27-30, 32-35, 37, 69-71, 53-54, 84, 86-87, 104)</t>
  </si>
  <si>
    <t xml:space="preserve">   70% ФОТ (от 1941)  (Поз. 23, 36, 39, 47-49, 77, 118, 147, 40)</t>
  </si>
  <si>
    <t xml:space="preserve">   75% ФОТ (от 6778)  (Поз. 25-26, 136-141, 143, 162-169)</t>
  </si>
  <si>
    <t xml:space="preserve">   77% ФОТ (от 1961)  (Поз. 93-97)</t>
  </si>
  <si>
    <t xml:space="preserve">   80% ФОТ (от 3938)  (Поз. 24, 38, 89)</t>
  </si>
  <si>
    <t xml:space="preserve">   85% ФОТ (от 26967)  (Поз. 41-46, 50-51, 55-65, 67-68, 72-76, 78-83, 101-102, 113, 115-117, 122, 125, 127-129, 131-132)</t>
  </si>
  <si>
    <t xml:space="preserve">   95% ФОТ (от 62)  (Поз. 170-171)</t>
  </si>
  <si>
    <t xml:space="preserve">   100% ФОТ (от 61)  (Поз. 90-92)</t>
  </si>
  <si>
    <t>Составил: инженер-сметчик___________________________Антипова Н.А.</t>
  </si>
  <si>
    <t>Проверил: руководитель группы___________________________Ракевич. О.Ю.</t>
  </si>
  <si>
    <t>ЛОКАЛЬНЫЙ СМЕТНЫЙ РАСЧЕТ № 02-01-02 изм.1</t>
  </si>
  <si>
    <t xml:space="preserve">водопровод и канализацию, Административно-бытовой корпус промышленной площадки 5 </t>
  </si>
  <si>
    <t>Основание:  Р-055/10674-294-ВК изм1</t>
  </si>
  <si>
    <t>___________________________82,114</t>
  </si>
  <si>
    <t>___________________________6,815</t>
  </si>
  <si>
    <t>_______________________________________________________________________________________________560,05</t>
  </si>
  <si>
    <t xml:space="preserve">                           Хозяйственно-питьевой  водопровод В1</t>
  </si>
  <si>
    <t>ТЕР16-06-005-01</t>
  </si>
  <si>
    <r>
      <t>Установка счетчиков (водомеров) диаметром до 40 мм</t>
    </r>
    <r>
      <rPr>
        <i/>
        <sz val="7"/>
        <rFont val="Arial"/>
        <family val="2"/>
        <charset val="204"/>
      </rPr>
      <t xml:space="preserve">
7,47 = 1 266,37 - 1 x 1 258,90</t>
    </r>
  </si>
  <si>
    <t>1 счетчик (водомер)</t>
  </si>
  <si>
    <r>
      <t>2</t>
    </r>
    <r>
      <rPr>
        <i/>
        <sz val="6"/>
        <rFont val="Arial"/>
        <family val="2"/>
        <charset val="204"/>
      </rPr>
      <t xml:space="preserve">
1+1</t>
    </r>
  </si>
  <si>
    <t>ТСЦ-301-3151</t>
  </si>
  <si>
    <t>Счетчик холодной воды, марка ВСХ-20</t>
  </si>
  <si>
    <t>ТСЦ-301-3140</t>
  </si>
  <si>
    <t>Счетчик холодной воды, марка ВСХ-15</t>
  </si>
  <si>
    <t>ТЕР18-07-001-02</t>
  </si>
  <si>
    <t>Установка манометров с трехходовым краном</t>
  </si>
  <si>
    <t>1 компл.</t>
  </si>
  <si>
    <t>ФССЦ-301-2993</t>
  </si>
  <si>
    <t>Фильтр магнитный муфтовый ФММ-40</t>
  </si>
  <si>
    <t>ФССЦ-301-1312</t>
  </si>
  <si>
    <t>Фильтр магнитный муфтовый ФММ-32</t>
  </si>
  <si>
    <t>ТЕР16-05-001-03</t>
  </si>
  <si>
    <r>
      <t>Установка вентилей, задвижек, затворов, клапанов обратных, кранов проходных на трубопроводах из стальных труб диаметром до 100 мм</t>
    </r>
    <r>
      <rPr>
        <i/>
        <sz val="7"/>
        <rFont val="Arial"/>
        <family val="2"/>
        <charset val="204"/>
      </rPr>
      <t xml:space="preserve">
99,87 = 278,39 - 2 x 89,26</t>
    </r>
  </si>
  <si>
    <t>прайс-лист  "Ураларматура" от 12.09.2013</t>
  </si>
  <si>
    <t>Задвижка чугунная 30ч39р   МЗВ  д 65мм</t>
  </si>
  <si>
    <r>
      <t>603,38</t>
    </r>
    <r>
      <rPr>
        <i/>
        <sz val="5"/>
        <rFont val="Arial"/>
        <family val="2"/>
        <charset val="204"/>
      </rPr>
      <t xml:space="preserve">
3980/1,18/5,59</t>
    </r>
  </si>
  <si>
    <t>ТСЦ-302-1835</t>
  </si>
  <si>
    <t>Кран шаровой муфтовый 11Б27П1, диаметром 40 мм</t>
  </si>
  <si>
    <t>ТСЦ-302-1834</t>
  </si>
  <si>
    <t>Кран шаровой муфтовый 11Б27П1, диаметром 32 мм</t>
  </si>
  <si>
    <t>ТСЦ-302-1278</t>
  </si>
  <si>
    <t>Вентили проходные муфтовые 15Б3Р для воды и пара давлением 1,0 МПа (10 кгс/см2) диаметром 20 мм</t>
  </si>
  <si>
    <t>ТСЦ-302-1832</t>
  </si>
  <si>
    <t>Кран шаровой муфтовый 11Б27П1, диаметром 20 мм</t>
  </si>
  <si>
    <t>ТСЦ-302-1831</t>
  </si>
  <si>
    <t>Кран шаровой муфтовый 11Б27П1, диаметром 15 мм</t>
  </si>
  <si>
    <t>Установка столов, шкафов под мойки, холодильных шкафов и др.</t>
  </si>
  <si>
    <t>прайс-лист  "Холт-Групп" от 2кв. 2013г.</t>
  </si>
  <si>
    <t>Шкаф для пожарного крана Престиж ШП-03П</t>
  </si>
  <si>
    <r>
      <t>341,74</t>
    </r>
    <r>
      <rPr>
        <i/>
        <sz val="5"/>
        <rFont val="Arial"/>
        <family val="2"/>
        <charset val="204"/>
      </rPr>
      <t xml:space="preserve">
2230/1,18/5,53</t>
    </r>
  </si>
  <si>
    <t>ТЕР16-07-001-01</t>
  </si>
  <si>
    <r>
      <t>Установка кранов пожарных диаметром 50 мм</t>
    </r>
    <r>
      <rPr>
        <i/>
        <sz val="7"/>
        <rFont val="Arial"/>
        <family val="2"/>
        <charset val="204"/>
      </rPr>
      <t xml:space="preserve">
258,64 = 12 778,04 - 10 x 1 251,94</t>
    </r>
  </si>
  <si>
    <t>1 кран</t>
  </si>
  <si>
    <t>прайс-лист РусАрсенал от 1кв. 2013г.</t>
  </si>
  <si>
    <t>Рукав пожарный напорный "Латексированный" Ф=50 мм скатка=20м</t>
  </si>
  <si>
    <t>скатка</t>
  </si>
  <si>
    <r>
      <t>277,42</t>
    </r>
    <r>
      <rPr>
        <i/>
        <sz val="5"/>
        <rFont val="Arial"/>
        <family val="2"/>
        <charset val="204"/>
      </rPr>
      <t xml:space="preserve">
1807/1,18/5,52</t>
    </r>
  </si>
  <si>
    <t>ТСЦ-301-0626</t>
  </si>
  <si>
    <t>Смесители для умывальников СМ-УМ-ЦА настольные, с верхней камерой смешения, центральные, с аэратором СМ-УМОЦБА</t>
  </si>
  <si>
    <t>ТЕР17-01-002-03</t>
  </si>
  <si>
    <r>
      <t>Установка смесителей для мойки С-МДРНЩнр</t>
    </r>
    <r>
      <rPr>
        <i/>
        <sz val="7"/>
        <rFont val="Arial"/>
        <family val="2"/>
        <charset val="204"/>
      </rPr>
      <t xml:space="preserve">
112,27 = 1 246,07 - 10 x 113,38</t>
    </r>
  </si>
  <si>
    <t>10 шт.</t>
  </si>
  <si>
    <r>
      <t>0,1</t>
    </r>
    <r>
      <rPr>
        <i/>
        <sz val="6"/>
        <rFont val="Arial"/>
        <family val="2"/>
        <charset val="204"/>
      </rPr>
      <t xml:space="preserve">
1/10</t>
    </r>
  </si>
  <si>
    <t>торговая сеть 3кв. 2013г.</t>
  </si>
  <si>
    <t>Смеситель для мойки со щеткой С-МДРНЩнр-15</t>
  </si>
  <si>
    <r>
      <t>1085,47</t>
    </r>
    <r>
      <rPr>
        <i/>
        <sz val="5"/>
        <rFont val="Arial"/>
        <family val="2"/>
        <charset val="204"/>
      </rPr>
      <t xml:space="preserve">
7160/1,18/5,59</t>
    </r>
  </si>
  <si>
    <t>ТЕР16-04-001-02</t>
  </si>
  <si>
    <r>
      <t>Прокладка трубопроводов  из полиэтиленовых труб высокой плотности диаметром 100 мм</t>
    </r>
    <r>
      <rPr>
        <i/>
        <sz val="7"/>
        <rFont val="Arial"/>
        <family val="2"/>
        <charset val="204"/>
      </rPr>
      <t xml:space="preserve">
1 062,92 = 8 610,79 - 99,8 x 75,63</t>
    </r>
  </si>
  <si>
    <t>ТСЦ-507-2841</t>
  </si>
  <si>
    <t>Труба ПЭ 80 SDR 13,6, наружный диаметр 75 мм (ГОСТ 18599-2001)</t>
  </si>
  <si>
    <t>ТЕР16-02-002-07</t>
  </si>
  <si>
    <t>Прокладка трубопроводов водоснабжения из стальных водогазопроводных оцинкованных труб диаметром 65 мм</t>
  </si>
  <si>
    <t>ТЕР16-02-002-06</t>
  </si>
  <si>
    <t>Прокладка трубопроводов водоснабжения из стальных водогазопроводных оцинкованных труб диаметром 50 мм</t>
  </si>
  <si>
    <r>
      <t>0,13</t>
    </r>
    <r>
      <rPr>
        <i/>
        <sz val="6"/>
        <rFont val="Arial"/>
        <family val="2"/>
        <charset val="204"/>
      </rPr>
      <t xml:space="preserve">
13/100</t>
    </r>
  </si>
  <si>
    <t>ТЕР16-02-002-05</t>
  </si>
  <si>
    <t>Прокладка трубопроводов водоснабжения из стальных водогазопроводных оцинкованных труб диаметром 40 мм</t>
  </si>
  <si>
    <t>ТЕР16-02-002-04</t>
  </si>
  <si>
    <t>Прокладка трубопроводов водоснабжения из стальных водогазопроводных оцинкованных труб диаметром 32 мм</t>
  </si>
  <si>
    <t>ТЕР16-02-002-02</t>
  </si>
  <si>
    <t>Прокладка трубопроводов водоснабжения из стальных водогазопроводных оцинкованных труб диаметром 20 мм</t>
  </si>
  <si>
    <t>ТЕР16-02-002-01</t>
  </si>
  <si>
    <t>Прокладка трубопроводов водоснабжения из стальных водогазопроводных оцинкованных труб диаметром 15 мм</t>
  </si>
  <si>
    <r>
      <t>0,26</t>
    </r>
    <r>
      <rPr>
        <i/>
        <sz val="6"/>
        <rFont val="Arial"/>
        <family val="2"/>
        <charset val="204"/>
      </rPr>
      <t xml:space="preserve">
26/100</t>
    </r>
  </si>
  <si>
    <t>ТСЦ-301-1224</t>
  </si>
  <si>
    <t>Крепления для трубопроводов: кронштейны, планки, хомуты</t>
  </si>
  <si>
    <t>ТЕР16-07-005-01</t>
  </si>
  <si>
    <t>Гидравлическое испытание трубопроводов систем отопления, водопровода и горячего водоснабжения диаметром: до 50 мм</t>
  </si>
  <si>
    <r>
      <t>1,06</t>
    </r>
    <r>
      <rPr>
        <i/>
        <sz val="6"/>
        <rFont val="Arial"/>
        <family val="2"/>
        <charset val="204"/>
      </rPr>
      <t xml:space="preserve">
106/100</t>
    </r>
  </si>
  <si>
    <t>ТСЦ-301-1520</t>
  </si>
  <si>
    <t>Подводка гибкая армированная резиновая 500 мм</t>
  </si>
  <si>
    <t>ТСЦ-301-0608</t>
  </si>
  <si>
    <t>Рукава резинотканевые напорно-всасывающие для воды давлением 1 МПа (10 кгс/см2), диаметром 25 мм</t>
  </si>
  <si>
    <t>ТЕР16-02-007-02</t>
  </si>
  <si>
    <r>
      <t>Установка фланцевых соединений на стальных трубопроводах диаметром 65 мм</t>
    </r>
    <r>
      <rPr>
        <i/>
        <sz val="7"/>
        <rFont val="Arial"/>
        <family val="2"/>
        <charset val="204"/>
      </rPr>
      <t xml:space="preserve">
50,86 = 155,60 - 2 x 52,37</t>
    </r>
  </si>
  <si>
    <t>1 соединение</t>
  </si>
  <si>
    <t>ТЕР26-01-017-01</t>
  </si>
  <si>
    <r>
      <t>Изоляция трубопроводов изделиями из вспененного каучука ("Армофлекс"), вспененного полиэтилена ("Термофлекс"): трубками</t>
    </r>
    <r>
      <rPr>
        <i/>
        <sz val="7"/>
        <rFont val="Arial"/>
        <family val="2"/>
        <charset val="204"/>
      </rPr>
      <t xml:space="preserve">
259,25 = 1 189,41 - 11 x 84,56</t>
    </r>
  </si>
  <si>
    <t>10 м трубопровода</t>
  </si>
  <si>
    <r>
      <t>2,3</t>
    </r>
    <r>
      <rPr>
        <i/>
        <sz val="6"/>
        <rFont val="Arial"/>
        <family val="2"/>
        <charset val="204"/>
      </rPr>
      <t xml:space="preserve">
23/10</t>
    </r>
  </si>
  <si>
    <t>ТСЦ-104-0272</t>
  </si>
  <si>
    <t>Трубки из вспененного полиэтилена, внутренний диаметр 48 мм, толщина 9 мм</t>
  </si>
  <si>
    <r>
      <t>17,6</t>
    </r>
    <r>
      <rPr>
        <i/>
        <sz val="6"/>
        <rFont val="Arial"/>
        <family val="2"/>
        <charset val="204"/>
      </rPr>
      <t xml:space="preserve">
16*1,1</t>
    </r>
  </si>
  <si>
    <t>ТСЦ-104-0271</t>
  </si>
  <si>
    <t>Трубки из вспененного полиэтилена, внутренний диаметр 45 мм, толщина 9 мм</t>
  </si>
  <si>
    <r>
      <t>7,7</t>
    </r>
    <r>
      <rPr>
        <i/>
        <sz val="6"/>
        <rFont val="Arial"/>
        <family val="2"/>
        <charset val="204"/>
      </rPr>
      <t xml:space="preserve">
7*1,1</t>
    </r>
  </si>
  <si>
    <t>Огрунтовка металлических поверхностей за один раз грунтовкой ГФ-021</t>
  </si>
  <si>
    <r>
      <t>0,2211</t>
    </r>
    <r>
      <rPr>
        <i/>
        <sz val="6"/>
        <rFont val="Arial"/>
        <family val="2"/>
        <charset val="204"/>
      </rPr>
      <t xml:space="preserve">
(0,31*27+0,26*13+0,21*20+0,18*12+1+3)/100</t>
    </r>
  </si>
  <si>
    <t xml:space="preserve">                           Водопровод горячей воды Т3</t>
  </si>
  <si>
    <t>ТЕР16-02-002-03</t>
  </si>
  <si>
    <t>Прокладка трубопроводов водоснабжения из стальных водогазопроводных оцинкованных труб диаметром 25 мм</t>
  </si>
  <si>
    <r>
      <t>0,5</t>
    </r>
    <r>
      <rPr>
        <i/>
        <sz val="6"/>
        <rFont val="Arial"/>
        <family val="2"/>
        <charset val="204"/>
      </rPr>
      <t xml:space="preserve">
50/100</t>
    </r>
  </si>
  <si>
    <r>
      <t>0,05</t>
    </r>
    <r>
      <rPr>
        <i/>
        <sz val="6"/>
        <rFont val="Arial"/>
        <family val="2"/>
        <charset val="204"/>
      </rPr>
      <t xml:space="preserve">
окр((3*0,18+3*0,16+9*0,13+30*0,11)/100;2</t>
    </r>
  </si>
  <si>
    <r>
      <t>2,3</t>
    </r>
    <r>
      <rPr>
        <i/>
        <sz val="6"/>
        <rFont val="Arial"/>
        <family val="2"/>
        <charset val="204"/>
      </rPr>
      <t xml:space="preserve">
(7+3+9+4)/10</t>
    </r>
  </si>
  <si>
    <t>Трубки из вспененного полиэтилена, внутренний диаметр 45 мм, толщина 9 мм (Е42, Е35)</t>
  </si>
  <si>
    <r>
      <t>11</t>
    </r>
    <r>
      <rPr>
        <i/>
        <sz val="6"/>
        <rFont val="Arial"/>
        <family val="2"/>
        <charset val="204"/>
      </rPr>
      <t xml:space="preserve">
10*1,1</t>
    </r>
  </si>
  <si>
    <t>ТСЦ-104-0269</t>
  </si>
  <si>
    <t>Трубки из вспененного полиэтилена, внутренний диаметр 28 мм, толщина 9 мм</t>
  </si>
  <si>
    <r>
      <t>9,9</t>
    </r>
    <r>
      <rPr>
        <i/>
        <sz val="6"/>
        <rFont val="Arial"/>
        <family val="2"/>
        <charset val="204"/>
      </rPr>
      <t xml:space="preserve">
1,1*9</t>
    </r>
  </si>
  <si>
    <t>ТСЦ-104-0267</t>
  </si>
  <si>
    <t>Трубки из вспененного полиэтилена, внутренний диаметр 22 мм, толщина 9 мм</t>
  </si>
  <si>
    <r>
      <t>4,4</t>
    </r>
    <r>
      <rPr>
        <i/>
        <sz val="6"/>
        <rFont val="Arial"/>
        <family val="2"/>
        <charset val="204"/>
      </rPr>
      <t xml:space="preserve">
1,1*4</t>
    </r>
  </si>
  <si>
    <t xml:space="preserve">                           Хозяйственно-бытовая канализация К1</t>
  </si>
  <si>
    <t>ТЕР17-01-003-01</t>
  </si>
  <si>
    <t>Установка унитазов с бачком непосредственно присоединенным</t>
  </si>
  <si>
    <t>10 компл.</t>
  </si>
  <si>
    <r>
      <t>0,2</t>
    </r>
    <r>
      <rPr>
        <i/>
        <sz val="6"/>
        <rFont val="Arial"/>
        <family val="2"/>
        <charset val="204"/>
      </rPr>
      <t xml:space="preserve">
2/10</t>
    </r>
  </si>
  <si>
    <t>ТЕР17-01-001-18</t>
  </si>
  <si>
    <r>
      <t>Установка поддонов душевых чугунных и стальных мелких</t>
    </r>
    <r>
      <rPr>
        <i/>
        <sz val="7"/>
        <rFont val="Arial"/>
        <family val="2"/>
        <charset val="204"/>
      </rPr>
      <t xml:space="preserve">
315,54 = 5 313,64 - 10 x 499,81</t>
    </r>
  </si>
  <si>
    <t>ТСЦ-301-0541</t>
  </si>
  <si>
    <t>Поддоны душевые эмалированные стальные мелкие ПМС-2 с пластмассовым унифицированным сифоном</t>
  </si>
  <si>
    <t>Конструкции стальные нащельников и деталей обрамления -  рама металлическая под поддон</t>
  </si>
  <si>
    <t>ТЕР17-01-001-20</t>
  </si>
  <si>
    <t>Установка кабин душевых с  поддоном,  смесителем</t>
  </si>
  <si>
    <t>ТЕР17-01-001-14</t>
  </si>
  <si>
    <t>Установка умывальников одиночных: с подводкой холодной и горячей воды</t>
  </si>
  <si>
    <r>
      <t>0,3</t>
    </r>
    <r>
      <rPr>
        <i/>
        <sz val="6"/>
        <rFont val="Arial"/>
        <family val="2"/>
        <charset val="204"/>
      </rPr>
      <t xml:space="preserve">
3/10</t>
    </r>
  </si>
  <si>
    <t>ТСЦ-301-0823</t>
  </si>
  <si>
    <t>Умывальники полуфарфоровые и фарфоровые с кронштейнами, сифоном бутылочным латунным и выпуском, овальные со скрытыми установочными поверхностями без спинки размером 550х420х150 мм</t>
  </si>
  <si>
    <t>ТЕР17-01-001-23</t>
  </si>
  <si>
    <r>
      <t>Установка трапов диаметром 100 мм</t>
    </r>
    <r>
      <rPr>
        <i/>
        <sz val="7"/>
        <rFont val="Arial"/>
        <family val="2"/>
        <charset val="204"/>
      </rPr>
      <t xml:space="preserve">
188,61 = 2 317,01 - 10 x 212,84</t>
    </r>
  </si>
  <si>
    <t>ООО "Обстройтех" 3кв. 2013г.</t>
  </si>
  <si>
    <t>Трап с сухим затвором с вертикальным выпуском Ф110</t>
  </si>
  <si>
    <r>
      <t>56,96</t>
    </r>
    <r>
      <rPr>
        <i/>
        <sz val="5"/>
        <rFont val="Arial"/>
        <family val="2"/>
        <charset val="204"/>
      </rPr>
      <t xml:space="preserve">
375,71/1,18/5,59</t>
    </r>
  </si>
  <si>
    <t>ТЕР16-04-001-01</t>
  </si>
  <si>
    <r>
      <t>Прокладка трубопроводов канализации из полиэтиленовых труб высокой плотности диаметром: 50 мм</t>
    </r>
    <r>
      <rPr>
        <i/>
        <sz val="7"/>
        <rFont val="Arial"/>
        <family val="2"/>
        <charset val="204"/>
      </rPr>
      <t xml:space="preserve">
978,44 = 5 197,98 - 99,8 x 42,28</t>
    </r>
  </si>
  <si>
    <t>ФССЦ-507-3340</t>
  </si>
  <si>
    <t>Труба из полипропилена ПП Ф50</t>
  </si>
  <si>
    <r>
      <t>Прокладка трубопроводов канализации из полиэтиленовых труб высокой плотности диаметром: 100 мм</t>
    </r>
    <r>
      <rPr>
        <i/>
        <sz val="7"/>
        <rFont val="Arial"/>
        <family val="2"/>
        <charset val="204"/>
      </rPr>
      <t xml:space="preserve">
1 062,92 = 8 610,79 - 99,8 x 75,63</t>
    </r>
  </si>
  <si>
    <r>
      <t>0,37</t>
    </r>
    <r>
      <rPr>
        <i/>
        <sz val="6"/>
        <rFont val="Arial"/>
        <family val="2"/>
        <charset val="204"/>
      </rPr>
      <t xml:space="preserve">
37/100</t>
    </r>
  </si>
  <si>
    <t>ФССЦ-507-3344</t>
  </si>
  <si>
    <t>Труба из полипропилена ПП Ф100</t>
  </si>
  <si>
    <t>ТЕР16-01-004-02</t>
  </si>
  <si>
    <t>Прокладка в траншеях трубопроводов из чугунных канализационных труб диаметром 100 мм</t>
  </si>
  <si>
    <t>Разработка грунта вручную в траншеях глубиной до 2 м без креплений с откосами, группа грунтов: 2</t>
  </si>
  <si>
    <r>
      <t>0,34</t>
    </r>
    <r>
      <rPr>
        <i/>
        <sz val="6"/>
        <rFont val="Arial"/>
        <family val="2"/>
        <charset val="204"/>
      </rPr>
      <t xml:space="preserve">
34/100</t>
    </r>
  </si>
  <si>
    <t>Засыпка вручную траншей, пазух котлованов и ям, группа грунтов 1</t>
  </si>
  <si>
    <t>ТЕР15-04-041-06</t>
  </si>
  <si>
    <t>Окраска  за 2 раза кузбасским лаком</t>
  </si>
  <si>
    <r>
      <t>0,0576</t>
    </r>
    <r>
      <rPr>
        <i/>
        <sz val="6"/>
        <rFont val="Arial"/>
        <family val="2"/>
        <charset val="204"/>
      </rPr>
      <t xml:space="preserve">
(0,48*12)/100</t>
    </r>
  </si>
  <si>
    <t>ТЕР16-07-002-03</t>
  </si>
  <si>
    <r>
      <t>Установка воронок сливных диаметром 100 мм</t>
    </r>
    <r>
      <rPr>
        <i/>
        <sz val="7"/>
        <rFont val="Arial"/>
        <family val="2"/>
        <charset val="204"/>
      </rPr>
      <t xml:space="preserve">
14,56 = 65,05 - 1 x 50,49</t>
    </r>
  </si>
  <si>
    <t>1 воронка</t>
  </si>
  <si>
    <t>ТСЦ-507-2298</t>
  </si>
  <si>
    <t>Переходы концентрические на Ру до 16 МПа (160 кгс/см2) диаметром условного прохода 100х50 мм, наружным диаметром и толщиной стенки 108х6-57х4 мм (114*4,0-57*3,0)</t>
  </si>
  <si>
    <t>ТСЦ-507-1973</t>
  </si>
  <si>
    <t>Отводы 90 град. с радиусом кривизны R=1,5 Ду на Ру до 16 МПа (160 кгс/см2), диаметром условного прохода 50 мм, наружным диаметром 57 мм, толщиной стенки 3 мм (Отводы 180 град)</t>
  </si>
  <si>
    <t>Политэк СПБ 1 кв.2013г.</t>
  </si>
  <si>
    <t>Ревизия с крышкой ПП-110</t>
  </si>
  <si>
    <r>
      <t>17,92</t>
    </r>
    <r>
      <rPr>
        <i/>
        <sz val="5"/>
        <rFont val="Arial"/>
        <family val="2"/>
        <charset val="204"/>
      </rPr>
      <t xml:space="preserve">
116,7/1,18/5,52</t>
    </r>
  </si>
  <si>
    <r>
      <t>28,656</t>
    </r>
    <r>
      <rPr>
        <i/>
        <sz val="6"/>
        <rFont val="Arial"/>
        <family val="2"/>
        <charset val="204"/>
      </rPr>
      <t xml:space="preserve">
(0,234*24+0,96*24)</t>
    </r>
  </si>
  <si>
    <r>
      <t>ТЕР26-01-017-02</t>
    </r>
    <r>
      <rPr>
        <i/>
        <sz val="9"/>
        <rFont val="Arial"/>
        <family val="2"/>
        <charset val="204"/>
      </rPr>
      <t xml:space="preserve">
применит.</t>
    </r>
  </si>
  <si>
    <r>
      <t>Изоляция трубопроводов изделиями из вспененного каучука («Армофлекс»), вспененного полиэтилена («Термофлекс») пластинами (плитами)</t>
    </r>
    <r>
      <rPr>
        <i/>
        <sz val="7"/>
        <rFont val="Arial"/>
        <family val="2"/>
        <charset val="204"/>
      </rPr>
      <t xml:space="preserve">
259,25 = 2 636,42 - 6,33 x 375,54</t>
    </r>
  </si>
  <si>
    <r>
      <t>1,2</t>
    </r>
    <r>
      <rPr>
        <i/>
        <sz val="6"/>
        <rFont val="Arial"/>
        <family val="2"/>
        <charset val="204"/>
      </rPr>
      <t xml:space="preserve">
12/10</t>
    </r>
  </si>
  <si>
    <t>"Термафлекс Изоляция"  2 кв.2013г.</t>
  </si>
  <si>
    <t>Изоляция Tнermasheet FR30</t>
  </si>
  <si>
    <r>
      <t>298,83</t>
    </r>
    <r>
      <rPr>
        <i/>
        <sz val="5"/>
        <rFont val="Arial"/>
        <family val="2"/>
        <charset val="204"/>
      </rPr>
      <t xml:space="preserve">
1950/1,18/5,53</t>
    </r>
  </si>
  <si>
    <t xml:space="preserve">   Транспортные  расходы на материалы по прайсам МАТ=1%  (Поз. 8, 16, 18, 21, 36, 64, 76, 79)</t>
  </si>
  <si>
    <t xml:space="preserve">   заготовительно-складские расходы на материалы по прайсам МАТ=2%  (Поз. 8, 16, 18, 21, 36, 64, 76, 79)</t>
  </si>
  <si>
    <t xml:space="preserve">   80% ФОТ (от 893)  (Поз. 70-71)</t>
  </si>
  <si>
    <t xml:space="preserve">   90% ФОТ (от 49)  (Поз. 40-41, 50-51)</t>
  </si>
  <si>
    <t xml:space="preserve">   100% ФОТ (от 285)  (Поз. 37-39, 52, 78)</t>
  </si>
  <si>
    <t xml:space="preserve">   105% ФОТ (от 42)  (Поз. 72)</t>
  </si>
  <si>
    <t xml:space="preserve">   118% ФОТ (от 3502)  (Поз. 15)</t>
  </si>
  <si>
    <t xml:space="preserve">   128% ФОТ (от 2044)  (Поз. 1-7, 9-14, 17, 19-20, 22-35, 42-49, 53-63, 65-69, 73-75, 77)</t>
  </si>
  <si>
    <t xml:space="preserve">   45% ФОТ (от 893)  (Поз. 70-71)</t>
  </si>
  <si>
    <t xml:space="preserve">   55% ФОТ (от 42)  (Поз. 72)</t>
  </si>
  <si>
    <t xml:space="preserve">   63% ФОТ (от 3502)  (Поз. 15)</t>
  </si>
  <si>
    <t xml:space="preserve">   70% ФОТ (от 334)  (Поз. 37-39, 52, 78, 40-41, 50-51)</t>
  </si>
  <si>
    <t xml:space="preserve">   83% ФОТ (от 2044)  (Поз. 1-7, 9-14, 17, 19-20, 22-35, 42-49, 53-63, 65-69, 73-75, 77)</t>
  </si>
  <si>
    <t>Составил: ___________________________Лоншакова Л.М.</t>
  </si>
  <si>
    <t>Проверил: ___________________________Элиович О.В.</t>
  </si>
  <si>
    <t>ЛОКАЛЬНЫЙ СМЕТНЫЙ РАСЧЕТ № 02-01-03 изм.1</t>
  </si>
  <si>
    <t xml:space="preserve">Отопление, Административно-бытовой корпус промышленной площадки 5 </t>
  </si>
  <si>
    <t>Основание: Р-055/10674-294-ОВ изм.1</t>
  </si>
  <si>
    <t>___________________________187,011</t>
  </si>
  <si>
    <t>_______________________________________________________________________________________________136,836</t>
  </si>
  <si>
    <t>_______________________________________________________________________________________________9,046</t>
  </si>
  <si>
    <t>_______________________________________________________________________________________________41,129</t>
  </si>
  <si>
    <t>___________________________4,757</t>
  </si>
  <si>
    <t>_______________________________________________________________________________________________346,81</t>
  </si>
  <si>
    <t xml:space="preserve">                           Раздел 1. Отопление</t>
  </si>
  <si>
    <t>ТЕР16-02-001-02</t>
  </si>
  <si>
    <t>Прокладка трубопроводов отопления из стальных водогазопроводных неоцинкованных труб диаметром 20 мм</t>
  </si>
  <si>
    <r>
      <t>1,07</t>
    </r>
    <r>
      <rPr>
        <i/>
        <sz val="6"/>
        <rFont val="Arial"/>
        <family val="2"/>
        <charset val="204"/>
      </rPr>
      <t xml:space="preserve">
107/100</t>
    </r>
  </si>
  <si>
    <t>ТЕР16-02-001-03</t>
  </si>
  <si>
    <t>Прокладка трубопроводов отопления из стальных водогазопроводных неоцинкованных труб диаметром 25 мм</t>
  </si>
  <si>
    <r>
      <t>0,76</t>
    </r>
    <r>
      <rPr>
        <i/>
        <sz val="6"/>
        <rFont val="Arial"/>
        <family val="2"/>
        <charset val="204"/>
      </rPr>
      <t xml:space="preserve">
76/100</t>
    </r>
  </si>
  <si>
    <t>ТЕР16-02-001-04</t>
  </si>
  <si>
    <t>Прокладка трубопроводов отопления из стальных водогазопроводных неоцинкованных труб диаметром 32 мм</t>
  </si>
  <si>
    <r>
      <t>0,54</t>
    </r>
    <r>
      <rPr>
        <i/>
        <sz val="6"/>
        <rFont val="Arial"/>
        <family val="2"/>
        <charset val="204"/>
      </rPr>
      <t xml:space="preserve">
54/100</t>
    </r>
  </si>
  <si>
    <t>ТЕР16-02-001-05</t>
  </si>
  <si>
    <t>Прокладка трубопроводов отопления из стальных водогазопроводных неоцинкованных труб диаметром 40 мм</t>
  </si>
  <si>
    <t>Гидравлическое испытание трубопроводов систем отопления, водопровода и горячего водоснабжения диаметром до 50 мм</t>
  </si>
  <si>
    <r>
      <t>2,46</t>
    </r>
    <r>
      <rPr>
        <i/>
        <sz val="6"/>
        <rFont val="Arial"/>
        <family val="2"/>
        <charset val="204"/>
      </rPr>
      <t xml:space="preserve">
(107+76+54+9)/100</t>
    </r>
  </si>
  <si>
    <t>ТЕР18-03-001-02</t>
  </si>
  <si>
    <r>
      <t>Установка радиаторов стальных</t>
    </r>
    <r>
      <rPr>
        <i/>
        <sz val="7"/>
        <rFont val="Arial"/>
        <family val="2"/>
        <charset val="204"/>
      </rPr>
      <t xml:space="preserve">
2 426,28 = 20 364,28 - 100 x 179,38</t>
    </r>
  </si>
  <si>
    <t>100 кВт радиаторов и конвекторов</t>
  </si>
  <si>
    <r>
      <t>0,307</t>
    </r>
    <r>
      <rPr>
        <i/>
        <sz val="6"/>
        <rFont val="Arial"/>
        <family val="2"/>
        <charset val="204"/>
      </rPr>
      <t xml:space="preserve">
30,7/100</t>
    </r>
  </si>
  <si>
    <t>ТСЦ-301-1239</t>
  </si>
  <si>
    <t>Радиаторы алюминивые, марка «Calidor 97 Super 500», количество секций 1, мощность 199 Вт</t>
  </si>
  <si>
    <t>ТЕР16-05-001-02</t>
  </si>
  <si>
    <r>
      <t>Установка вентилей, задвижек, затворов, клапанов обратных, кранов проходных на трубопроводах из стальных труб диаметром до 50 мм</t>
    </r>
    <r>
      <rPr>
        <i/>
        <sz val="7"/>
        <rFont val="Arial"/>
        <family val="2"/>
        <charset val="204"/>
      </rPr>
      <t xml:space="preserve">
50,52 = 138,58 - 2 x 44,03</t>
    </r>
  </si>
  <si>
    <t>Прайс-лист ООО "Данфосс" 2кв. 2013г.</t>
  </si>
  <si>
    <t>Ручной балансировочный клапан MSV-F2 Ду32 код 003Z1088 (Цена=206,96х41,3/5,53)</t>
  </si>
  <si>
    <r>
      <t>1545,65</t>
    </r>
    <r>
      <rPr>
        <i/>
        <sz val="5"/>
        <rFont val="Arial"/>
        <family val="2"/>
        <charset val="204"/>
      </rPr>
      <t xml:space="preserve">
206,96*41,3/5,53</t>
    </r>
  </si>
  <si>
    <t>ТСЦ-507-0998</t>
  </si>
  <si>
    <t>Фланцы стальные плоские приварные из стали ВСт3сп2, ВСт3сп3, давлением 1,6 МПа (16 кгс/см2), диаметром 32 мм</t>
  </si>
  <si>
    <t>Шаровой полнопроходной кран Danfoss с внутренней резьбой Ду20 код 065B8208 (Цена=9,06х41,3/5,53)</t>
  </si>
  <si>
    <r>
      <t>67,66</t>
    </r>
    <r>
      <rPr>
        <i/>
        <sz val="5"/>
        <rFont val="Arial"/>
        <family val="2"/>
        <charset val="204"/>
      </rPr>
      <t xml:space="preserve">
9,06*41,3/5,53</t>
    </r>
  </si>
  <si>
    <t>Шаровой полнопроходной кран Danfoss с внутренней резьбой Ду32 код 065B8210 (Цена=21,02х41,3/5,53)</t>
  </si>
  <si>
    <r>
      <t>156,98</t>
    </r>
    <r>
      <rPr>
        <i/>
        <sz val="5"/>
        <rFont val="Arial"/>
        <family val="2"/>
        <charset val="204"/>
      </rPr>
      <t xml:space="preserve">
21,02*41,3/5,53</t>
    </r>
  </si>
  <si>
    <t>ИЕР18-07-002-01</t>
  </si>
  <si>
    <t>Установка терморегуляторов радиаторных для системы отопления</t>
  </si>
  <si>
    <t>1 терморегулятор</t>
  </si>
  <si>
    <t>Прайс-лист ООО "Данфосс" 2кв. 2013</t>
  </si>
  <si>
    <t>Комплект терморегулятора для двухтрубной системы отопления, состоящий из клапана RA-N и термостата RA2940 код 013G2156 Ду20 (Цена=36,54х41,3/5,53)</t>
  </si>
  <si>
    <r>
      <t>272,89</t>
    </r>
    <r>
      <rPr>
        <i/>
        <sz val="5"/>
        <rFont val="Arial"/>
        <family val="2"/>
        <charset val="204"/>
      </rPr>
      <t xml:space="preserve">
36,54*41,3/5,53</t>
    </r>
  </si>
  <si>
    <t>ТЕР18-07-001-05</t>
  </si>
  <si>
    <r>
      <t>Установка кранов воздушных</t>
    </r>
    <r>
      <rPr>
        <i/>
        <sz val="7"/>
        <rFont val="Arial"/>
        <family val="2"/>
        <charset val="204"/>
      </rPr>
      <t xml:space="preserve">
2,68 = 15,29 - 1 x 12,61</t>
    </r>
  </si>
  <si>
    <t>ТСЦ-301-1307</t>
  </si>
  <si>
    <t>Краны воздушные радиаторов диаметром 25 мм</t>
  </si>
  <si>
    <r>
      <t>Окраска металлических огрунтованных поверхностей краской Нержамет (за 2 раза)</t>
    </r>
    <r>
      <rPr>
        <i/>
        <sz val="7"/>
        <rFont val="Arial"/>
        <family val="2"/>
        <charset val="204"/>
      </rPr>
      <t xml:space="preserve">
65,66 = 630,91 - 0,019 x 29 750,00</t>
    </r>
  </si>
  <si>
    <t>Прайс-лист "КрасКо", 2кв.2013г.</t>
  </si>
  <si>
    <t>Краска для металла антикоррозионная Нержамет    (Цена=173/1,18/5,53)</t>
  </si>
  <si>
    <r>
      <t>19</t>
    </r>
    <r>
      <rPr>
        <i/>
        <sz val="6"/>
        <rFont val="Arial"/>
        <family val="2"/>
        <charset val="204"/>
      </rPr>
      <t xml:space="preserve">
38/4*2</t>
    </r>
  </si>
  <si>
    <r>
      <t>26,51</t>
    </r>
    <r>
      <rPr>
        <i/>
        <sz val="5"/>
        <rFont val="Arial"/>
        <family val="2"/>
        <charset val="204"/>
      </rPr>
      <t xml:space="preserve">
173/1,18/5,53</t>
    </r>
  </si>
  <si>
    <r>
      <t>0,02</t>
    </r>
    <r>
      <rPr>
        <i/>
        <sz val="6"/>
        <rFont val="Arial"/>
        <family val="2"/>
        <charset val="204"/>
      </rPr>
      <t xml:space="preserve">
2/100</t>
    </r>
  </si>
  <si>
    <t>ТЕР13-03-004-23</t>
  </si>
  <si>
    <t>Окраска металлических огрунтованных поверхностей краской БТ-177 серебристой</t>
  </si>
  <si>
    <r>
      <t>Изоляция трубопроводов изделиями из вспененного каучука («Армофлекс»), вспененного полиэтилена («Термофлекс») трубками</t>
    </r>
    <r>
      <rPr>
        <i/>
        <sz val="7"/>
        <rFont val="Arial"/>
        <family val="2"/>
        <charset val="204"/>
      </rPr>
      <t xml:space="preserve">
259,25 = 1 189,41 - 11 x 84,56</t>
    </r>
  </si>
  <si>
    <r>
      <t>0,9</t>
    </r>
    <r>
      <rPr>
        <i/>
        <sz val="6"/>
        <rFont val="Arial"/>
        <family val="2"/>
        <charset val="204"/>
      </rPr>
      <t xml:space="preserve">
9/10</t>
    </r>
  </si>
  <si>
    <t>ФССЦ-104-0374</t>
  </si>
  <si>
    <t>Трубки из вспененного каучука, толщиной 13 мм, диаметром 48 мм</t>
  </si>
  <si>
    <t>ФССЦ-104-0373</t>
  </si>
  <si>
    <t>Трубки из вспененного каучука, толщиной 13 мм, диаметром 42 мм</t>
  </si>
  <si>
    <r>
      <t>2,2</t>
    </r>
    <r>
      <rPr>
        <i/>
        <sz val="6"/>
        <rFont val="Arial"/>
        <family val="2"/>
        <charset val="204"/>
      </rPr>
      <t xml:space="preserve">
2*1,1</t>
    </r>
  </si>
  <si>
    <t xml:space="preserve">                           Теплоснабжение установки П1</t>
  </si>
  <si>
    <t>ТЕР16-02-001-01</t>
  </si>
  <si>
    <t>Прокладка трубопроводов отопления из стальных водогазопроводных неоцинкованных труб диаметром 15 мм</t>
  </si>
  <si>
    <r>
      <t>0,005</t>
    </r>
    <r>
      <rPr>
        <i/>
        <sz val="6"/>
        <rFont val="Arial"/>
        <family val="2"/>
        <charset val="204"/>
      </rPr>
      <t xml:space="preserve">
0,5/100</t>
    </r>
  </si>
  <si>
    <r>
      <t>0,165</t>
    </r>
    <r>
      <rPr>
        <i/>
        <sz val="6"/>
        <rFont val="Arial"/>
        <family val="2"/>
        <charset val="204"/>
      </rPr>
      <t xml:space="preserve">
16,5/100</t>
    </r>
  </si>
  <si>
    <t>Шаровой полнопроходной кран Danfoss с внутренней резьбой Ду15 код 065B8207 (Цена=6,10х41,3/5,53)</t>
  </si>
  <si>
    <r>
      <t>45,56</t>
    </r>
    <r>
      <rPr>
        <i/>
        <sz val="5"/>
        <rFont val="Arial"/>
        <family val="2"/>
        <charset val="204"/>
      </rPr>
      <t xml:space="preserve">
6,10*41,3/5,53</t>
    </r>
  </si>
  <si>
    <t>ТЕР18-07-001-04</t>
  </si>
  <si>
    <t>Установка термометров в оправе прямых и угловых</t>
  </si>
  <si>
    <t>ТЕР18-07-001-03</t>
  </si>
  <si>
    <t>Установка манометров с трехходовым краном и трубкой-сифоном</t>
  </si>
  <si>
    <t>Отборное устройство давления</t>
  </si>
  <si>
    <t>Прайс-лист ООО "КонтрольПрибор" 2кв.2013г.</t>
  </si>
  <si>
    <t>Отборное устройство давления с трехходовым краном 11б18бк (11б38бк) 1,6-225; 1,6-70-Ст20-МП  (Цена=560/1,18/5,53)</t>
  </si>
  <si>
    <r>
      <t>85,82</t>
    </r>
    <r>
      <rPr>
        <i/>
        <sz val="5"/>
        <rFont val="Arial"/>
        <family val="2"/>
        <charset val="204"/>
      </rPr>
      <t xml:space="preserve">
560/1,18/5,53</t>
    </r>
  </si>
  <si>
    <t>ТЕРм12-10-002-01</t>
  </si>
  <si>
    <t>Закладное устройство</t>
  </si>
  <si>
    <t>1000 шт.</t>
  </si>
  <si>
    <r>
      <t>0,002</t>
    </r>
    <r>
      <rPr>
        <i/>
        <sz val="6"/>
        <rFont val="Arial"/>
        <family val="2"/>
        <charset val="204"/>
      </rPr>
      <t xml:space="preserve">
2/1000</t>
    </r>
  </si>
  <si>
    <t>Закладное устройство ЗК14-2-12-2009, ЗК14-2-1-2009 (КИП1-КИП2)   (Цена=620/1,18/5,53)</t>
  </si>
  <si>
    <r>
      <t>95,01</t>
    </r>
    <r>
      <rPr>
        <i/>
        <sz val="5"/>
        <rFont val="Arial"/>
        <family val="2"/>
        <charset val="204"/>
      </rPr>
      <t xml:space="preserve">
620/1,18/5,53</t>
    </r>
  </si>
  <si>
    <t>Расширитель с бобышкой из углеродистой стали, диаметр корпуса расширителя до 108 мм на условное давление до 10 МПа для трубопроводов диаметром до 76 мм</t>
  </si>
  <si>
    <t>Расширитель ЗК4-1-6-95 (КИП5,КИП6)   (Цена=1390/1,18/5,53)</t>
  </si>
  <si>
    <r>
      <t>206,88</t>
    </r>
    <r>
      <rPr>
        <i/>
        <sz val="5"/>
        <rFont val="Arial"/>
        <family val="2"/>
        <charset val="204"/>
      </rPr>
      <t xml:space="preserve">
1350/1,18/5,53</t>
    </r>
  </si>
  <si>
    <r>
      <t>1,6</t>
    </r>
    <r>
      <rPr>
        <i/>
        <sz val="6"/>
        <rFont val="Arial"/>
        <family val="2"/>
        <charset val="204"/>
      </rPr>
      <t xml:space="preserve">
16/10</t>
    </r>
  </si>
  <si>
    <t xml:space="preserve">                           Узел управления</t>
  </si>
  <si>
    <r>
      <t>5</t>
    </r>
    <r>
      <rPr>
        <i/>
        <sz val="6"/>
        <rFont val="Arial"/>
        <family val="2"/>
        <charset val="204"/>
      </rPr>
      <t xml:space="preserve">
2+3</t>
    </r>
  </si>
  <si>
    <t>Шаровой кран JiP-FF фланцевый с рукояткой Ду40 код 065N0320 (Цена=99,93х41,3/5,53)</t>
  </si>
  <si>
    <r>
      <t>746,31</t>
    </r>
    <r>
      <rPr>
        <i/>
        <sz val="5"/>
        <rFont val="Arial"/>
        <family val="2"/>
        <charset val="204"/>
      </rPr>
      <t xml:space="preserve">
99,93*41,3/5,53</t>
    </r>
  </si>
  <si>
    <t>ТСЦ-507-0999</t>
  </si>
  <si>
    <t>Фланцы стальные плоские приварные из стали ВСт3сп2, ВСт3сп3, давлением 1,6 МПа (16 кгс/см2), диаметром 40 мм</t>
  </si>
  <si>
    <t>Шаровой кран JiP-FF фланцевый с рукояткой Ду32 код 065N0315 (Цена=71,93х41,3/5,53)</t>
  </si>
  <si>
    <r>
      <t>537,2</t>
    </r>
    <r>
      <rPr>
        <i/>
        <sz val="5"/>
        <rFont val="Arial"/>
        <family val="2"/>
        <charset val="204"/>
      </rPr>
      <t xml:space="preserve">
71,93*41,3/5,53</t>
    </r>
  </si>
  <si>
    <t>Обратный клапан пружинный  с внутренней резьбой Ду32 код 065B8227 (Цена=20,38х41,3/5,53)</t>
  </si>
  <si>
    <r>
      <t>152,21</t>
    </r>
    <r>
      <rPr>
        <i/>
        <sz val="5"/>
        <rFont val="Arial"/>
        <family val="2"/>
        <charset val="204"/>
      </rPr>
      <t xml:space="preserve">
20,38*41,3/5,53</t>
    </r>
  </si>
  <si>
    <t>Обратный клапан пружинный с наружной резьбой тип 223  Ду20 код 149В2891 (Цена=51,64х41,3/5,53)</t>
  </si>
  <si>
    <r>
      <t>385,67</t>
    </r>
    <r>
      <rPr>
        <i/>
        <sz val="5"/>
        <rFont val="Arial"/>
        <family val="2"/>
        <charset val="204"/>
      </rPr>
      <t xml:space="preserve">
51,64*41,3/5,53</t>
    </r>
  </si>
  <si>
    <t>Комплект присоединительных патрубков (2 гайки, 2 патрубка, 2 прокладки) для обратного клапана тип 223 код 003H6903 (Цена=28,27х41,3/5,53)</t>
  </si>
  <si>
    <r>
      <t>211,13</t>
    </r>
    <r>
      <rPr>
        <i/>
        <sz val="5"/>
        <rFont val="Arial"/>
        <family val="2"/>
        <charset val="204"/>
      </rPr>
      <t xml:space="preserve">
28,27*41,3/5,53</t>
    </r>
  </si>
  <si>
    <t>ТЕР18-06-002-01</t>
  </si>
  <si>
    <t>Установка грязевиков наружным диаметром патрубков до 45 мм</t>
  </si>
  <si>
    <t>Ручной балансировочный клапан MSV-F2 Ду32 код 003Z1095 (Цена=361,32х41,3/5,53)</t>
  </si>
  <si>
    <r>
      <t>2698,47</t>
    </r>
    <r>
      <rPr>
        <i/>
        <sz val="5"/>
        <rFont val="Arial"/>
        <family val="2"/>
        <charset val="204"/>
      </rPr>
      <t xml:space="preserve">
361,32*41,3/5,53</t>
    </r>
  </si>
  <si>
    <t>ТЕР18-05-001-01</t>
  </si>
  <si>
    <r>
      <t>Установка насосов центробежных с электродвигателем, масса агрегата до 0,1 т</t>
    </r>
    <r>
      <rPr>
        <i/>
        <sz val="7"/>
        <rFont val="Arial"/>
        <family val="2"/>
        <charset val="204"/>
      </rPr>
      <t xml:space="preserve">
334,13 = 2 969,90 - 1 x 2 635,77</t>
    </r>
  </si>
  <si>
    <t>1 насос</t>
  </si>
  <si>
    <t>ФССЦ-301-2679</t>
  </si>
  <si>
    <t>Насос циркуляционный "GRUNDFOS" серии 100, марки UPS-32х40 (220 В)</t>
  </si>
  <si>
    <t>Прибор, устанавливаемый на резьбовых соединениях, масса: до 1,5 кг</t>
  </si>
  <si>
    <t>Реле давления для воды (прессостаты) KPI 35 код 060-121766 (Цена=53,35х41,3/3,63)</t>
  </si>
  <si>
    <r>
      <t>606,98</t>
    </r>
    <r>
      <rPr>
        <i/>
        <sz val="5"/>
        <rFont val="Arial"/>
        <family val="2"/>
        <charset val="204"/>
      </rPr>
      <t xml:space="preserve">
53,35*41,3/3,63</t>
    </r>
  </si>
  <si>
    <t>ТЕРм11-01-001-01</t>
  </si>
  <si>
    <t>Конструкции для установки приборов, масса: до 1 кг</t>
  </si>
  <si>
    <t>ECL Comfort клеммная панель код 087H3230 (Цена=52х41,3/3,63)</t>
  </si>
  <si>
    <r>
      <t>591,63</t>
    </r>
    <r>
      <rPr>
        <i/>
        <sz val="5"/>
        <rFont val="Arial"/>
        <family val="2"/>
        <charset val="204"/>
      </rPr>
      <t xml:space="preserve">
52*41,3/3,63</t>
    </r>
  </si>
  <si>
    <t>Приборы, устанавливаемые на металлоконструкциях, щитах и пультах, масса: до 5 кг</t>
  </si>
  <si>
    <t>Регулятор двухконтурный — управление клапанами и_x000D_
насосами системы отопления и системы ГВС серии ECL Comfort 210 код 087H3020/087H3800 ключ А266 (Цена=(382+190)х41,3/3,63)</t>
  </si>
  <si>
    <r>
      <t>6507,88</t>
    </r>
    <r>
      <rPr>
        <i/>
        <sz val="5"/>
        <rFont val="Arial"/>
        <family val="2"/>
        <charset val="204"/>
      </rPr>
      <t xml:space="preserve">
(382+190)*41,3/3,63</t>
    </r>
  </si>
  <si>
    <r>
      <t>4</t>
    </r>
    <r>
      <rPr>
        <i/>
        <sz val="6"/>
        <rFont val="Arial"/>
        <family val="2"/>
        <charset val="204"/>
      </rPr>
      <t xml:space="preserve">
1+2+1</t>
    </r>
  </si>
  <si>
    <t>Датчик температуры наружного воздуха ESMT код 084N1012 (Цена=46,64х41,3/3,63)</t>
  </si>
  <si>
    <r>
      <t>530,64</t>
    </r>
    <r>
      <rPr>
        <i/>
        <sz val="5"/>
        <rFont val="Arial"/>
        <family val="2"/>
        <charset val="204"/>
      </rPr>
      <t xml:space="preserve">
46,64*41,3/3,63</t>
    </r>
  </si>
  <si>
    <t>Датчик погружной, l = 100 мм, медь ESMU код 087B1180 с гильзой из нержавеющей стали, l = 100 мм код 087B1190 (Цена=(76,50+64,37)х41,3/3,63)</t>
  </si>
  <si>
    <r>
      <t>1602,74</t>
    </r>
    <r>
      <rPr>
        <i/>
        <sz val="5"/>
        <rFont val="Arial"/>
        <family val="2"/>
        <charset val="204"/>
      </rPr>
      <t xml:space="preserve">
(76,50+64,37)*41,3/3,63</t>
    </r>
  </si>
  <si>
    <t>Датчик температуры внутреннего воздуха ESM-10 код 087B1164 (Цена=46,64х41,3/3,63)</t>
  </si>
  <si>
    <t>ТЕРм11-02-042-02</t>
  </si>
  <si>
    <t>Клапан регулирующий, диаметр условного прохода: 15; 20 мм</t>
  </si>
  <si>
    <t>Клапан регулирующий VB 2 фланцевый, разгруженный для применения с приводами  AMV(E) 20 код 065B2052 Ду15 (Цена=326,62х41,3/3,63)</t>
  </si>
  <si>
    <r>
      <t>3716,09</t>
    </r>
    <r>
      <rPr>
        <i/>
        <sz val="5"/>
        <rFont val="Arial"/>
        <family val="2"/>
        <charset val="204"/>
      </rPr>
      <t xml:space="preserve">
326,62*41,3/3,63</t>
    </r>
  </si>
  <si>
    <t>ТЕРм11-05-001-01</t>
  </si>
  <si>
    <t>Механизм исполнительный, масса: до 20 кг</t>
  </si>
  <si>
    <t>Электроприводы AMV 20 для применения с клапанами VB 2 код 82G3007 (Цена=521,21х41,3/3,63)</t>
  </si>
  <si>
    <r>
      <t>5930,02</t>
    </r>
    <r>
      <rPr>
        <i/>
        <sz val="5"/>
        <rFont val="Arial"/>
        <family val="2"/>
        <charset val="204"/>
      </rPr>
      <t xml:space="preserve">
521,21*41,3/3,63</t>
    </r>
  </si>
  <si>
    <t>Установка кронштейнов под вентиляционное оборудование (Опора №1 уголок 50х50х5)</t>
  </si>
  <si>
    <t>100 кг изделия</t>
  </si>
  <si>
    <r>
      <t>0,492</t>
    </r>
    <r>
      <rPr>
        <i/>
        <sz val="6"/>
        <rFont val="Arial"/>
        <family val="2"/>
        <charset val="204"/>
      </rPr>
      <t xml:space="preserve">
3*16,4/100</t>
    </r>
  </si>
  <si>
    <r>
      <t>0,15</t>
    </r>
    <r>
      <rPr>
        <i/>
        <sz val="6"/>
        <rFont val="Arial"/>
        <family val="2"/>
        <charset val="204"/>
      </rPr>
      <t xml:space="preserve">
15/100</t>
    </r>
  </si>
  <si>
    <t>Закладное устройство ЗК14-2-12, ЗК14-2-1,ЗК14-2-17, ЗК14-2-7 (КИП1-КИП4)   (Цена=620/1,18/5,53)</t>
  </si>
  <si>
    <t>ТЕРм12-10-001-01</t>
  </si>
  <si>
    <t>Бобышки, штуцеры на условное давление до 10 МПа (КИП5)</t>
  </si>
  <si>
    <t>Расширитель ЗК4-1-8(9)-95 (КИП6,КИП7)   (Цена=1390/1,18/5,53)</t>
  </si>
  <si>
    <r>
      <t>8,8</t>
    </r>
    <r>
      <rPr>
        <i/>
        <sz val="6"/>
        <rFont val="Arial"/>
        <family val="2"/>
        <charset val="204"/>
      </rPr>
      <t xml:space="preserve">
8*1,1</t>
    </r>
  </si>
  <si>
    <r>
      <t>4,4</t>
    </r>
    <r>
      <rPr>
        <i/>
        <sz val="6"/>
        <rFont val="Arial"/>
        <family val="2"/>
        <charset val="204"/>
      </rPr>
      <t xml:space="preserve">
4*1,1</t>
    </r>
  </si>
  <si>
    <r>
      <t>Окраска металлических огрунтованных поверхностей краской Нержамет</t>
    </r>
    <r>
      <rPr>
        <i/>
        <sz val="7"/>
        <rFont val="Arial"/>
        <family val="2"/>
        <charset val="204"/>
      </rPr>
      <t xml:space="preserve">
65,66 = 630,91 - 0,019 x 29 750,00</t>
    </r>
  </si>
  <si>
    <r>
      <t>1</t>
    </r>
    <r>
      <rPr>
        <i/>
        <sz val="6"/>
        <rFont val="Arial"/>
        <family val="2"/>
        <charset val="204"/>
      </rPr>
      <t xml:space="preserve">
2/4*2</t>
    </r>
  </si>
  <si>
    <t xml:space="preserve">                           Обвязка теплообменника на ГВС</t>
  </si>
  <si>
    <t>Клапан регулирующий VB 2 фланцевый, разгруженный для применения с приводами  AMV(E) 20 код 065B2057 Ду20 (Цена=354,50х41,3/3,63)</t>
  </si>
  <si>
    <r>
      <t>4033,29</t>
    </r>
    <r>
      <rPr>
        <i/>
        <sz val="5"/>
        <rFont val="Arial"/>
        <family val="2"/>
        <charset val="204"/>
      </rPr>
      <t xml:space="preserve">
354,50*41,3/3,63</t>
    </r>
  </si>
  <si>
    <t>Электроприводы AMV 20 для применения с клапанами VB 2 код 082G3007 (Цена=521,21х41,3/3,63)</t>
  </si>
  <si>
    <t>Отборное устройство давления с трехходовым краном 11б18бк (11б38бк) 1,6-70-Ст20-МП  (Цена=560/1,18/5,53)</t>
  </si>
  <si>
    <r>
      <t>0,384</t>
    </r>
    <r>
      <rPr>
        <i/>
        <sz val="6"/>
        <rFont val="Arial"/>
        <family val="2"/>
        <charset val="204"/>
      </rPr>
      <t xml:space="preserve">
2*19,2/100</t>
    </r>
  </si>
  <si>
    <t>ТЕР18-02-001-01</t>
  </si>
  <si>
    <r>
      <t>Установка теплообменника</t>
    </r>
    <r>
      <rPr>
        <i/>
        <sz val="7"/>
        <rFont val="Arial"/>
        <family val="2"/>
        <charset val="204"/>
      </rPr>
      <t xml:space="preserve">
444,87 = 16 020,18 - 1 x 15 575,31</t>
    </r>
  </si>
  <si>
    <t>1 водоподогреватель</t>
  </si>
  <si>
    <t>Прайс-лист ООО «Ридан», от 20.08.2013г.</t>
  </si>
  <si>
    <t>Аппарат теплообменный пластинчатый разборный НН№08 , расчет №349776 (Цена=37148,65/1,18/5,59)</t>
  </si>
  <si>
    <r>
      <t>5631,83</t>
    </r>
    <r>
      <rPr>
        <i/>
        <sz val="5"/>
        <rFont val="Arial"/>
        <family val="2"/>
        <charset val="204"/>
      </rPr>
      <t xml:space="preserve">
37148,65/1,18/5,59</t>
    </r>
  </si>
  <si>
    <t>ТЕР18-02-003-01</t>
  </si>
  <si>
    <r>
      <t>Установка водоподогревателей емкостных вместимостью до 1 м3</t>
    </r>
    <r>
      <rPr>
        <i/>
        <sz val="7"/>
        <rFont val="Arial"/>
        <family val="2"/>
        <charset val="204"/>
      </rPr>
      <t xml:space="preserve">
619,08 = 5 992,28 - 1 x 5 373,20</t>
    </r>
  </si>
  <si>
    <t>Прайс-лист ООО «Центр Отопления» 2кв. 2013</t>
  </si>
  <si>
    <t>Промышленные водонагреватели «Невский» АВП-1000л (Цена=146800/1,18/5,53)</t>
  </si>
  <si>
    <r>
      <t>22496,71</t>
    </r>
    <r>
      <rPr>
        <i/>
        <sz val="5"/>
        <rFont val="Arial"/>
        <family val="2"/>
        <charset val="204"/>
      </rPr>
      <t xml:space="preserve">
146800/1,18/5,53</t>
    </r>
  </si>
  <si>
    <t>ТЕРм11-06-001-01</t>
  </si>
  <si>
    <t>Шкаф автоматики</t>
  </si>
  <si>
    <t>Шкаф автоматики и управления для водонагревателя "Невский" (Цена=20000/1,18/3,63)</t>
  </si>
  <si>
    <r>
      <t>4669,19</t>
    </r>
    <r>
      <rPr>
        <i/>
        <sz val="5"/>
        <rFont val="Arial"/>
        <family val="2"/>
        <charset val="204"/>
      </rPr>
      <t xml:space="preserve">
20000/1,18/3,63</t>
    </r>
  </si>
  <si>
    <t>ТЕР16-05-003-01</t>
  </si>
  <si>
    <r>
      <t>Установка клапанов предохранительных однорычажных диаметром 25 мм</t>
    </r>
    <r>
      <rPr>
        <i/>
        <sz val="7"/>
        <rFont val="Arial"/>
        <family val="2"/>
        <charset val="204"/>
      </rPr>
      <t xml:space="preserve">
75,00 = 200,13 - 1 x 125,13</t>
    </r>
  </si>
  <si>
    <t>Прайс-лист ОАО «ПЕНЗЕНСКИЙ АРМАТУРНЫЙ ЗАВОД» 2кв. 2013</t>
  </si>
  <si>
    <t>Клапан предохранительный малоподъёмный 17Б2бк Ду20</t>
  </si>
  <si>
    <r>
      <t>260,69</t>
    </r>
    <r>
      <rPr>
        <i/>
        <sz val="5"/>
        <rFont val="Arial"/>
        <family val="2"/>
        <charset val="204"/>
      </rPr>
      <t xml:space="preserve">
1441,59/5,53</t>
    </r>
  </si>
  <si>
    <t>Закладное устройство ЗК14-2-12-2009 (КИП1)   (Цена=620/1,18/5,53)</t>
  </si>
  <si>
    <t>Расширитель ЗК4-1-6-95 (КИП3)   (Цена=1390/1,18/5,53)</t>
  </si>
  <si>
    <t>ТЕР18-06-003-05</t>
  </si>
  <si>
    <t>Установка воздухосборников наружным диаметром 159 мм</t>
  </si>
  <si>
    <r>
      <t>13,2</t>
    </r>
    <r>
      <rPr>
        <i/>
        <sz val="6"/>
        <rFont val="Arial"/>
        <family val="2"/>
        <charset val="204"/>
      </rPr>
      <t xml:space="preserve">
12*1,1</t>
    </r>
  </si>
  <si>
    <t xml:space="preserve">   Транспортные расходы на материалы МАТ=1%  (Поз. 9, 11-12, 14, 19, 28-29, 44, 46, 48-52, 55, 93-94, 99, 113, 115, 120, 108, 110, 33, 35, 37, 58, 83, 86, 103, 117, 119)</t>
  </si>
  <si>
    <t xml:space="preserve">   МДС 81-35.2004 п.4.60._Транспортные расходы ПЗ=3%  (Поз. 64, 66, 68, 70-72, 74, 76, 96, 98, 105, 112)</t>
  </si>
  <si>
    <t xml:space="preserve">   Заготовительно-складские расходы на материалы МАТ=2%  (Поз. 9, 11-12, 14, 19, 28-29, 44, 46, 48-52, 55, 93-94, 99, 113, 115, 120, 108, 110, 33, 35, 37, 58, 83, 86, 103, 117, 119)</t>
  </si>
  <si>
    <t xml:space="preserve">   МДС 81-35.2004 п.4.64._Заготовительно-складские расходы ПЗ=1,2%  (Поз. 64, 66, 68, 70-72, 74, 76, 96, 98, 105, 112)</t>
  </si>
  <si>
    <t xml:space="preserve">   80% ФОТ (от 1217)  (Поз. 32, 34, 36, 57, 63, 65, 67, 69, 73, 75, 82, 84-85, 95, 97, 102, 104, 111, 116, 118)</t>
  </si>
  <si>
    <t xml:space="preserve">   90% ФОТ (от 54)  (Поз. 18, 20-21, 39-40, 87-88, 92, 124-125)</t>
  </si>
  <si>
    <t xml:space="preserve">   100% ФОТ (от 241)  (Поз. 22, 41, 89, 126)</t>
  </si>
  <si>
    <t xml:space="preserve">   128% ФОТ (от 3245)  (Поз. 1-6, 8, 13, 15-16, 25-27, 30-31, 43, 53-54, 59-62, 77-81, 100-101, 106-107, 109, 114, 121-123)</t>
  </si>
  <si>
    <t xml:space="preserve">   60% ФОТ (от 1217)  (Поз. 32, 34, 36, 57, 63, 65, 67, 69, 73, 75, 82, 84-85, 95, 97, 102, 104, 111, 116, 118)</t>
  </si>
  <si>
    <t xml:space="preserve">   70% ФОТ (от 295)  (Поз. 18, 20-21, 39-40, 87-88, 92, 124-125, 22, 41, 89, 126)</t>
  </si>
  <si>
    <t xml:space="preserve">   83% ФОТ (от 3245)  (Поз. 1-6, 8, 13, 15-16, 25-27, 30-31, 43, 53-54, 59-62, 77-81, 100-101, 106-107, 109, 114, 121-123)</t>
  </si>
  <si>
    <t xml:space="preserve">    Итого Поз. 64, 66, 68, 70-72, 74, 76, 96, 98, 105, 112</t>
  </si>
  <si>
    <t xml:space="preserve">    Всего с учетом "МДС 81-35.2004 п.4.60._Транспортные расходы ПЗ=3%"</t>
  </si>
  <si>
    <t xml:space="preserve">    Всего с учетом "МДС 81-35.2004 п.4.64._Заготовительно-складские расходы ПЗ=1,2%"</t>
  </si>
  <si>
    <t>Составил: ___________________________О.В. Элиович</t>
  </si>
  <si>
    <t>Проверил: ___________________________И.А. Павлова</t>
  </si>
  <si>
    <t>ЛОКАЛЬНЫЙ СМЕТНЫЙ РАСЧЕТ № 02-01-04 изм.1</t>
  </si>
  <si>
    <t xml:space="preserve">вентиляцию, Административно-бытовой корпус промышленной площадки 5 </t>
  </si>
  <si>
    <t>___________________________327,963</t>
  </si>
  <si>
    <t>_______________________________________________________________________________________________170,072</t>
  </si>
  <si>
    <t>_______________________________________________________________________________________________7,947</t>
  </si>
  <si>
    <t>_______________________________________________________________________________________________149,944</t>
  </si>
  <si>
    <t>___________________________27,553</t>
  </si>
  <si>
    <t>_______________________________________________________________________________________________2160,85</t>
  </si>
  <si>
    <t xml:space="preserve">                           Раздел 1. Вентиляция</t>
  </si>
  <si>
    <t xml:space="preserve">                           Система П1</t>
  </si>
  <si>
    <t>ТЕР20-06-002-09</t>
  </si>
  <si>
    <t>Приточно-вытяжная установка LITENED 50-25 А.3.25-0,55x30 производительностью 1500 м3/час в составе:</t>
  </si>
  <si>
    <t>1 камера</t>
  </si>
  <si>
    <t>КП №ND13-148355 ООО "НЕД" от 10.09.2013</t>
  </si>
  <si>
    <t>Секция фильтра, вод. нагрева, вентилятора  50-25 А.3.25-0,55x30 (Цена=1374*43,4/1,18/5,59)</t>
  </si>
  <si>
    <r>
      <t>9040,3</t>
    </r>
    <r>
      <rPr>
        <i/>
        <sz val="5"/>
        <rFont val="Arial"/>
        <family val="2"/>
        <charset val="204"/>
      </rPr>
      <t xml:space="preserve">
1374*43,4/1,18/5,59</t>
    </r>
  </si>
  <si>
    <t>Вставка карманная фильтрующая укороченная DFU 50-25 G3 (Цена=30х43,4:1,18:5,59)</t>
  </si>
  <si>
    <r>
      <t>197,39</t>
    </r>
    <r>
      <rPr>
        <i/>
        <sz val="5"/>
        <rFont val="Arial"/>
        <family val="2"/>
        <charset val="204"/>
      </rPr>
      <t xml:space="preserve">
30*43,4/1,18/5,59</t>
    </r>
  </si>
  <si>
    <t>Заслонка CHR 50-25 (Цена=69х43,4:1,18:5,59)</t>
  </si>
  <si>
    <r>
      <t>453,99</t>
    </r>
    <r>
      <rPr>
        <i/>
        <sz val="5"/>
        <rFont val="Arial"/>
        <family val="2"/>
        <charset val="204"/>
      </rPr>
      <t xml:space="preserve">
69*43,4/1,18/5,59</t>
    </r>
  </si>
  <si>
    <t>ТЕР20-02-018-01</t>
  </si>
  <si>
    <t>Установка вставок гибких к радиальным вентиляторам</t>
  </si>
  <si>
    <t>1 м2</t>
  </si>
  <si>
    <t>Вставка гибкая FH 50-25  (Цена=24х43,4:1,18:5,59)</t>
  </si>
  <si>
    <r>
      <t>157,91</t>
    </r>
    <r>
      <rPr>
        <i/>
        <sz val="5"/>
        <rFont val="Arial"/>
        <family val="2"/>
        <charset val="204"/>
      </rPr>
      <t xml:space="preserve">
24*43,4/1,18/5,59</t>
    </r>
  </si>
  <si>
    <t>Шкаф (пульт) управления навесной, высота, ширина и глубина, мм, до: 600х600х350</t>
  </si>
  <si>
    <t>Блок управления ACW CR1-30 / 1А1,6 (=956х43,4:1,18:3,67)</t>
  </si>
  <si>
    <r>
      <t>9580,75</t>
    </r>
    <r>
      <rPr>
        <i/>
        <sz val="5"/>
        <rFont val="Arial"/>
        <family val="2"/>
        <charset val="204"/>
      </rPr>
      <t xml:space="preserve">
956*43,4/1,18/3,67</t>
    </r>
  </si>
  <si>
    <t>Приборы, устанавливаемые на резьбовых соединениях, масса, кг, до: 1,5</t>
  </si>
  <si>
    <r>
      <t>4</t>
    </r>
    <r>
      <rPr>
        <i/>
        <sz val="6"/>
        <rFont val="Arial"/>
        <family val="2"/>
        <charset val="204"/>
      </rPr>
      <t xml:space="preserve">
1+1+2</t>
    </r>
  </si>
  <si>
    <t>Датчик перепада давления 500 Pa DPD-5 с контактором (=36х43,4:1,18:3,67)</t>
  </si>
  <si>
    <r>
      <t>360,78</t>
    </r>
    <r>
      <rPr>
        <i/>
        <sz val="5"/>
        <rFont val="Arial"/>
        <family val="2"/>
        <charset val="204"/>
      </rPr>
      <t xml:space="preserve">
36*43,4/1,18/3,67</t>
    </r>
  </si>
  <si>
    <t>Датчик температуры воды погружной VSP (=44х43,4:1,18:3,67)</t>
  </si>
  <si>
    <r>
      <t>440,96</t>
    </r>
    <r>
      <rPr>
        <i/>
        <sz val="5"/>
        <rFont val="Arial"/>
        <family val="2"/>
        <charset val="204"/>
      </rPr>
      <t xml:space="preserve">
44*43,4/1,18/3,67</t>
    </r>
  </si>
  <si>
    <t>Датчик температуры канальный STK-3 (=44х43,4:1,18:3,67)</t>
  </si>
  <si>
    <t>Механизм исполнительный, масса, кг, до: 20</t>
  </si>
  <si>
    <t>Привод воздушной заслонки GMA 321.1E  (=233х43,4:1,18:3,67)</t>
  </si>
  <si>
    <r>
      <t>2335,06</t>
    </r>
    <r>
      <rPr>
        <i/>
        <sz val="5"/>
        <rFont val="Arial"/>
        <family val="2"/>
        <charset val="204"/>
      </rPr>
      <t xml:space="preserve">
233*43,4/1,18/3,67</t>
    </r>
  </si>
  <si>
    <t>ТЕР16-06-002-01</t>
  </si>
  <si>
    <r>
      <t>Установка смесительного узла</t>
    </r>
    <r>
      <rPr>
        <i/>
        <sz val="7"/>
        <rFont val="Arial"/>
        <family val="2"/>
        <charset val="204"/>
      </rPr>
      <t xml:space="preserve">
1 852,98 = 1 931,48 - 1 x 78,50</t>
    </r>
  </si>
  <si>
    <t>1 узел</t>
  </si>
  <si>
    <t>Смесительный узел SMEХ 40-1.0_x000D_
(Цена=708х43,4:1,18:3,67)</t>
  </si>
  <si>
    <r>
      <t>7095,37</t>
    </r>
    <r>
      <rPr>
        <i/>
        <sz val="5"/>
        <rFont val="Arial"/>
        <family val="2"/>
        <charset val="204"/>
      </rPr>
      <t xml:space="preserve">
708*43,4/1,18/3,67</t>
    </r>
  </si>
  <si>
    <t>Приборы, устанавливаемые на металлоконструкциях, щитах и пультах, масса до 5 кг</t>
  </si>
  <si>
    <t>Термостат AZT-3 (=102х43,4:1,18:3,67)</t>
  </si>
  <si>
    <r>
      <t>1022,21</t>
    </r>
    <r>
      <rPr>
        <i/>
        <sz val="5"/>
        <rFont val="Arial"/>
        <family val="2"/>
        <charset val="204"/>
      </rPr>
      <t xml:space="preserve">
102*43,4/1,18/3,67</t>
    </r>
  </si>
  <si>
    <t>ТЕР20-02-002-01</t>
  </si>
  <si>
    <t>Установка решеток жалюзийных площадью в свету: до 0,5 м2</t>
  </si>
  <si>
    <t>1 решетка</t>
  </si>
  <si>
    <r>
      <t>14</t>
    </r>
    <r>
      <rPr>
        <i/>
        <sz val="6"/>
        <rFont val="Arial"/>
        <family val="2"/>
        <charset val="204"/>
      </rPr>
      <t xml:space="preserve">
1+6+7</t>
    </r>
  </si>
  <si>
    <t>ФССЦ-301-2637</t>
  </si>
  <si>
    <t>Решетки вентиляционные алюминиевые "АРКТОС" типа АРН размером 400х400 мм</t>
  </si>
  <si>
    <t>ФССЦ-301-2576</t>
  </si>
  <si>
    <t>Решетки вентиляционные алюминиевые "АРКТОС" типа АМР, размером 100х200 мм</t>
  </si>
  <si>
    <t>ФССЦ-301-2577</t>
  </si>
  <si>
    <t>Решетки вентиляционные алюминиевые "АРКТОС" типа АМР, размером 100х300 мм</t>
  </si>
  <si>
    <t>ТЕР20-02-004-15</t>
  </si>
  <si>
    <t>Установка клапанов огнезадерживающих периметром: до 1600 мм</t>
  </si>
  <si>
    <t>1 клапан</t>
  </si>
  <si>
    <t>Прайс-лист "ЗАО Вингс" 2кв.2013</t>
  </si>
  <si>
    <t>Клапан огнезадерживающий с электромеханическим приводом с возвратной пружиной «Belimo» и клеммными колодками КЛОП-2(60)-МВ-400х200-К  (Цена=(12320+140):1,18:5,53)</t>
  </si>
  <si>
    <r>
      <t>1909,46</t>
    </r>
    <r>
      <rPr>
        <i/>
        <sz val="5"/>
        <rFont val="Arial"/>
        <family val="2"/>
        <charset val="204"/>
      </rPr>
      <t xml:space="preserve">
(12320+140)/1,18/5,53</t>
    </r>
  </si>
  <si>
    <t>ТЕР20-02-015-10</t>
  </si>
  <si>
    <t>Установка шумоглушителей вентиляционных</t>
  </si>
  <si>
    <t>Прайс-листООО "Нед" 2кв. 2013</t>
  </si>
  <si>
    <t>Шумоглушитель NK 50-30 (Цена=151х41,3:1,18:5,53)</t>
  </si>
  <si>
    <r>
      <t>955,7</t>
    </r>
    <r>
      <rPr>
        <i/>
        <sz val="5"/>
        <rFont val="Arial"/>
        <family val="2"/>
        <charset val="204"/>
      </rPr>
      <t xml:space="preserve">
151*41,3/1,18/5,53</t>
    </r>
  </si>
  <si>
    <t>ТЕР20-01-001-02</t>
  </si>
  <si>
    <t>Прокладка воздуховодов из листовой, оцинкованной стали и алюминия класса Н (нормальные) толщиной 0,5 мм, периметром до 600 мм</t>
  </si>
  <si>
    <r>
      <t>0,25</t>
    </r>
    <r>
      <rPr>
        <i/>
        <sz val="6"/>
        <rFont val="Arial"/>
        <family val="2"/>
        <charset val="204"/>
      </rPr>
      <t xml:space="preserve">
25/100</t>
    </r>
  </si>
  <si>
    <t>ТЕР20-01-001-03</t>
  </si>
  <si>
    <t>Прокладка воздуховодов из листовой, оцинкованной стали и алюминия класса Н (нормальные) толщиной 0,5 мм, периметром 800, 1000 мм</t>
  </si>
  <si>
    <r>
      <t>0,109</t>
    </r>
    <r>
      <rPr>
        <i/>
        <sz val="6"/>
        <rFont val="Arial"/>
        <family val="2"/>
        <charset val="204"/>
      </rPr>
      <t xml:space="preserve">
(4,9+2,8+3,2)/100</t>
    </r>
  </si>
  <si>
    <t>ТСЦ-301-1787</t>
  </si>
  <si>
    <t>Воздуховоды из оцинкованной стали толщиной 0,5 мм, периметром до 600 мм</t>
  </si>
  <si>
    <r>
      <t>35,9</t>
    </r>
    <r>
      <rPr>
        <i/>
        <sz val="6"/>
        <rFont val="Arial"/>
        <family val="2"/>
        <charset val="204"/>
      </rPr>
      <t xml:space="preserve">
25+10,9</t>
    </r>
  </si>
  <si>
    <t>ТЕР20-01-001-10</t>
  </si>
  <si>
    <t>Прокладка воздуховодов из листовой, оцинкованной стали и алюминия класса Н (нормальные) толщиной 0,7 мм, периметром от 1100 до 1600 мм</t>
  </si>
  <si>
    <t>ТСЦ-301-1794</t>
  </si>
  <si>
    <t>Воздуховоды из оцинкованной стали толщиной 0,7 мм, периметром от 1100 до 1600 мм</t>
  </si>
  <si>
    <t>ТСЦ-301-0478</t>
  </si>
  <si>
    <t>Крепления для воздуховодов хомуты СТД 205</t>
  </si>
  <si>
    <t>ТСЦ-301-1746</t>
  </si>
  <si>
    <t>Заглушки питометражных лючков СТД-8281 в сборе с ниппелем</t>
  </si>
  <si>
    <t>ТЕР26-01-011-01</t>
  </si>
  <si>
    <r>
      <t>Изоляция плоских и криволинейных поверхностей матами минераловатными</t>
    </r>
    <r>
      <rPr>
        <i/>
        <sz val="7"/>
        <rFont val="Arial"/>
        <family val="2"/>
        <charset val="204"/>
      </rPr>
      <t xml:space="preserve">
385,00 = 933,25 - 1,24 x 442,14</t>
    </r>
  </si>
  <si>
    <r>
      <t>1,3</t>
    </r>
    <r>
      <rPr>
        <i/>
        <sz val="6"/>
        <rFont val="Arial"/>
        <family val="2"/>
        <charset val="204"/>
      </rPr>
      <t xml:space="preserve">
26*0,05</t>
    </r>
  </si>
  <si>
    <r>
      <t>ФССЦ-104-0526</t>
    </r>
    <r>
      <rPr>
        <i/>
        <sz val="9"/>
        <rFont val="Arial"/>
        <family val="2"/>
        <charset val="204"/>
      </rPr>
      <t xml:space="preserve">
примен.</t>
    </r>
  </si>
  <si>
    <t>Маты теплоизоляционные ISOTEK КИМ-АЛ-50/Е/К</t>
  </si>
  <si>
    <r>
      <t>1,612</t>
    </r>
    <r>
      <rPr>
        <i/>
        <sz val="6"/>
        <rFont val="Arial"/>
        <family val="2"/>
        <charset val="204"/>
      </rPr>
      <t xml:space="preserve">
1,3*1,24</t>
    </r>
  </si>
  <si>
    <t xml:space="preserve">                           Система В1</t>
  </si>
  <si>
    <t>ТЕР20-03-002-01</t>
  </si>
  <si>
    <t>Установка вентиляторов осевых массой до 0,025 т</t>
  </si>
  <si>
    <t>1 вентилятор</t>
  </si>
  <si>
    <t>Прайс-лист "NED" 2 кв.2013г.</t>
  </si>
  <si>
    <t>Вентилятор канальный KVR 250/1 (=147х41,3:1,18:5,53)</t>
  </si>
  <si>
    <r>
      <t>696,2</t>
    </r>
    <r>
      <rPr>
        <i/>
        <sz val="5"/>
        <rFont val="Arial"/>
        <family val="2"/>
        <charset val="204"/>
      </rPr>
      <t xml:space="preserve">
110*41,3/1,18/5,53</t>
    </r>
  </si>
  <si>
    <t>Быстроразъемные хомуты HTK 250 (=7х41,3:1,18:5,53)</t>
  </si>
  <si>
    <r>
      <t>44,3</t>
    </r>
    <r>
      <rPr>
        <i/>
        <sz val="5"/>
        <rFont val="Arial"/>
        <family val="2"/>
        <charset val="204"/>
      </rPr>
      <t xml:space="preserve">
7*41,3/1,18/5,53</t>
    </r>
  </si>
  <si>
    <t>Кронштейны крепления вентиляторов KКV 250 (=9х41,3:1,18:5,53)</t>
  </si>
  <si>
    <r>
      <t>56,96</t>
    </r>
    <r>
      <rPr>
        <i/>
        <sz val="5"/>
        <rFont val="Arial"/>
        <family val="2"/>
        <charset val="204"/>
      </rPr>
      <t xml:space="preserve">
9*41,3/1,18/5,53</t>
    </r>
  </si>
  <si>
    <t>Решетки вентиляционные алюминиевые "АРКТОС" типа АМР, размером 100x200 мм</t>
  </si>
  <si>
    <t>Клапан огнезадерживающий с электромеханическим приводом с возвратной пружиной «Belimo» и клеммными колодками КЛОП-2(60)-МВ-250х200-К  (Цена=(11900+140):1,18:5,53)</t>
  </si>
  <si>
    <r>
      <t>1845,1</t>
    </r>
    <r>
      <rPr>
        <i/>
        <sz val="5"/>
        <rFont val="Arial"/>
        <family val="2"/>
        <charset val="204"/>
      </rPr>
      <t xml:space="preserve">
(11900+140)/1,18/5,53</t>
    </r>
  </si>
  <si>
    <t>ТЕР20-02-015-03</t>
  </si>
  <si>
    <t>Шумоглушитель NK 40-20 (Цена=103х41,3:1,18:5,53)</t>
  </si>
  <si>
    <r>
      <t>651,9</t>
    </r>
    <r>
      <rPr>
        <i/>
        <sz val="5"/>
        <rFont val="Arial"/>
        <family val="2"/>
        <charset val="204"/>
      </rPr>
      <t xml:space="preserve">
103*41,3/1,18/5,53</t>
    </r>
  </si>
  <si>
    <t>ТЕР20-02-009-01</t>
  </si>
  <si>
    <t>Установка зонтов над шахтами из листовой стали круглого сечения диаметром 200 мм</t>
  </si>
  <si>
    <t>ТСЦ-301-0277</t>
  </si>
  <si>
    <t>Зонты вентиляционных систем из листовой оцинкованной стали, круглые, диаметром шахты 200 мм</t>
  </si>
  <si>
    <t>ТЕР20-02-004-01</t>
  </si>
  <si>
    <t>Установка клапанов обратных диаметром до 355 мм</t>
  </si>
  <si>
    <t>ТСЦ-301-2071</t>
  </si>
  <si>
    <t>Клапаны обратные общего назначения из листовой и сортовой стали круглого сечения КО диаметром 100 мм</t>
  </si>
  <si>
    <r>
      <t>0,184</t>
    </r>
    <r>
      <rPr>
        <i/>
        <sz val="6"/>
        <rFont val="Arial"/>
        <family val="2"/>
        <charset val="204"/>
      </rPr>
      <t xml:space="preserve">
(2,5+10,8+2,7+2,4)/100</t>
    </r>
  </si>
  <si>
    <r>
      <t>27,4</t>
    </r>
    <r>
      <rPr>
        <i/>
        <sz val="6"/>
        <rFont val="Arial"/>
        <family val="2"/>
        <charset val="204"/>
      </rPr>
      <t xml:space="preserve">
9+18,4</t>
    </r>
  </si>
  <si>
    <t>ТЕР20-01-001-04</t>
  </si>
  <si>
    <t>Прокладка воздуховодов из листовой, оцинкованной стали и алюминия класса Н (нормальные) толщиной 0,8 мм, диаметром до 250 мм</t>
  </si>
  <si>
    <r>
      <t>0,024</t>
    </r>
    <r>
      <rPr>
        <i/>
        <sz val="6"/>
        <rFont val="Arial"/>
        <family val="2"/>
        <charset val="204"/>
      </rPr>
      <t xml:space="preserve">
2,4/100</t>
    </r>
  </si>
  <si>
    <t>ТСЦ-301-1798</t>
  </si>
  <si>
    <t>Воздуховоды из оцинкованной стали толщиной 0,8 мм</t>
  </si>
  <si>
    <t>ТЕР26-02-008-01</t>
  </si>
  <si>
    <r>
      <t>Огнезащитное покрытие металлоконструкций воздуховодов приточно-вытяжных систем составом «ИЗОВЕНТ» с пределом огнестойкости 0,5 часа</t>
    </r>
    <r>
      <rPr>
        <i/>
        <sz val="7"/>
        <rFont val="Arial"/>
        <family val="2"/>
        <charset val="204"/>
      </rPr>
      <t xml:space="preserve">
5 041,89 = 31 861,80 - 0,11 x 11 519,21 - 540 x 47,32</t>
    </r>
  </si>
  <si>
    <t>100 м2 обрабатываемой поверхности</t>
  </si>
  <si>
    <r>
      <t>0,025</t>
    </r>
    <r>
      <rPr>
        <i/>
        <sz val="6"/>
        <rFont val="Arial"/>
        <family val="2"/>
        <charset val="204"/>
      </rPr>
      <t xml:space="preserve">
2,5/100</t>
    </r>
  </si>
  <si>
    <t>Прайс-лист ООО "Вентпром Регион" 2 кв. 2013г.</t>
  </si>
  <si>
    <t>Стоимость огнезащитного состава ИЗОВЕНТ+ПВК-2002, т-на = 6мм. (EI 30)                   (Цена: 253,11:1,18:5,53)</t>
  </si>
  <si>
    <r>
      <t>38,79</t>
    </r>
    <r>
      <rPr>
        <i/>
        <sz val="5"/>
        <rFont val="Arial"/>
        <family val="2"/>
        <charset val="204"/>
      </rPr>
      <t xml:space="preserve">
253,11/1,18/5,53</t>
    </r>
  </si>
  <si>
    <t>ТЕР20-02-013-01</t>
  </si>
  <si>
    <t>Установка узлов прохода вытяжных вентиляционных шахт диаметром патрубка до 250 мм</t>
  </si>
  <si>
    <t>10 узлов</t>
  </si>
  <si>
    <r>
      <t>1</t>
    </r>
    <r>
      <rPr>
        <i/>
        <sz val="6"/>
        <rFont val="Arial"/>
        <family val="2"/>
        <charset val="204"/>
      </rPr>
      <t xml:space="preserve">
10/10</t>
    </r>
  </si>
  <si>
    <t>ФССЦ-301-2298</t>
  </si>
  <si>
    <t>Узлы прохода вытяжных вентиляционных шахт без клапана УП1-01, диаметром патрубка 250 мм</t>
  </si>
  <si>
    <t>ТСЦ-110-0227</t>
  </si>
  <si>
    <t>Проволока стальная оцинкованная перевязочная</t>
  </si>
  <si>
    <t xml:space="preserve">                           Система В2</t>
  </si>
  <si>
    <t>Прайс-лист "Арктика" 2 кв.2013г.</t>
  </si>
  <si>
    <t>Вентилятор осевой в брызгозащищённом исполнении IN 12/5 (=34,6х41,3:1,18:5,53)</t>
  </si>
  <si>
    <r>
      <t>218,99</t>
    </r>
    <r>
      <rPr>
        <i/>
        <sz val="5"/>
        <rFont val="Arial"/>
        <family val="2"/>
        <charset val="204"/>
      </rPr>
      <t xml:space="preserve">
34,6*41,3/1,18/5,53</t>
    </r>
  </si>
  <si>
    <t>ФССЦ-301-2297</t>
  </si>
  <si>
    <t>Узлы прохода вытяжных вентиляционных шахт без клапана УП1, диаметром патрубка 125 мм</t>
  </si>
  <si>
    <t xml:space="preserve">                           Системы В3, В3'</t>
  </si>
  <si>
    <t>Вентилятор осевой в брызгозащищённом исполнении IN 10/4 (=31,6х41,3:1,18:5,53)</t>
  </si>
  <si>
    <r>
      <t>200</t>
    </r>
    <r>
      <rPr>
        <i/>
        <sz val="5"/>
        <rFont val="Arial"/>
        <family val="2"/>
        <charset val="204"/>
      </rPr>
      <t xml:space="preserve">
31,6*41,3/1,18/5,53</t>
    </r>
  </si>
  <si>
    <t>Прокладка воздуховодов из листовой, оцинкованной стали и алюминия класса Н (нормальные) толщиной 0,8 мм, диаметром до 200 мм</t>
  </si>
  <si>
    <r>
      <t>0,032</t>
    </r>
    <r>
      <rPr>
        <i/>
        <sz val="6"/>
        <rFont val="Arial"/>
        <family val="2"/>
        <charset val="204"/>
      </rPr>
      <t xml:space="preserve">
3,2/100</t>
    </r>
  </si>
  <si>
    <t xml:space="preserve">                           Система ВЕ1</t>
  </si>
  <si>
    <t>ФССЦ-301-2581</t>
  </si>
  <si>
    <t>Решетки вентиляционные алюминиевые "АРКТОС" типа АМР, размером 150х150 мм</t>
  </si>
  <si>
    <r>
      <t>0,012</t>
    </r>
    <r>
      <rPr>
        <i/>
        <sz val="6"/>
        <rFont val="Arial"/>
        <family val="2"/>
        <charset val="204"/>
      </rPr>
      <t xml:space="preserve">
1,2/100</t>
    </r>
  </si>
  <si>
    <t xml:space="preserve">                           Система ВЕ2</t>
  </si>
  <si>
    <t>Клапан огнезадерживающий с электромеханическим приводом с возвратной пружиной «Belimo» и клеммными колодками КЛОП-2(60)-МВ-150х150-К  (Цена=(11620+140):1,18:5,53)</t>
  </si>
  <si>
    <r>
      <t>1802,19</t>
    </r>
    <r>
      <rPr>
        <i/>
        <sz val="5"/>
        <rFont val="Arial"/>
        <family val="2"/>
        <charset val="204"/>
      </rPr>
      <t xml:space="preserve">
(11620+140)/1,18/5,53</t>
    </r>
  </si>
  <si>
    <t>Прокладка воздуховодов из листовой, оцинкованной стали и алюминия класса Н (нормальные) толщиной 0,8 мм, периметром до 600 мм</t>
  </si>
  <si>
    <t>ТСЦ-301-1796</t>
  </si>
  <si>
    <t>Воздуховоды из оцинкованной стали толщиной 0,8 мм прямоугольного сечения</t>
  </si>
  <si>
    <r>
      <t>0,016</t>
    </r>
    <r>
      <rPr>
        <i/>
        <sz val="6"/>
        <rFont val="Arial"/>
        <family val="2"/>
        <charset val="204"/>
      </rPr>
      <t xml:space="preserve">
1,6/100</t>
    </r>
  </si>
  <si>
    <t>Воздуховоды из оцинкованной стали круглого сечения толщиной 0,8 мм</t>
  </si>
  <si>
    <r>
      <t>0,275</t>
    </r>
    <r>
      <rPr>
        <i/>
        <sz val="6"/>
        <rFont val="Arial"/>
        <family val="2"/>
        <charset val="204"/>
      </rPr>
      <t xml:space="preserve">
5,5*0,05</t>
    </r>
  </si>
  <si>
    <r>
      <t>0,341</t>
    </r>
    <r>
      <rPr>
        <i/>
        <sz val="6"/>
        <rFont val="Arial"/>
        <family val="2"/>
        <charset val="204"/>
      </rPr>
      <t xml:space="preserve">
0,275*1,24</t>
    </r>
  </si>
  <si>
    <t>Узлы прохода вытяжных вентиляционных шахт без клапана УП1, диаметром патрубка 200 мм</t>
  </si>
  <si>
    <t xml:space="preserve">                           Система ВЕ3</t>
  </si>
  <si>
    <r>
      <t>0,006</t>
    </r>
    <r>
      <rPr>
        <i/>
        <sz val="6"/>
        <rFont val="Arial"/>
        <family val="2"/>
        <charset val="204"/>
      </rPr>
      <t xml:space="preserve">
0,6/100</t>
    </r>
  </si>
  <si>
    <r>
      <t>0,011</t>
    </r>
    <r>
      <rPr>
        <i/>
        <sz val="6"/>
        <rFont val="Arial"/>
        <family val="2"/>
        <charset val="204"/>
      </rPr>
      <t xml:space="preserve">
1,1/100</t>
    </r>
  </si>
  <si>
    <t>Узлы прохода вытяжных вентиляционных шахт без клапана УП1, диаметром патрубка 140 мм</t>
  </si>
  <si>
    <t xml:space="preserve">                           Система ВЕ4</t>
  </si>
  <si>
    <t>Прокладка воздуховодов из листовой, оцинкованной стали и алюминия класса Н (нормальные) толщиной 0,8 мм, периметром 800, 1000 мм</t>
  </si>
  <si>
    <t xml:space="preserve">                           Система ВЕ5</t>
  </si>
  <si>
    <t>ТЕР20-02-010-01</t>
  </si>
  <si>
    <t>Установка зонтов над шахтами из листовой стали прямоугольного сечения периметром 1000 мм</t>
  </si>
  <si>
    <t>ТСЦ-301-0288</t>
  </si>
  <si>
    <t>Зонты вентиляционных систем из листовой оцинкованной стали, прямоугольные, периметром шахты 1000 мм</t>
  </si>
  <si>
    <r>
      <t>0,021</t>
    </r>
    <r>
      <rPr>
        <i/>
        <sz val="6"/>
        <rFont val="Arial"/>
        <family val="2"/>
        <charset val="204"/>
      </rPr>
      <t xml:space="preserve">
2,1/100</t>
    </r>
  </si>
  <si>
    <t>Узлы прохода вытяжных вентиляционных шахт без клапана УП1, диаметром патрубка 100 мм</t>
  </si>
  <si>
    <t xml:space="preserve">                           Система ВТ1</t>
  </si>
  <si>
    <t>Воздуховоды из оцинкованной стали толщиной круглого сечения 0,8 мм</t>
  </si>
  <si>
    <t xml:space="preserve">                           Система ВТ2</t>
  </si>
  <si>
    <t xml:space="preserve">                           Системы У1, У2</t>
  </si>
  <si>
    <t>ТЕР20-04-001-01</t>
  </si>
  <si>
    <t>Установка агрегатов воздушно-отопительных массой до 0,25 т</t>
  </si>
  <si>
    <t>1 агрегат</t>
  </si>
  <si>
    <t>Прайс-лист "Тепломаш" 2кв.2013</t>
  </si>
  <si>
    <t>Воздушно-тепловая завеса КЭВ-9П3030Е  (Цена=16050/1,18/5,53)</t>
  </si>
  <si>
    <r>
      <t>2459,62</t>
    </r>
    <r>
      <rPr>
        <i/>
        <sz val="5"/>
        <rFont val="Arial"/>
        <family val="2"/>
        <charset val="204"/>
      </rPr>
      <t xml:space="preserve">
16050/1,18/5,53</t>
    </r>
  </si>
  <si>
    <t xml:space="preserve">   Транспортные расходы на материалы МАТ=1%  (Поз. 2-4, 6, 24, 26, 43, 45, 58, 68, 81, 93, 100, 115, 124, 138, 150, 160, 170, 175, 37-39, 63, 73-74)</t>
  </si>
  <si>
    <t xml:space="preserve">   МДС 81-35.2004 п.4.60._Транспортные расходы ПЗ=3%  (Поз. 16, 8, 10-12, 14, 18)</t>
  </si>
  <si>
    <t xml:space="preserve">   Заготовительно-складские расходы на материалы МАТ=2%  (Поз. 2-4, 6, 24, 26, 43, 45, 58, 68, 81, 93, 100, 115, 124, 138, 150, 160, 170, 175, 37-39, 63, 73-74)</t>
  </si>
  <si>
    <t xml:space="preserve">   МДС 81-35.2004 п.4.64._Заготовительно-складские расходы ПЗ=1,2%  (Поз. 16, 8, 10-12, 14, 18)</t>
  </si>
  <si>
    <t xml:space="preserve">   80% ФОТ (от 76)  (Поз. 9, 13, 17)</t>
  </si>
  <si>
    <t xml:space="preserve">   95% ФОТ (от 38)  (Поз. 7)</t>
  </si>
  <si>
    <t xml:space="preserve">   100% ФОТ (от 10779)  (Поз. 34, 57, 67, 80, 92, 108, 123, 137, 149, 159, 169)</t>
  </si>
  <si>
    <t xml:space="preserve">   128% ФОТ (от 7556)  (Поз. 1, 5, 15, 19, 23, 25, 27-31, 36, 40, 42, 44, 46-54, 59-62, 64, 69-72, 75, 77-78, 82-85, 87-90, 94-97, 99, 101-106, 110-112, 114, 116-121, 125-128, 130-135, 139-142, 144-147, 151-157, 161-167, 171-174)</t>
  </si>
  <si>
    <t xml:space="preserve">   60% ФОТ (от 76)  (Поз. 9, 13, 17)</t>
  </si>
  <si>
    <t xml:space="preserve">   65% ФОТ (от 38)  (Поз. 7)</t>
  </si>
  <si>
    <t xml:space="preserve">   70% ФОТ (от 10779)  (Поз. 34, 57, 67, 80, 92, 108, 123, 137, 149, 159, 169)</t>
  </si>
  <si>
    <t xml:space="preserve">   83% ФОТ (от 7556)  (Поз. 1, 5, 15, 19, 23, 25, 27-31, 36, 40, 42, 44, 46-54, 59-62, 64, 69-72, 75, 77-78, 82-85, 87-90, 94-97, 99, 101-106, 110-112, 114, 116-121, 125-128, 130-135, 139-142, 144-147, 151-157, 161-167, 171-174)</t>
  </si>
  <si>
    <t>Итоги по разделу 1 Вентиляция :</t>
  </si>
  <si>
    <t xml:space="preserve">    Итого Поз. 16</t>
  </si>
  <si>
    <t xml:space="preserve">    Итого Поз. 8, 10-12, 14, 18</t>
  </si>
  <si>
    <t xml:space="preserve">  Итого по разделу 1 Вентиляция</t>
  </si>
  <si>
    <t xml:space="preserve">                           Раздел 2. Кондиционирование</t>
  </si>
  <si>
    <t xml:space="preserve">                           Система К1</t>
  </si>
  <si>
    <t>ТЕРм07-01-035-01</t>
  </si>
  <si>
    <t>Установка наружных  блоков кондиционера</t>
  </si>
  <si>
    <t>Прайс-лист ООО "DAIKIN" 2кв. 2013г.</t>
  </si>
  <si>
    <t>Стоимость наружного блока 2MXS40H     (Цена=2559х41,3:1,18:3,63)</t>
  </si>
  <si>
    <r>
      <t>24673,55</t>
    </r>
    <r>
      <rPr>
        <i/>
        <sz val="5"/>
        <rFont val="Arial"/>
        <family val="2"/>
        <charset val="204"/>
      </rPr>
      <t xml:space="preserve">
2559*41,3/1,18/3,63</t>
    </r>
  </si>
  <si>
    <t>ТЕР20-06-013-01</t>
  </si>
  <si>
    <t>Установка внутренних блоков кондиционера</t>
  </si>
  <si>
    <t>10 блоков</t>
  </si>
  <si>
    <t>КП №513  ООО "Daiсhi" от 05.06. 2013г.</t>
  </si>
  <si>
    <t>Стоимость  внутреннего блока FTXS20K (Цена=549x41,3:1,18:3,63)</t>
  </si>
  <si>
    <r>
      <t>5293,39</t>
    </r>
    <r>
      <rPr>
        <i/>
        <sz val="5"/>
        <rFont val="Arial"/>
        <family val="2"/>
        <charset val="204"/>
      </rPr>
      <t xml:space="preserve">
549*41,3/1,18/3,63</t>
    </r>
  </si>
  <si>
    <t>Трубопровод из медных труб на условное давление до 2,5 МПа, диаметр труб наружный 18 мм</t>
  </si>
  <si>
    <r>
      <t>0,19</t>
    </r>
    <r>
      <rPr>
        <i/>
        <sz val="6"/>
        <rFont val="Arial"/>
        <family val="2"/>
        <charset val="204"/>
      </rPr>
      <t xml:space="preserve">
19/100</t>
    </r>
  </si>
  <si>
    <t>ФССЦ-507-4152</t>
  </si>
  <si>
    <t>Трубы медные круглые тянутые и холоднокатаные (марки меди М2, М3), наружным диаметром 6,3 мм, толщиной стенки 0,8 мм</t>
  </si>
  <si>
    <t>ФССЦ-507-4153</t>
  </si>
  <si>
    <t>Трубы медные круглые тянутые и холоднокатаные (марки меди М2, М3), наружным диаметром 9,52 мм, толщиной стенки 1,0 мм</t>
  </si>
  <si>
    <r>
      <t>Изоляция трубопроводов изделиями из вспененного каучука («Армофлекс»), вспененного полиэтилена («Термофлекс») трубками</t>
    </r>
    <r>
      <rPr>
        <i/>
        <sz val="7"/>
        <rFont val="Arial"/>
        <family val="2"/>
        <charset val="204"/>
      </rPr>
      <t xml:space="preserve">
177,08 = 1 189,41 - 1,438 x 57,14 - 11 x 84,56</t>
    </r>
  </si>
  <si>
    <r>
      <t>1,9</t>
    </r>
    <r>
      <rPr>
        <i/>
        <sz val="6"/>
        <rFont val="Arial"/>
        <family val="2"/>
        <charset val="204"/>
      </rPr>
      <t xml:space="preserve">
19/10</t>
    </r>
  </si>
  <si>
    <t>Прайс-лист Элита 2кв.2013</t>
  </si>
  <si>
    <t>Изоляция Kaiflex EF 10- 6 (Цена=17,80:1,18:5,53)</t>
  </si>
  <si>
    <r>
      <t>10,45</t>
    </r>
    <r>
      <rPr>
        <i/>
        <sz val="6"/>
        <rFont val="Arial"/>
        <family val="2"/>
        <charset val="204"/>
      </rPr>
      <t xml:space="preserve">
9,5*1,1</t>
    </r>
  </si>
  <si>
    <r>
      <t>2,73</t>
    </r>
    <r>
      <rPr>
        <i/>
        <sz val="5"/>
        <rFont val="Arial"/>
        <family val="2"/>
        <charset val="204"/>
      </rPr>
      <t xml:space="preserve">
17,8/1,18/5,53</t>
    </r>
  </si>
  <si>
    <t>Изоляция Kaiflex EF 10- 9 (Цена=25:1,18:5,53)</t>
  </si>
  <si>
    <r>
      <t>3,83</t>
    </r>
    <r>
      <rPr>
        <i/>
        <sz val="5"/>
        <rFont val="Arial"/>
        <family val="2"/>
        <charset val="204"/>
      </rPr>
      <t xml:space="preserve">
25/1,18/5,53</t>
    </r>
  </si>
  <si>
    <t>Прокладка трубопроводов отопления из стальных водогазопроводных неоцинкованных труб диаметром 20 мм (Дренаж)</t>
  </si>
  <si>
    <r>
      <t>0,18</t>
    </r>
    <r>
      <rPr>
        <i/>
        <sz val="6"/>
        <rFont val="Arial"/>
        <family val="2"/>
        <charset val="204"/>
      </rPr>
      <t xml:space="preserve">
18/100</t>
    </r>
  </si>
  <si>
    <t>Монтаж защитных ограждений оборудования (Укрытие для кондиционеров)</t>
  </si>
  <si>
    <r>
      <t>0,0314</t>
    </r>
    <r>
      <rPr>
        <i/>
        <sz val="6"/>
        <rFont val="Arial"/>
        <family val="2"/>
        <charset val="204"/>
      </rPr>
      <t xml:space="preserve">
31,4/1000</t>
    </r>
  </si>
  <si>
    <t>ТСЦ-201-0778</t>
  </si>
  <si>
    <t>Стоимость укрытия для кондиционеров</t>
  </si>
  <si>
    <t xml:space="preserve">                           Система К2</t>
  </si>
  <si>
    <t>Стоимость наружного блока 3MXS52Е     (Цена=2826х41,3:1,18:3,63)</t>
  </si>
  <si>
    <r>
      <t>27247,93</t>
    </r>
    <r>
      <rPr>
        <i/>
        <sz val="5"/>
        <rFont val="Arial"/>
        <family val="2"/>
        <charset val="204"/>
      </rPr>
      <t xml:space="preserve">
2826*41,3/1,18/3,63</t>
    </r>
  </si>
  <si>
    <r>
      <t>0,41</t>
    </r>
    <r>
      <rPr>
        <i/>
        <sz val="6"/>
        <rFont val="Arial"/>
        <family val="2"/>
        <charset val="204"/>
      </rPr>
      <t xml:space="preserve">
41/100</t>
    </r>
  </si>
  <si>
    <r>
      <t>4,1</t>
    </r>
    <r>
      <rPr>
        <i/>
        <sz val="6"/>
        <rFont val="Arial"/>
        <family val="2"/>
        <charset val="204"/>
      </rPr>
      <t xml:space="preserve">
41/10</t>
    </r>
  </si>
  <si>
    <r>
      <t>22,55</t>
    </r>
    <r>
      <rPr>
        <i/>
        <sz val="6"/>
        <rFont val="Arial"/>
        <family val="2"/>
        <charset val="204"/>
      </rPr>
      <t xml:space="preserve">
20,5*1,1</t>
    </r>
  </si>
  <si>
    <t xml:space="preserve">                           Система К3</t>
  </si>
  <si>
    <t>Стоимость наружного блока RXS20K     (Цена=1161х41,3:1,18:3,63)</t>
  </si>
  <si>
    <r>
      <t>11194,21</t>
    </r>
    <r>
      <rPr>
        <i/>
        <sz val="5"/>
        <rFont val="Arial"/>
        <family val="2"/>
        <charset val="204"/>
      </rPr>
      <t xml:space="preserve">
1161*41,3/1,18/3,63</t>
    </r>
  </si>
  <si>
    <r>
      <t>1,65</t>
    </r>
    <r>
      <rPr>
        <i/>
        <sz val="6"/>
        <rFont val="Arial"/>
        <family val="2"/>
        <charset val="204"/>
      </rPr>
      <t xml:space="preserve">
1,5*1,1</t>
    </r>
  </si>
  <si>
    <r>
      <t>0,125</t>
    </r>
    <r>
      <rPr>
        <i/>
        <sz val="6"/>
        <rFont val="Arial"/>
        <family val="2"/>
        <charset val="204"/>
      </rPr>
      <t xml:space="preserve">
12,5/100</t>
    </r>
  </si>
  <si>
    <t xml:space="preserve">                           Система К4</t>
  </si>
  <si>
    <t>Стоимость наружного блока RXG35K     (Цена=1658х41,3:1,18:3,63)</t>
  </si>
  <si>
    <r>
      <t>15986,23</t>
    </r>
    <r>
      <rPr>
        <i/>
        <sz val="5"/>
        <rFont val="Arial"/>
        <family val="2"/>
        <charset val="204"/>
      </rPr>
      <t xml:space="preserve">
1658*41,3/1,18/3,63</t>
    </r>
  </si>
  <si>
    <t>Стоимость  внутреннего блока FTXG35J (Цена=1169x41,3:1,18:3,63)</t>
  </si>
  <si>
    <r>
      <t>11271,35</t>
    </r>
    <r>
      <rPr>
        <i/>
        <sz val="5"/>
        <rFont val="Arial"/>
        <family val="2"/>
        <charset val="204"/>
      </rPr>
      <t xml:space="preserve">
1169*41,3/1,18/3,63</t>
    </r>
  </si>
  <si>
    <r>
      <t>0,5</t>
    </r>
    <r>
      <rPr>
        <i/>
        <sz val="6"/>
        <rFont val="Arial"/>
        <family val="2"/>
        <charset val="204"/>
      </rPr>
      <t xml:space="preserve">
5/10</t>
    </r>
  </si>
  <si>
    <r>
      <t>2,75</t>
    </r>
    <r>
      <rPr>
        <i/>
        <sz val="6"/>
        <rFont val="Arial"/>
        <family val="2"/>
        <charset val="204"/>
      </rPr>
      <t xml:space="preserve">
2,5*1,1</t>
    </r>
  </si>
  <si>
    <t xml:space="preserve">   Транспортные расходы на материалы МАТ=1%  (Поз. 184-185, 197-198, 210-211, 223-224)</t>
  </si>
  <si>
    <t xml:space="preserve">   МДС 81-35.2004 п.4.60._Транспортные расходы ПЗ=3%  (Поз. 177, 179, 190, 192, 203, 205, 216, 218)</t>
  </si>
  <si>
    <t xml:space="preserve">   Заготовительно-складские расходы на материалы МАТ=2%  (Поз. 184-185, 197-198, 210-211, 223-224)</t>
  </si>
  <si>
    <t xml:space="preserve">   МДС 81-35.2004 п.4.64._Заготовительно-складские расходы ПЗ=1,2%  (Поз. 177, 179, 190, 192, 203, 205, 216, 218)</t>
  </si>
  <si>
    <t xml:space="preserve">   80% ФОТ (от 2595)  (Поз. 176, 180, 189, 193, 202, 206, 215, 219)</t>
  </si>
  <si>
    <t xml:space="preserve">   90% ФОТ (от 148)  (Поз. 187-188, 200-201, 213-214, 226-227)</t>
  </si>
  <si>
    <t xml:space="preserve">   100% ФОТ (от 335)  (Поз. 183, 196, 209, 222)</t>
  </si>
  <si>
    <t xml:space="preserve">   128% ФОТ (от 6026)  (Поз. 178, 186, 191, 199, 204, 212, 217, 225)</t>
  </si>
  <si>
    <t xml:space="preserve">   60% ФОТ (от 2595)  (Поз. 176, 180, 189, 193, 202, 206, 215, 219)</t>
  </si>
  <si>
    <t xml:space="preserve">   70% ФОТ (от 335)  (Поз. 183, 196, 209, 222)</t>
  </si>
  <si>
    <t xml:space="preserve">   83% ФОТ (от 6026)  (Поз. 178, 186, 191, 199, 204, 212, 217, 225)</t>
  </si>
  <si>
    <t xml:space="preserve">   85% ФОТ (от 148)  (Поз. 187-188, 200-201, 213-214, 226-227)</t>
  </si>
  <si>
    <t>Итоги по разделу 2 Кондиционирование :</t>
  </si>
  <si>
    <t xml:space="preserve">  Итого по разделу 2 Кондиционирование</t>
  </si>
  <si>
    <t xml:space="preserve">   Транспортные расходы на материалы МАТ=1%  (Поз. 2-4, 6, 24, 26, 43, 45, 58, 68, 81, 93, 100, 115, 124, 138, 150, 160, 170, 175, 37-39, 63, 73-74, 184-185, 197-198, 210-211, 223-224)</t>
  </si>
  <si>
    <t xml:space="preserve">   МДС 81-35.2004 п.4.60._Транспортные расходы ПЗ=3%  (Поз. 16, 177, 179, 190, 192, 203, 205, 216, 218, 8, 10-12, 14, 18)</t>
  </si>
  <si>
    <t xml:space="preserve">   Заготовительно-складские расходы на материалы МАТ=2%  (Поз. 2-4, 6, 24, 26, 43, 45, 58, 68, 81, 93, 100, 115, 124, 138, 150, 160, 170, 175, 37-39, 63, 73-74, 184-185, 197-198, 210-211, 223-224)</t>
  </si>
  <si>
    <t xml:space="preserve">   МДС 81-35.2004 п.4.64._Заготовительно-складские расходы ПЗ=1,2%  (Поз. 16, 177, 179, 190, 192, 203, 205, 216, 218, 8, 10-12, 14, 18)</t>
  </si>
  <si>
    <t xml:space="preserve">   80% ФОТ (от 2671)  (Поз. 9, 13, 17, 176, 180, 189, 193, 202, 206, 215, 219)</t>
  </si>
  <si>
    <t xml:space="preserve">   100% ФОТ (от 11114)  (Поз. 34, 57, 67, 80, 92, 108, 123, 137, 149, 159, 169, 183, 196, 209, 222)</t>
  </si>
  <si>
    <t xml:space="preserve">   128% ФОТ (от 13582)  (Поз. 1, 5, 15, 19, 23, 25, 27-31, 36, 40, 42, 44, 46-54, 59-62, 64, 69-72, 75, 77-78, 82-85, 87-90, 94-97, 99, 101-106, 110-112, 114, 116-121, 125-128, 130-135, 139-142, 144-147, 151-157, 161-167, 171-174, 178, 186, 191, 199, 204, 212, 217, 225)</t>
  </si>
  <si>
    <t xml:space="preserve">   60% ФОТ (от 2671)  (Поз. 9, 13, 17, 176, 180, 189, 193, 202, 206, 215, 219)</t>
  </si>
  <si>
    <t xml:space="preserve">   70% ФОТ (от 11114)  (Поз. 34, 57, 67, 80, 92, 108, 123, 137, 149, 159, 169, 183, 196, 209, 222)</t>
  </si>
  <si>
    <t xml:space="preserve">   83% ФОТ (от 13582)  (Поз. 1, 5, 15, 19, 23, 25, 27-31, 36, 40, 42, 44, 46-54, 59-62, 64, 69-72, 75, 77-78, 82-85, 87-90, 94-97, 99, 101-106, 110-112, 114, 116-121, 125-128, 130-135, 139-142, 144-147, 151-157, 161-167, 171-174, 178, 186, 191, 199, 204, 212, 217, 225)</t>
  </si>
  <si>
    <t xml:space="preserve">    Итоги по Поз. 16, 177, 179, 190, 192, 203, 205, 216, 218</t>
  </si>
  <si>
    <t xml:space="preserve">      Итого Поз. 16, 177, 179, 190, 192, 203, 205, 216, 218</t>
  </si>
  <si>
    <t xml:space="preserve">      Всего с учетом "МДС 81-35.2004 п.4.60._Транспортные расходы ПЗ=3%"</t>
  </si>
  <si>
    <t xml:space="preserve">      Всего с учетом "МДС 81-35.2004 п.4.64._Заготовительно-складские расходы ПЗ=1,2%"</t>
  </si>
  <si>
    <t xml:space="preserve">    Итоги по Поз. 8, 10-12, 14, 18</t>
  </si>
  <si>
    <t xml:space="preserve">      Итого Поз. 8, 10-12, 14, 18</t>
  </si>
  <si>
    <t>Составил: ___________________________О.В.Элиович</t>
  </si>
  <si>
    <t>ЛОКАЛЬНЫЙ СМЕТНЫЙ РАСЧЕТ № 02-01-05 изм.1</t>
  </si>
  <si>
    <t xml:space="preserve">на электрооборудование, освещение, автоматизация, Административно-бытовой корпус промышленной площадки 5 </t>
  </si>
  <si>
    <t>Основание: Р-055/10674-294-ЭМ изм.1</t>
  </si>
  <si>
    <t>___________________________381,859</t>
  </si>
  <si>
    <t>_______________________________________________________________________________________________0,124</t>
  </si>
  <si>
    <t>_______________________________________________________________________________________________200,403</t>
  </si>
  <si>
    <t>_______________________________________________________________________________________________181,332</t>
  </si>
  <si>
    <t>___________________________22,417</t>
  </si>
  <si>
    <t>_______________________________________________________________________________________________1167,96</t>
  </si>
  <si>
    <t xml:space="preserve">                           Электрооборудование</t>
  </si>
  <si>
    <t xml:space="preserve">                           ВРУ1</t>
  </si>
  <si>
    <t>ТЕРм08-03-571-02</t>
  </si>
  <si>
    <t>Щит, собираемый из отдельных панелей и блоков управления, однорядный или двухрядный без блоков резисторов глубиной до 800 мм шкафного исполнения</t>
  </si>
  <si>
    <t>1 м ширины по фронту</t>
  </si>
  <si>
    <t>Комерческое предложение ЭЛЕКТРОПРОФИ №2709-13/3 от 30.09.2013г.</t>
  </si>
  <si>
    <t>Щит для монтажа модульных устройств 055/10674-ЭМ ОЛ1</t>
  </si>
  <si>
    <r>
      <t>152696,19</t>
    </r>
    <r>
      <rPr>
        <i/>
        <sz val="5"/>
        <rFont val="Arial"/>
        <family val="2"/>
        <charset val="204"/>
      </rPr>
      <t xml:space="preserve">
560395/3,67</t>
    </r>
  </si>
  <si>
    <t xml:space="preserve">                           ШУОГК</t>
  </si>
  <si>
    <t>Шкаф (пульт) управления навесной, высота, ширина и глубина до 600х600х350 мм</t>
  </si>
  <si>
    <t>Прайс АСБ-Сервис 2кв.2012г.</t>
  </si>
  <si>
    <t>Шкаф для управления огнезадерживающими клапанами ШУОГК 3-220/2-MSEF Цена=11549/1,18/3,63</t>
  </si>
  <si>
    <r>
      <t>2696,22</t>
    </r>
    <r>
      <rPr>
        <i/>
        <sz val="5"/>
        <rFont val="Arial"/>
        <family val="2"/>
        <charset val="204"/>
      </rPr>
      <t xml:space="preserve">
11549/1,18/3,63</t>
    </r>
  </si>
  <si>
    <t xml:space="preserve">                           ЩРО</t>
  </si>
  <si>
    <t>Прайс-лист "Шнейдер Электрик"  от  01.04.2013</t>
  </si>
  <si>
    <t>MINI PRAGMA ЩИТ НАВЕСНОЙ С ПРОЗРАЧ. ДВ. 1РЯД/12МОД 13369(MIP12112S)</t>
  </si>
  <si>
    <r>
      <t>278,24</t>
    </r>
    <r>
      <rPr>
        <i/>
        <sz val="5"/>
        <rFont val="Arial"/>
        <family val="2"/>
        <charset val="204"/>
      </rPr>
      <t xml:space="preserve">
1010/3,63</t>
    </r>
  </si>
  <si>
    <t xml:space="preserve">                           Аппаратура устанавливемая в  один шкаф:</t>
  </si>
  <si>
    <t>Автомат одно-, двух-, трехполюсный, устанавливаемый на конструкции на стене или колонне, на ток до 25 А</t>
  </si>
  <si>
    <r>
      <t>10</t>
    </r>
    <r>
      <rPr>
        <i/>
        <sz val="6"/>
        <rFont val="Arial"/>
        <family val="2"/>
        <charset val="204"/>
      </rPr>
      <t xml:space="preserve">
1+9</t>
    </r>
  </si>
  <si>
    <t>АВТ. ВЫКЛ.iC60N 3П 20A C A9F79320</t>
  </si>
  <si>
    <r>
      <t>238,31</t>
    </r>
    <r>
      <rPr>
        <i/>
        <sz val="5"/>
        <rFont val="Arial"/>
        <family val="2"/>
        <charset val="204"/>
      </rPr>
      <t xml:space="preserve">
865,08/3,63</t>
    </r>
  </si>
  <si>
    <t>АВТ. ВЫКЛ.iC60N 1П 10A C A9F79110</t>
  </si>
  <si>
    <r>
      <t>56,07</t>
    </r>
    <r>
      <rPr>
        <i/>
        <sz val="5"/>
        <rFont val="Arial"/>
        <family val="2"/>
        <charset val="204"/>
      </rPr>
      <t xml:space="preserve">
203,53/3,63</t>
    </r>
  </si>
  <si>
    <t xml:space="preserve">                           ЩА</t>
  </si>
  <si>
    <t>ЩИТ MICRO PRAGMA 2 МОД НАВЕСНОЙ 10205</t>
  </si>
  <si>
    <r>
      <t>23,82</t>
    </r>
    <r>
      <rPr>
        <i/>
        <sz val="5"/>
        <rFont val="Arial"/>
        <family val="2"/>
        <charset val="204"/>
      </rPr>
      <t xml:space="preserve">
86,48/3,63</t>
    </r>
  </si>
  <si>
    <t>АВТ. ВЫКЛ.iC60N 1П  1A  B A9F73101</t>
  </si>
  <si>
    <r>
      <t>240,97</t>
    </r>
    <r>
      <rPr>
        <i/>
        <sz val="5"/>
        <rFont val="Arial"/>
        <family val="2"/>
        <charset val="204"/>
      </rPr>
      <t xml:space="preserve">
874,71/3,63</t>
    </r>
  </si>
  <si>
    <t xml:space="preserve">                           ШУТ</t>
  </si>
  <si>
    <t>Прайс-лист DKC 1кв.2013г.</t>
  </si>
  <si>
    <t>Настенный сварной шкаф "RAM block" серии СЕ , размером 400х300х200 R5CE0432</t>
  </si>
  <si>
    <r>
      <t>697,24</t>
    </r>
    <r>
      <rPr>
        <i/>
        <sz val="5"/>
        <rFont val="Arial"/>
        <family val="2"/>
        <charset val="204"/>
      </rPr>
      <t xml:space="preserve">
2953,65/1,18/3,59</t>
    </r>
  </si>
  <si>
    <t>Прибор или аппарат</t>
  </si>
  <si>
    <r>
      <t>16</t>
    </r>
    <r>
      <rPr>
        <i/>
        <sz val="6"/>
        <rFont val="Arial"/>
        <family val="2"/>
        <charset val="204"/>
      </rPr>
      <t xml:space="preserve">
2+1+6+1+1+5</t>
    </r>
  </si>
  <si>
    <t>Прайс-лист DKC 1кв 2013</t>
  </si>
  <si>
    <t>Кронштейн DKC для настенного крепления R5A50</t>
  </si>
  <si>
    <r>
      <t>60,29</t>
    </r>
    <r>
      <rPr>
        <i/>
        <sz val="5"/>
        <rFont val="Arial"/>
        <family val="2"/>
        <charset val="204"/>
      </rPr>
      <t xml:space="preserve">
392,70/1,18/5,52</t>
    </r>
  </si>
  <si>
    <t>Дин-рейка с насечкой OMEGA 3, 35х7,5мм. 02135</t>
  </si>
  <si>
    <r>
      <t>12,02</t>
    </r>
    <r>
      <rPr>
        <i/>
        <sz val="5"/>
        <rFont val="Arial"/>
        <family val="2"/>
        <charset val="204"/>
      </rPr>
      <t xml:space="preserve">
78,30/1,18/5,52</t>
    </r>
  </si>
  <si>
    <t>Кронштейн для DIN-рейки DKC TS 02190</t>
  </si>
  <si>
    <r>
      <t>4,45</t>
    </r>
    <r>
      <rPr>
        <i/>
        <sz val="5"/>
        <rFont val="Arial"/>
        <family val="2"/>
        <charset val="204"/>
      </rPr>
      <t xml:space="preserve">
29/1,18/5,52</t>
    </r>
  </si>
  <si>
    <t>Прайс-лист IEK 2кв.2013г.</t>
  </si>
  <si>
    <t>Шина нул в комб DIN-изол тип "Стойка" ШНИ-8х12-8-КС-Ж ИЭК YNN10-812-6DP-K07</t>
  </si>
  <si>
    <r>
      <t>11,62</t>
    </r>
    <r>
      <rPr>
        <i/>
        <sz val="5"/>
        <rFont val="Arial"/>
        <family val="2"/>
        <charset val="204"/>
      </rPr>
      <t xml:space="preserve">
75,80/1,18/5,53</t>
    </r>
  </si>
  <si>
    <t>Прайс- лист "Феникс Контакт РУС" 1 кв.2013</t>
  </si>
  <si>
    <t>Маркировка для распределительных шкафов, SSMK 60х18 арт.5032439</t>
  </si>
  <si>
    <r>
      <t>36,72</t>
    </r>
    <r>
      <rPr>
        <i/>
        <sz val="5"/>
        <rFont val="Arial"/>
        <family val="2"/>
        <charset val="204"/>
      </rPr>
      <t xml:space="preserve">
5,99*40/1,18/5,53</t>
    </r>
  </si>
  <si>
    <t xml:space="preserve">                           ЩРПС</t>
  </si>
  <si>
    <t>Корпус (коробка) пластиковый навесной КМПн 5/16 с прозрачной крышкой пустой 303х213х125  IP55 ИЭК MKP75-N-16-55-10</t>
  </si>
  <si>
    <r>
      <t>201,34</t>
    </r>
    <r>
      <rPr>
        <i/>
        <sz val="5"/>
        <rFont val="Arial"/>
        <family val="2"/>
        <charset val="204"/>
      </rPr>
      <t xml:space="preserve">
862,40/1,18/3,63</t>
    </r>
  </si>
  <si>
    <t>Прайс-лист  "Finder" 3 квартал 2013г.</t>
  </si>
  <si>
    <t>Реле Finder с 4  перекидными контактом 553482300000</t>
  </si>
  <si>
    <r>
      <t>64,01</t>
    </r>
    <r>
      <rPr>
        <i/>
        <sz val="5"/>
        <rFont val="Arial"/>
        <family val="2"/>
        <charset val="204"/>
      </rPr>
      <t xml:space="preserve">
6,93*40/1,18/3,67</t>
    </r>
  </si>
  <si>
    <t xml:space="preserve">                           ШКУТ</t>
  </si>
  <si>
    <t>Шкаф (пульт) управления навесной, высота, ширина и глубина до 900х600х500 мм</t>
  </si>
  <si>
    <t>Навесной шкаф CE, 800 x 600 x 250мм, IP65 R5CE0869</t>
  </si>
  <si>
    <r>
      <t>1442,92</t>
    </r>
    <r>
      <rPr>
        <i/>
        <sz val="5"/>
        <rFont val="Arial"/>
        <family val="2"/>
        <charset val="204"/>
      </rPr>
      <t xml:space="preserve">
6112,50/1,18/3,59</t>
    </r>
  </si>
  <si>
    <r>
      <t>14</t>
    </r>
    <r>
      <rPr>
        <i/>
        <sz val="6"/>
        <rFont val="Arial"/>
        <family val="2"/>
        <charset val="204"/>
      </rPr>
      <t xml:space="preserve">
2+1+4+2+5</t>
    </r>
  </si>
  <si>
    <t>АВТОМАТИЧЕСКИЙ ВЫКЛ. C60N 1П  0,5A  C кат.24067</t>
  </si>
  <si>
    <r>
      <t>445,28</t>
    </r>
    <r>
      <rPr>
        <i/>
        <sz val="5"/>
        <rFont val="Arial"/>
        <family val="2"/>
        <charset val="204"/>
      </rPr>
      <t xml:space="preserve">
1616,36/3,63</t>
    </r>
  </si>
  <si>
    <t xml:space="preserve">                           Приборы и средства автоматизации</t>
  </si>
  <si>
    <t>ТЕРм11-02-001-02</t>
  </si>
  <si>
    <t>Прибор, устанавливаемый на резьбовых соединениях, масса до 5 кг</t>
  </si>
  <si>
    <t>Пульс цен 3кв.2013</t>
  </si>
  <si>
    <t>Датчик-реле уровня РОС-301-220В-1-(0,6/-/-)</t>
  </si>
  <si>
    <r>
      <t>842,84</t>
    </r>
    <r>
      <rPr>
        <i/>
        <sz val="5"/>
        <rFont val="Arial"/>
        <family val="2"/>
        <charset val="204"/>
      </rPr>
      <t xml:space="preserve">
3650/1,18/3,67</t>
    </r>
  </si>
  <si>
    <t xml:space="preserve">                           Расход падающей  сетевой воды от  существующей теплосети и обратной сетевой воды в теплосеть</t>
  </si>
  <si>
    <t>ТЕР16-05-001-01</t>
  </si>
  <si>
    <t>Установка вентилей, задвижек, затворов, клапанов обратных, кранов проходных на трубопроводах из стальных труб диаметром до 25 мм</t>
  </si>
  <si>
    <t>Прайс-лист ОАО «ПЕНЗЕНСКИЙ АРМАТУРНЫЙ ЗАВОД»</t>
  </si>
  <si>
    <t>Клапан D=М20х1,5 11Б38 бк1 (ВИЛН491712 002-01)</t>
  </si>
  <si>
    <r>
      <t>790,06</t>
    </r>
    <r>
      <rPr>
        <i/>
        <sz val="5"/>
        <rFont val="Arial"/>
        <family val="2"/>
        <charset val="204"/>
      </rPr>
      <t xml:space="preserve">
4416,43/5,59</t>
    </r>
  </si>
  <si>
    <t>НПО Центрмонтажавтоматика</t>
  </si>
  <si>
    <t>Соединение НСВ14хМ20</t>
  </si>
  <si>
    <r>
      <t>36,84</t>
    </r>
    <r>
      <rPr>
        <i/>
        <sz val="5"/>
        <rFont val="Arial"/>
        <family val="2"/>
        <charset val="204"/>
      </rPr>
      <t xml:space="preserve">
243/1,18/5,59</t>
    </r>
  </si>
  <si>
    <t>Приборы, устанавливаемые на металлоконструкциях, щитах и пультах, масса до 5 кг (тепловычислитель ТСРВ-027)</t>
  </si>
  <si>
    <t>ТЕРм11-02-022-02</t>
  </si>
  <si>
    <t>Ротаметр, счетчик, преобразователь, устанавливаемые на фланцевых соединениях, диаметр условного прохода до 20 мм (расходомер-счетчик ЭРСВ)</t>
  </si>
  <si>
    <t>Отдельно устанавливаемый преобразователь или блок питания  ADN</t>
  </si>
  <si>
    <t>Прибор, устанавливаемый на резьбовых соединениях, масса до 1,5 кг (парный термопреобразователь Взлет ТСП)</t>
  </si>
  <si>
    <t>Прайс Взлет  2кв.2013</t>
  </si>
  <si>
    <t>Теплосчетчик-регистратор Взлет ТСР-М исп. ТСР-027</t>
  </si>
  <si>
    <r>
      <t>5220,39</t>
    </r>
    <r>
      <rPr>
        <i/>
        <sz val="5"/>
        <rFont val="Arial"/>
        <family val="2"/>
        <charset val="204"/>
      </rPr>
      <t xml:space="preserve">
18950/3,63</t>
    </r>
  </si>
  <si>
    <t>Термопреобразователь "Взлет ТСП" согласованная пара ТСП 133мм  Pt100 с гильзой и штуцером (2240+180*2+60*2)</t>
  </si>
  <si>
    <r>
      <t>749,31</t>
    </r>
    <r>
      <rPr>
        <i/>
        <sz val="5"/>
        <rFont val="Arial"/>
        <family val="2"/>
        <charset val="204"/>
      </rPr>
      <t xml:space="preserve">
2720/3,63</t>
    </r>
  </si>
  <si>
    <t>Расходомер-счетчик э/м "Взлет" исп. ЭРС-540л</t>
  </si>
  <si>
    <r>
      <t>3427</t>
    </r>
    <r>
      <rPr>
        <i/>
        <sz val="5"/>
        <rFont val="Arial"/>
        <family val="2"/>
        <charset val="204"/>
      </rPr>
      <t xml:space="preserve">
12440/3,63</t>
    </r>
  </si>
  <si>
    <t>Источник питания ADN-3024</t>
  </si>
  <si>
    <r>
      <t>201,1</t>
    </r>
    <r>
      <rPr>
        <i/>
        <sz val="5"/>
        <rFont val="Arial"/>
        <family val="2"/>
        <charset val="204"/>
      </rPr>
      <t xml:space="preserve">
730/3,63</t>
    </r>
  </si>
  <si>
    <t xml:space="preserve">                           Электроосвещение</t>
  </si>
  <si>
    <t>ТЕРм08-03-594-03</t>
  </si>
  <si>
    <t>Светильник отдельно устанавливаемый на штырях с количеством ламп в светильнике до 4</t>
  </si>
  <si>
    <t>Прайс -лист Тех Дизайн (LEDEL) 1 кв.2013г.</t>
  </si>
  <si>
    <t>Светильник PRS/S LED 595 106000020</t>
  </si>
  <si>
    <r>
      <t>635,75</t>
    </r>
    <r>
      <rPr>
        <i/>
        <sz val="5"/>
        <rFont val="Arial"/>
        <family val="2"/>
        <charset val="204"/>
      </rPr>
      <t xml:space="preserve">
4141/1,18/5,52</t>
    </r>
  </si>
  <si>
    <t>ТЕРм08-03-593-06</t>
  </si>
  <si>
    <t>Светильник потолочный или настенный с креплением винтами или болтами для помещений с нормальными условиями среды, одноламповый</t>
  </si>
  <si>
    <r>
      <t>0,21</t>
    </r>
    <r>
      <rPr>
        <i/>
        <sz val="6"/>
        <rFont val="Arial"/>
        <family val="2"/>
        <charset val="204"/>
      </rPr>
      <t xml:space="preserve">
(11+10)/100</t>
    </r>
  </si>
  <si>
    <t>Светильник STAR NBT 22 LED 141000030</t>
  </si>
  <si>
    <r>
      <t>583,89</t>
    </r>
    <r>
      <rPr>
        <i/>
        <sz val="5"/>
        <rFont val="Arial"/>
        <family val="2"/>
        <charset val="204"/>
      </rPr>
      <t xml:space="preserve">
3803,24/1,18/5,52</t>
    </r>
  </si>
  <si>
    <t>Светильник STAR NBT 11 LED 141000010</t>
  </si>
  <si>
    <r>
      <t>540,78</t>
    </r>
    <r>
      <rPr>
        <i/>
        <sz val="5"/>
        <rFont val="Arial"/>
        <family val="2"/>
        <charset val="204"/>
      </rPr>
      <t xml:space="preserve">
3522,40/1,18/5,52</t>
    </r>
  </si>
  <si>
    <t>ТЕРм08-03-594-09</t>
  </si>
  <si>
    <t>Светильник на кронштейнах</t>
  </si>
  <si>
    <t>Прайс -лист Светвые технологии 1 кв.2013г.</t>
  </si>
  <si>
    <t>Светильник URAN EFS-350 LED 451006430</t>
  </si>
  <si>
    <r>
      <t>675,79</t>
    </r>
    <r>
      <rPr>
        <i/>
        <sz val="5"/>
        <rFont val="Arial"/>
        <family val="2"/>
        <charset val="204"/>
      </rPr>
      <t xml:space="preserve">
4401,81/1,18/5,52</t>
    </r>
  </si>
  <si>
    <t>Световые настенные указатели</t>
  </si>
  <si>
    <t>Светильник MIZAR SI LED 4502001310</t>
  </si>
  <si>
    <r>
      <t>548,27</t>
    </r>
    <r>
      <rPr>
        <i/>
        <sz val="5"/>
        <rFont val="Arial"/>
        <family val="2"/>
        <charset val="204"/>
      </rPr>
      <t xml:space="preserve">
3571,19/1,18/5,52</t>
    </r>
  </si>
  <si>
    <t>Прайс-лист "Световые Технологии"   от 27.03.2013г</t>
  </si>
  <si>
    <t>Пиктограмма  пожарный кран ППБ 001</t>
  </si>
  <si>
    <r>
      <t>57,62</t>
    </r>
    <r>
      <rPr>
        <i/>
        <sz val="5"/>
        <rFont val="Arial"/>
        <family val="2"/>
        <charset val="204"/>
      </rPr>
      <t xml:space="preserve">
376/1,18/5,53</t>
    </r>
  </si>
  <si>
    <t>Светильник ARCTIC 1200 LED_x000D_
Новый артикул: 1070000010</t>
  </si>
  <si>
    <r>
      <t>756,88</t>
    </r>
    <r>
      <rPr>
        <i/>
        <sz val="5"/>
        <rFont val="Arial"/>
        <family val="2"/>
        <charset val="204"/>
      </rPr>
      <t xml:space="preserve">
4930/1,18/5,52</t>
    </r>
  </si>
  <si>
    <t>ТЕРм08-03-591-09</t>
  </si>
  <si>
    <t>Розетка штепсельная утопленного типа при скрытой проводке</t>
  </si>
  <si>
    <r>
      <t>0,46</t>
    </r>
    <r>
      <rPr>
        <i/>
        <sz val="6"/>
        <rFont val="Arial"/>
        <family val="2"/>
        <charset val="204"/>
      </rPr>
      <t xml:space="preserve">
46/100</t>
    </r>
  </si>
  <si>
    <t>Прайс-лист DKC</t>
  </si>
  <si>
    <t>Розетка силовая 2Р+Е, со шторками, «Viva», 2 мод., цвет белый кат.45005</t>
  </si>
  <si>
    <r>
      <t>34,19</t>
    </r>
    <r>
      <rPr>
        <i/>
        <sz val="5"/>
        <rFont val="Arial"/>
        <family val="2"/>
        <charset val="204"/>
      </rPr>
      <t xml:space="preserve">
223,10/1,18/5,53</t>
    </r>
  </si>
  <si>
    <t>ТЕРм08-03-591-01</t>
  </si>
  <si>
    <t>Выключатель одноклавишный неутопленного типа при открытой проводке</t>
  </si>
  <si>
    <t>Коробка в сборе с выключателем, белая  кат.10002</t>
  </si>
  <si>
    <t>Пост управления кнопочный общего назначения, устанавливаемый на конструкции на стене или колонне, количество элементов поста до 3</t>
  </si>
  <si>
    <t>Кнопка управления плоская без фиксации, зеленая прозрачная ABHLR2C</t>
  </si>
  <si>
    <r>
      <t>35,36</t>
    </r>
    <r>
      <rPr>
        <i/>
        <sz val="5"/>
        <rFont val="Arial"/>
        <family val="2"/>
        <charset val="204"/>
      </rPr>
      <t xml:space="preserve">
153,13/1,18/3,67</t>
    </r>
  </si>
  <si>
    <t>Кнопка плоская без фиксации, красная прозрачная  ABHLR1C</t>
  </si>
  <si>
    <t>Корпус под кнопочный пост, 2 места AK02</t>
  </si>
  <si>
    <r>
      <t>107,03</t>
    </r>
    <r>
      <rPr>
        <i/>
        <sz val="5"/>
        <rFont val="Arial"/>
        <family val="2"/>
        <charset val="204"/>
      </rPr>
      <t xml:space="preserve">
463,49/1,18/3,67</t>
    </r>
  </si>
  <si>
    <t>Коробка (ящик) с зажимами для кабелей и проводов сечением до 6 мм2, устанавливаемая на конструкции на стене или колонне, количество зажимов до 10</t>
  </si>
  <si>
    <t>Контактный блок с клеммными зажимами под винт, нормально-открытый ACVL02</t>
  </si>
  <si>
    <r>
      <t>18,15</t>
    </r>
    <r>
      <rPr>
        <i/>
        <sz val="5"/>
        <rFont val="Arial"/>
        <family val="2"/>
        <charset val="204"/>
      </rPr>
      <t xml:space="preserve">
78,58/1,18/3,67</t>
    </r>
  </si>
  <si>
    <t>Контактный блок с клеммными зажимами под винт, нормально-замкнутый ACVL01</t>
  </si>
  <si>
    <t>ТЕРм08-03-530-04</t>
  </si>
  <si>
    <t>Пускатель магнитный общего назначения отдельно стоящий, устанавливаемый на конструкции на стене или колонне, на ток до 40 А</t>
  </si>
  <si>
    <t>Прайс-лист ООО Торговый Дом "Кран Комплект" 3 квартал 2013г.</t>
  </si>
  <si>
    <t>Пускатель в комплекте с кнопками ПМ12-10-380</t>
  </si>
  <si>
    <r>
      <t>90,06</t>
    </r>
    <r>
      <rPr>
        <i/>
        <sz val="5"/>
        <rFont val="Arial"/>
        <family val="2"/>
        <charset val="204"/>
      </rPr>
      <t xml:space="preserve">
390/1,18/3,67</t>
    </r>
  </si>
  <si>
    <t xml:space="preserve">                           Кабельная  продукция</t>
  </si>
  <si>
    <t>ТЕРм08-02-401-01</t>
  </si>
  <si>
    <t>Кабель двух-четырехжильный сечением жилы до 16 мм2 с креплением накладными скобами, полосками с установкой ответвительных коробок</t>
  </si>
  <si>
    <r>
      <t>11,57</t>
    </r>
    <r>
      <rPr>
        <i/>
        <sz val="6"/>
        <rFont val="Arial"/>
        <family val="2"/>
        <charset val="204"/>
      </rPr>
      <t xml:space="preserve">
(297+63+150+20+121+6+497+3)/100</t>
    </r>
  </si>
  <si>
    <t>ФССЦ-501-8604</t>
  </si>
  <si>
    <t>Кабель силовой с медными жилами с изоляцией и оболочкой из ПВХ, не распространяющий горение, с низким дымо- и газовыделением,  (ГОСТ Р 53769-2010), марки ВВГнг(А)-LS 3х1,5ок(N,PE)</t>
  </si>
  <si>
    <r>
      <t>0,30294</t>
    </r>
    <r>
      <rPr>
        <i/>
        <sz val="6"/>
        <rFont val="Arial"/>
        <family val="2"/>
        <charset val="204"/>
      </rPr>
      <t xml:space="preserve">
(297*1,02) / 1000</t>
    </r>
  </si>
  <si>
    <t>Кабель силовой с медными жилами с изоляцией и оболочкой из ПВХ, не распространяющий горение, с низким дымо- и газовыделением, (ГОСТ Р 53769-2010), марки ВВГнг(А)-LS 2х1,5ок(N,PE)</t>
  </si>
  <si>
    <r>
      <t>0,06426</t>
    </r>
    <r>
      <rPr>
        <i/>
        <sz val="6"/>
        <rFont val="Arial"/>
        <family val="2"/>
        <charset val="204"/>
      </rPr>
      <t xml:space="preserve">
(63*1,02) / 1000</t>
    </r>
  </si>
  <si>
    <r>
      <t>8869,87</t>
    </r>
    <r>
      <rPr>
        <i/>
        <sz val="5"/>
        <rFont val="Arial"/>
        <family val="2"/>
        <charset val="204"/>
      </rPr>
      <t xml:space="preserve">
10960,87/1,3</t>
    </r>
  </si>
  <si>
    <t>ФССЦ-501-8616</t>
  </si>
  <si>
    <t>Кабель силовой с медными жилами с изоляцией и оболочкой из ПВХ, не распространяющий горение, с низким дымо- и газовыделением,  (ГОСТ Р 53769-2010), марки ВВГнг(А)-LS 5x2,5ок(N,PE)</t>
  </si>
  <si>
    <r>
      <t>0,153</t>
    </r>
    <r>
      <rPr>
        <i/>
        <sz val="6"/>
        <rFont val="Arial"/>
        <family val="2"/>
        <charset val="204"/>
      </rPr>
      <t xml:space="preserve">
(150*1,02) / 1000</t>
    </r>
  </si>
  <si>
    <t>ФССЦ-501-8615</t>
  </si>
  <si>
    <t>Кабель силовой с медными жилами с изоляцией и оболочкой из ПВХ, не распространяющий горение, с низким дымо- и газовыделением,  (ГОСТ Р 53769-2010), марки ВВГнг(А)-LS 5x1,5ок(N,PE)</t>
  </si>
  <si>
    <r>
      <t>0,0204</t>
    </r>
    <r>
      <rPr>
        <i/>
        <sz val="6"/>
        <rFont val="Arial"/>
        <family val="2"/>
        <charset val="204"/>
      </rPr>
      <t xml:space="preserve">
(20*1,02) / 1000</t>
    </r>
  </si>
  <si>
    <t>ФССЦ-501-8610</t>
  </si>
  <si>
    <t>Кабель силовой с медными жилами с изоляцией и оболочкой из ПВХ, не распространяющий горение, с низким дымо- и газовыделением,  (ГОСТ Р 53769-2010), марки ВВГнг(А)-LS 4x2,5ок(N)</t>
  </si>
  <si>
    <r>
      <t>1,21102</t>
    </r>
    <r>
      <rPr>
        <i/>
        <sz val="6"/>
        <rFont val="Arial"/>
        <family val="2"/>
        <charset val="204"/>
      </rPr>
      <t xml:space="preserve">
1211,02 / 1000</t>
    </r>
  </si>
  <si>
    <t>ФССЦ-501-8609</t>
  </si>
  <si>
    <t>Кабель силовой с медными жилами с изоляцией и оболочкой из ПВХ, не распространяющий горение, с низким дымо- и газовыделением,  (ГОСТ Р 53769-2010), марки ВВГнг(А)-LS 4x1,5ok(N)</t>
  </si>
  <si>
    <r>
      <t>0,00612</t>
    </r>
    <r>
      <rPr>
        <i/>
        <sz val="6"/>
        <rFont val="Arial"/>
        <family val="2"/>
        <charset val="204"/>
      </rPr>
      <t xml:space="preserve">
6*1,02/1000</t>
    </r>
  </si>
  <si>
    <t>ФССЦ-501-8606</t>
  </si>
  <si>
    <t>Кабель силовой с медными жилами с изоляцией и оболочкой из ПВХ, не распространяющий горение, с низким дымо- и газовыделением,  (ГОСТ Р 53769-2010), марки ВВГнг(А)-LS 3x2,5ок(N,PE)</t>
  </si>
  <si>
    <r>
      <t>0,50694</t>
    </r>
    <r>
      <rPr>
        <i/>
        <sz val="6"/>
        <rFont val="Arial"/>
        <family val="2"/>
        <charset val="204"/>
      </rPr>
      <t xml:space="preserve">
(497*1,02) / 1000</t>
    </r>
  </si>
  <si>
    <t>ТСЦ-501-8177</t>
  </si>
  <si>
    <t>Кабель силовой с медными жилами с поливинилхлоридной изоляцией в поливинилхлоридной оболочке без защитного покрова ВВГнг(А), напряжением 0,66 Кв, число жил 1 и сечением 1,5 мм2</t>
  </si>
  <si>
    <r>
      <t>0,00306</t>
    </r>
    <r>
      <rPr>
        <i/>
        <sz val="6"/>
        <rFont val="Arial"/>
        <family val="2"/>
        <charset val="204"/>
      </rPr>
      <t xml:space="preserve">
3*1,02/1000</t>
    </r>
  </si>
  <si>
    <t>Кабель до 35 кВ по установленным конструкциям и лоткам с креплением по всей длине, масса 1 м кабеля до 1 кг</t>
  </si>
  <si>
    <r>
      <t>2,24</t>
    </r>
    <r>
      <rPr>
        <i/>
        <sz val="6"/>
        <rFont val="Arial"/>
        <family val="2"/>
        <charset val="204"/>
      </rPr>
      <t xml:space="preserve">
(36+6+6+16+31+6+93+5+25)/100</t>
    </r>
  </si>
  <si>
    <t>Прайс-лист Электромонтаж 2 кв-л 2013 г.</t>
  </si>
  <si>
    <t>Провод ПВСнг-LS 2х0,75</t>
  </si>
  <si>
    <r>
      <t>37,08</t>
    </r>
    <r>
      <rPr>
        <i/>
        <sz val="6"/>
        <rFont val="Arial"/>
        <family val="2"/>
        <charset val="204"/>
      </rPr>
      <t xml:space="preserve">
36*1,03</t>
    </r>
  </si>
  <si>
    <r>
      <t>4,48</t>
    </r>
    <r>
      <rPr>
        <i/>
        <sz val="5"/>
        <rFont val="Arial"/>
        <family val="2"/>
        <charset val="204"/>
      </rPr>
      <t xml:space="preserve">
29,24/1,18/5,53</t>
    </r>
  </si>
  <si>
    <t>Прайс-лист Электрокабель</t>
  </si>
  <si>
    <t>Кабель МКЭКШВ 2х2х0,5</t>
  </si>
  <si>
    <r>
      <t>6,12</t>
    </r>
    <r>
      <rPr>
        <i/>
        <sz val="6"/>
        <rFont val="Arial"/>
        <family val="2"/>
        <charset val="204"/>
      </rPr>
      <t xml:space="preserve">
6*1,02</t>
    </r>
  </si>
  <si>
    <r>
      <t>8,02</t>
    </r>
    <r>
      <rPr>
        <i/>
        <sz val="5"/>
        <rFont val="Arial"/>
        <family val="2"/>
        <charset val="204"/>
      </rPr>
      <t xml:space="preserve">
52,88/1,18/5,59</t>
    </r>
  </si>
  <si>
    <t>Кабель МКЭКШВ 4х2х0,5</t>
  </si>
  <si>
    <r>
      <t>17,33</t>
    </r>
    <r>
      <rPr>
        <i/>
        <sz val="5"/>
        <rFont val="Arial"/>
        <family val="2"/>
        <charset val="204"/>
      </rPr>
      <t xml:space="preserve">
114,29/1,18/5,59</t>
    </r>
  </si>
  <si>
    <t>Прайс-лист "Атлас" 3кв.2013</t>
  </si>
  <si>
    <t>Кабель МКЭШВ 2х0,75</t>
  </si>
  <si>
    <r>
      <t>31,62</t>
    </r>
    <r>
      <rPr>
        <i/>
        <sz val="6"/>
        <rFont val="Arial"/>
        <family val="2"/>
        <charset val="204"/>
      </rPr>
      <t xml:space="preserve">
31*1,02</t>
    </r>
  </si>
  <si>
    <r>
      <t>2,4</t>
    </r>
    <r>
      <rPr>
        <i/>
        <sz val="5"/>
        <rFont val="Arial"/>
        <family val="2"/>
        <charset val="204"/>
      </rPr>
      <t xml:space="preserve">
15,81/1,18/5,59</t>
    </r>
  </si>
  <si>
    <t>Кабель МКЭКШВ 7х2х0,5</t>
  </si>
  <si>
    <r>
      <t>16,32</t>
    </r>
    <r>
      <rPr>
        <i/>
        <sz val="6"/>
        <rFont val="Arial"/>
        <family val="2"/>
        <charset val="204"/>
      </rPr>
      <t xml:space="preserve">
16*1,02</t>
    </r>
  </si>
  <si>
    <r>
      <t>24,49</t>
    </r>
    <r>
      <rPr>
        <i/>
        <sz val="5"/>
        <rFont val="Arial"/>
        <family val="2"/>
        <charset val="204"/>
      </rPr>
      <t xml:space="preserve">
161,51/1,18/5,59</t>
    </r>
  </si>
  <si>
    <t>ФССЦ-501-1688</t>
  </si>
  <si>
    <t>Кабели контрольные с медными жилами с поливинилхлоридной изоляцией, не распространяющие горение, с низким дымо- и газовыделением марки КВВГЭнг(А)-LS, с числом жил - 4 и сечением 1,5 мм2</t>
  </si>
  <si>
    <r>
      <t>0,00612</t>
    </r>
    <r>
      <rPr>
        <i/>
        <sz val="6"/>
        <rFont val="Arial"/>
        <family val="2"/>
        <charset val="204"/>
      </rPr>
      <t xml:space="preserve">
(6*1,02) / 1000</t>
    </r>
  </si>
  <si>
    <t>ФССЦ-501-1650</t>
  </si>
  <si>
    <t>Кабели контрольные с медными жилами с поливинилхлоридной изоляцией и оболочкой, не распространяющие горение марки КВВГнг(А)-LS с числом жил - 7 и сечением 1,5 мм2</t>
  </si>
  <si>
    <r>
      <t>0,09486</t>
    </r>
    <r>
      <rPr>
        <i/>
        <sz val="6"/>
        <rFont val="Arial"/>
        <family val="2"/>
        <charset val="204"/>
      </rPr>
      <t xml:space="preserve">
(93*1,02) / 1000</t>
    </r>
  </si>
  <si>
    <t>ФССЦ-501-1672</t>
  </si>
  <si>
    <t>Кабели контрольные с медными жилами с поливинилхлоридной изоляцией, не распространяющие горение, с низким дымо- и газовыделением марки КВВГЭнг(А)-LS, с числом жил - 4 и сечением 0,75 мм2</t>
  </si>
  <si>
    <r>
      <t>0,0051</t>
    </r>
    <r>
      <rPr>
        <i/>
        <sz val="6"/>
        <rFont val="Arial"/>
        <family val="2"/>
        <charset val="204"/>
      </rPr>
      <t xml:space="preserve">
(5*1,02) / 1000</t>
    </r>
  </si>
  <si>
    <t>Кабель КВБбШв 5х2,5</t>
  </si>
  <si>
    <r>
      <t>25,5</t>
    </r>
    <r>
      <rPr>
        <i/>
        <sz val="6"/>
        <rFont val="Arial"/>
        <family val="2"/>
        <charset val="204"/>
      </rPr>
      <t xml:space="preserve">
25*1,02</t>
    </r>
  </si>
  <si>
    <r>
      <t>13,17</t>
    </r>
    <r>
      <rPr>
        <i/>
        <sz val="5"/>
        <rFont val="Arial"/>
        <family val="2"/>
        <charset val="204"/>
      </rPr>
      <t xml:space="preserve">
80,1/1,1/5,53</t>
    </r>
  </si>
  <si>
    <t>ТЕРм11-06-002-01</t>
  </si>
  <si>
    <t>Электрические проводки в щитах и пультах шкафных и панельных</t>
  </si>
  <si>
    <r>
      <t>0,17</t>
    </r>
    <r>
      <rPr>
        <i/>
        <sz val="6"/>
        <rFont val="Arial"/>
        <family val="2"/>
        <charset val="204"/>
      </rPr>
      <t xml:space="preserve">
(7+5,5+3,4+1,1)/100</t>
    </r>
  </si>
  <si>
    <t>ТСЦ-502-0511</t>
  </si>
  <si>
    <t>Провода силовые для электрических установок на напряжение до 450 В с медной жилой марки ПВ3, сечением 0,75 мм2</t>
  </si>
  <si>
    <r>
      <t>0,00721</t>
    </r>
    <r>
      <rPr>
        <i/>
        <sz val="6"/>
        <rFont val="Arial"/>
        <family val="2"/>
        <charset val="204"/>
      </rPr>
      <t xml:space="preserve">
7*1,03/1000</t>
    </r>
  </si>
  <si>
    <t>ТСЦ-502-0516</t>
  </si>
  <si>
    <t>Провода силовые для электрических установок на напряжение до 450 В с медной жилой марки ПВ3, сечением 2,5 мм2</t>
  </si>
  <si>
    <r>
      <t>0,005665</t>
    </r>
    <r>
      <rPr>
        <i/>
        <sz val="6"/>
        <rFont val="Arial"/>
        <family val="2"/>
        <charset val="204"/>
      </rPr>
      <t xml:space="preserve">
5,5*1,03/1000</t>
    </r>
  </si>
  <si>
    <t>ТСЦ-502-0518</t>
  </si>
  <si>
    <t>Провода силовые для электрических установок на напряжение до 450 В с медной жилой марки ПВ3, сечением 4 мм2</t>
  </si>
  <si>
    <r>
      <t>0,003502</t>
    </r>
    <r>
      <rPr>
        <i/>
        <sz val="6"/>
        <rFont val="Arial"/>
        <family val="2"/>
        <charset val="204"/>
      </rPr>
      <t xml:space="preserve">
3,4*1,03/1000</t>
    </r>
  </si>
  <si>
    <t>ТСЦ-502-0512</t>
  </si>
  <si>
    <t>Провода силовые для электрических установок на напряжение до 450 В с медной жилой марки ПВ3, сечением 1 мм2</t>
  </si>
  <si>
    <r>
      <t>0,001133</t>
    </r>
    <r>
      <rPr>
        <i/>
        <sz val="6"/>
        <rFont val="Arial"/>
        <family val="2"/>
        <charset val="204"/>
      </rPr>
      <t xml:space="preserve">
1,1*1,03/1000</t>
    </r>
  </si>
  <si>
    <t>Проводник заземляющий из медного изолированного провода сечением 25 мм2 открыто по строительным основаниям</t>
  </si>
  <si>
    <t>ТСЦ-502-0423</t>
  </si>
  <si>
    <t>Провода неизолированные медные гибкие для электрических установок и антенн марки МГ, сечением 4 мм2</t>
  </si>
  <si>
    <r>
      <t>0,000678</t>
    </r>
    <r>
      <rPr>
        <i/>
        <sz val="6"/>
        <rFont val="Arial"/>
        <family val="2"/>
        <charset val="204"/>
      </rPr>
      <t xml:space="preserve">
0,0339*20/1000</t>
    </r>
  </si>
  <si>
    <t xml:space="preserve">                           Материалы</t>
  </si>
  <si>
    <t>ФЕРм08-02-390-01</t>
  </si>
  <si>
    <t>Короба пластмассовые: шириной до 40 мм</t>
  </si>
  <si>
    <r>
      <t>1,6</t>
    </r>
    <r>
      <rPr>
        <i/>
        <sz val="6"/>
        <rFont val="Arial"/>
        <family val="2"/>
        <charset val="204"/>
      </rPr>
      <t xml:space="preserve">
2*80/100</t>
    </r>
  </si>
  <si>
    <t>TMC 40/2x17 Миниканал с перегородкой белый арт.00305R</t>
  </si>
  <si>
    <r>
      <t>160</t>
    </r>
    <r>
      <rPr>
        <i/>
        <sz val="6"/>
        <rFont val="Arial"/>
        <family val="2"/>
        <charset val="204"/>
      </rPr>
      <t xml:space="preserve">
2*80</t>
    </r>
  </si>
  <si>
    <r>
      <t>10,2</t>
    </r>
    <r>
      <rPr>
        <i/>
        <sz val="5"/>
        <rFont val="Arial"/>
        <family val="2"/>
        <charset val="204"/>
      </rPr>
      <t xml:space="preserve">
67,26/1,18/5,59</t>
    </r>
  </si>
  <si>
    <t>AEM 40x17 Угол внешний белый арт.00406R</t>
  </si>
  <si>
    <r>
      <t>3,79</t>
    </r>
    <r>
      <rPr>
        <i/>
        <sz val="5"/>
        <rFont val="Arial"/>
        <family val="2"/>
        <charset val="204"/>
      </rPr>
      <t xml:space="preserve">
24,98/1,18/5,59</t>
    </r>
  </si>
  <si>
    <t>AIM 40x17 Угол внутренний белый  арт.00395R</t>
  </si>
  <si>
    <t>IM 40x17 Тройник   арт.00541R</t>
  </si>
  <si>
    <t>LM 40x17 Заглушка белая   арт.00579R</t>
  </si>
  <si>
    <t>SDMN Коробка распределительная арт.00677</t>
  </si>
  <si>
    <r>
      <t>10,27</t>
    </r>
    <r>
      <rPr>
        <i/>
        <sz val="5"/>
        <rFont val="Arial"/>
        <family val="2"/>
        <charset val="204"/>
      </rPr>
      <t xml:space="preserve">
67,72/1,18/5,59</t>
    </r>
  </si>
  <si>
    <t>Короба пластмассовые: шириной до 120 мм</t>
  </si>
  <si>
    <r>
      <t>0,4</t>
    </r>
    <r>
      <rPr>
        <i/>
        <sz val="6"/>
        <rFont val="Arial"/>
        <family val="2"/>
        <charset val="204"/>
      </rPr>
      <t xml:space="preserve">
5*8/100</t>
    </r>
  </si>
  <si>
    <t>«СветЭлектро»</t>
  </si>
  <si>
    <t>ТА-GN 120х80 Короб с крышкой, с направляющими для установки разделителей арт.01791</t>
  </si>
  <si>
    <r>
      <t>40</t>
    </r>
    <r>
      <rPr>
        <i/>
        <sz val="6"/>
        <rFont val="Arial"/>
        <family val="2"/>
        <charset val="204"/>
      </rPr>
      <t xml:space="preserve">
5*8</t>
    </r>
  </si>
  <si>
    <r>
      <t>99,31</t>
    </r>
    <r>
      <rPr>
        <i/>
        <sz val="5"/>
        <rFont val="Arial"/>
        <family val="2"/>
        <charset val="204"/>
      </rPr>
      <t xml:space="preserve">
655,07/1,18/5,59</t>
    </r>
  </si>
  <si>
    <t>Угол внешний измениемый арт.01718</t>
  </si>
  <si>
    <r>
      <t>45,95</t>
    </r>
    <r>
      <rPr>
        <i/>
        <sz val="5"/>
        <rFont val="Arial"/>
        <family val="2"/>
        <charset val="204"/>
      </rPr>
      <t xml:space="preserve">
303,12/1,18/5,59</t>
    </r>
  </si>
  <si>
    <t>Угол внутренний измениемый арт.01734</t>
  </si>
  <si>
    <r>
      <t>44,95</t>
    </r>
    <r>
      <rPr>
        <i/>
        <sz val="5"/>
        <rFont val="Arial"/>
        <family val="2"/>
        <charset val="204"/>
      </rPr>
      <t xml:space="preserve">
296,5/1,18/5,59</t>
    </r>
  </si>
  <si>
    <t>Угол внутренний измениемый арт.10053</t>
  </si>
  <si>
    <r>
      <t>5,6</t>
    </r>
    <r>
      <rPr>
        <i/>
        <sz val="5"/>
        <rFont val="Arial"/>
        <family val="2"/>
        <charset val="204"/>
      </rPr>
      <t xml:space="preserve">
36,91/1,18/5,59</t>
    </r>
  </si>
  <si>
    <t>«Энерготрейд»</t>
  </si>
  <si>
    <t>Коробка ABOX 040 5-ти полюсная винтовая клемма 4 мм?  артикул 804 107 01</t>
  </si>
  <si>
    <r>
      <t>61,17</t>
    </r>
    <r>
      <rPr>
        <i/>
        <sz val="5"/>
        <rFont val="Arial"/>
        <family val="2"/>
        <charset val="204"/>
      </rPr>
      <t xml:space="preserve">
403,48/1,18/5,59</t>
    </r>
  </si>
  <si>
    <t>Короб металлический по стенам и потолкам, длина 2 м</t>
  </si>
  <si>
    <t>Прайс-лист "Невские ресурсы"</t>
  </si>
  <si>
    <t>Короб кабельный СП 100х50</t>
  </si>
  <si>
    <r>
      <t>16</t>
    </r>
    <r>
      <rPr>
        <i/>
        <sz val="6"/>
        <rFont val="Arial"/>
        <family val="2"/>
        <charset val="204"/>
      </rPr>
      <t xml:space="preserve">
4*2*2</t>
    </r>
  </si>
  <si>
    <r>
      <t>58,46</t>
    </r>
    <r>
      <rPr>
        <i/>
        <sz val="5"/>
        <rFont val="Arial"/>
        <family val="2"/>
        <charset val="204"/>
      </rPr>
      <t xml:space="preserve">
380,8/1,18/5,52</t>
    </r>
  </si>
  <si>
    <t>Секция угловая СУ 100х50</t>
  </si>
  <si>
    <r>
      <t>2</t>
    </r>
    <r>
      <rPr>
        <i/>
        <sz val="6"/>
        <rFont val="Arial"/>
        <family val="2"/>
        <charset val="204"/>
      </rPr>
      <t xml:space="preserve">
1*2</t>
    </r>
  </si>
  <si>
    <r>
      <t>82,38</t>
    </r>
    <r>
      <rPr>
        <i/>
        <sz val="5"/>
        <rFont val="Arial"/>
        <family val="2"/>
        <charset val="204"/>
      </rPr>
      <t xml:space="preserve">
536,6/1,18/5,52</t>
    </r>
  </si>
  <si>
    <t>ТЕРм08-03-545-06</t>
  </si>
  <si>
    <t>Коробка с зажимами, устанавливаемая на конструкции на стене или колонне, для кабелей или проводов сечением до 10 мм2, с количеством зажимов до 6</t>
  </si>
  <si>
    <t>"ЭлектроСнабПроект"</t>
  </si>
  <si>
    <t>Коробка пластмассовая КСП 25-20У2</t>
  </si>
  <si>
    <r>
      <t>596,38</t>
    </r>
    <r>
      <rPr>
        <i/>
        <sz val="5"/>
        <rFont val="Arial"/>
        <family val="2"/>
        <charset val="204"/>
      </rPr>
      <t xml:space="preserve">
3891,64/1,18/5,53</t>
    </r>
  </si>
  <si>
    <t>ТЕРм08-02-364-02</t>
  </si>
  <si>
    <t>Кронштейн  на стене</t>
  </si>
  <si>
    <t>Архисталь</t>
  </si>
  <si>
    <t>Крепление-кронштейн К1Н-1,2-0,5</t>
  </si>
  <si>
    <r>
      <t>189,5</t>
    </r>
    <r>
      <rPr>
        <i/>
        <sz val="5"/>
        <rFont val="Arial"/>
        <family val="2"/>
        <charset val="204"/>
      </rPr>
      <t xml:space="preserve">
1250,00/1,18/5,59</t>
    </r>
  </si>
  <si>
    <t xml:space="preserve">   Транспорт материалов МАТ=1%  (Поз. 17-21, 29-33, 39-40, 50, 52-53, 55, 57-58, 60, 62, 64, 84-88, 92, 101-106, 108-112, 114-115, 117, 119)</t>
  </si>
  <si>
    <t xml:space="preserve">   Транспорт оборудования ПЗ=1,03  (Поз. 2, 4, 6, 8-9, 11, 13, 15, 23, 25, 27, 35, 37, 45-48, 66-68, 70-71, 73)</t>
  </si>
  <si>
    <t xml:space="preserve">   Заготовительно-складские расходы на материалы МАТ=2%  (Поз. 17-21, 29-33, 39-40, 50, 52-53, 55, 57-58, 60, 62, 64, 84-88, 92, 101-106, 108-112, 114-115, 117, 119)</t>
  </si>
  <si>
    <t xml:space="preserve">   Заготовительно-складские расходы на оборудование ПЗ=1,012  (Поз. 2, 4, 6, 8-9, 11, 13, 15, 23, 25, 27, 35, 37, 45-48, 66-68, 70-71, 73)</t>
  </si>
  <si>
    <t xml:space="preserve">   80% ФОТ (от 438)  (Поз. 36, 41-44, 93)</t>
  </si>
  <si>
    <t xml:space="preserve">   95% ФОТ (от 21960)  (Поз. 1, 3, 5, 7, 10, 12, 14, 16, 22, 24, 26, 28, 34, 49, 51, 54, 56, 59, 61, 63, 65, 69, 72, 74, 83, 98, 100, 107, 113, 116, 118)</t>
  </si>
  <si>
    <t xml:space="preserve">   128% ФОТ (от 19)  (Поз. 38)</t>
  </si>
  <si>
    <t xml:space="preserve">      Итого Поз. 2, 4, 6, 8-9, 11, 13, 15, 23, 25, 27, 35, 37, 45-48, 66-68, 70-71, 73</t>
  </si>
  <si>
    <t xml:space="preserve">      Всего с учетом "Транспорт оборудования ПЗ=1,03"</t>
  </si>
  <si>
    <t xml:space="preserve">      Всего с учетом "Заготовительно-складские расходы на оборудование ПЗ=1,012"</t>
  </si>
  <si>
    <t>Составил: ___________________________Т.П.Дьякович</t>
  </si>
  <si>
    <t>Проверил: ___________________________О.В. Элиович</t>
  </si>
  <si>
    <t>ЛОКАЛЬНЫЙ СМЕТНЫЙ РАСЧЕТ № 02-01-06 изм.1</t>
  </si>
  <si>
    <t xml:space="preserve">внутренние сети связи, Административно-бытовой корпус промышленной площадки 5 </t>
  </si>
  <si>
    <t>Основание: Р-055/10674-294-СС изм.1</t>
  </si>
  <si>
    <t>___________________________61,160</t>
  </si>
  <si>
    <t>_______________________________________________________________________________________________32,431</t>
  </si>
  <si>
    <t>_______________________________________________________________________________________________28,729</t>
  </si>
  <si>
    <t>___________________________3,773</t>
  </si>
  <si>
    <t>_______________________________________________________________________________________________266,7</t>
  </si>
  <si>
    <t>ТЕРм10-03-013-05</t>
  </si>
  <si>
    <t>Коммутатор служебной связи</t>
  </si>
  <si>
    <t>Прайс-лист ООО "НАГ"</t>
  </si>
  <si>
    <t>Управляемый коммутатор 2 уровня с 24 портами 10/100 Мбит/с + 4 комбо-портами 1000BASE-T/SFP.  D-Link DES-3200-28</t>
  </si>
  <si>
    <r>
      <t>3610,21</t>
    </r>
    <r>
      <rPr>
        <i/>
        <sz val="5"/>
        <rFont val="Arial"/>
        <family val="2"/>
        <charset val="204"/>
      </rPr>
      <t xml:space="preserve">
15179/1,18/3,67</t>
    </r>
  </si>
  <si>
    <t>ТЕРм10-03-001-04</t>
  </si>
  <si>
    <t>Плата дополнительная, устанавливаемая на готовом месте стойки</t>
  </si>
  <si>
    <r>
      <t>3</t>
    </r>
    <r>
      <rPr>
        <i/>
        <sz val="6"/>
        <rFont val="Arial"/>
        <family val="2"/>
        <charset val="204"/>
      </rPr>
      <t xml:space="preserve">
2+1</t>
    </r>
  </si>
  <si>
    <t>Прайс-лист Лансет 3 кв. 2013</t>
  </si>
  <si>
    <t>Оптическая панель (шкаф) 19", 1U на 24 SC адаптеров (3 сменные пластиковые планки)</t>
  </si>
  <si>
    <r>
      <t>103,46</t>
    </r>
    <r>
      <rPr>
        <i/>
        <sz val="5"/>
        <rFont val="Arial"/>
        <family val="2"/>
        <charset val="204"/>
      </rPr>
      <t xml:space="preserve">
435/1,18/3,67</t>
    </r>
  </si>
  <si>
    <t>Панель РСВ кат.5е 19",1U, 24 порта RJ-45</t>
  </si>
  <si>
    <r>
      <t>185,51</t>
    </r>
    <r>
      <rPr>
        <i/>
        <sz val="5"/>
        <rFont val="Arial"/>
        <family val="2"/>
        <charset val="204"/>
      </rPr>
      <t xml:space="preserve">
780/1,18/3,67</t>
    </r>
  </si>
  <si>
    <t>ТЕРм11-04-028-02</t>
  </si>
  <si>
    <t>Включение в аппаратуру разъемов штепсельных, количество контактов в разъеме до 24 шт.</t>
  </si>
  <si>
    <t>1 разъем</t>
  </si>
  <si>
    <r>
      <t>80</t>
    </r>
    <r>
      <rPr>
        <i/>
        <sz val="6"/>
        <rFont val="Arial"/>
        <family val="2"/>
        <charset val="204"/>
      </rPr>
      <t xml:space="preserve">
34+30+15+1</t>
    </r>
  </si>
  <si>
    <t>Пигтейлы SC</t>
  </si>
  <si>
    <r>
      <t>11,54</t>
    </r>
    <r>
      <rPr>
        <i/>
        <sz val="5"/>
        <rFont val="Arial"/>
        <family val="2"/>
        <charset val="204"/>
      </rPr>
      <t xml:space="preserve">
48,50/1,18/3,67</t>
    </r>
  </si>
  <si>
    <t>Прайс-лист АБН 3 кв. 2013</t>
  </si>
  <si>
    <t>Патч-корд  RJ-45-RJ-45 3м</t>
  </si>
  <si>
    <r>
      <t>138,31</t>
    </r>
    <r>
      <rPr>
        <i/>
        <sz val="5"/>
        <rFont val="Arial"/>
        <family val="2"/>
        <charset val="204"/>
      </rPr>
      <t xml:space="preserve">
581,5/1,18/3,67</t>
    </r>
  </si>
  <si>
    <t>Патч-корд  RJ-45-RJ-45 1м</t>
  </si>
  <si>
    <r>
      <t>130,24</t>
    </r>
    <r>
      <rPr>
        <i/>
        <sz val="5"/>
        <rFont val="Arial"/>
        <family val="2"/>
        <charset val="204"/>
      </rPr>
      <t xml:space="preserve">
547,6/1,18/3,67</t>
    </r>
  </si>
  <si>
    <t>Патч-корд  SC -SC  1м</t>
  </si>
  <si>
    <r>
      <t>38,01</t>
    </r>
    <r>
      <rPr>
        <i/>
        <sz val="5"/>
        <rFont val="Arial"/>
        <family val="2"/>
        <charset val="204"/>
      </rPr>
      <t xml:space="preserve">
159,78/1,18/3,67</t>
    </r>
  </si>
  <si>
    <t>Отдельно устанавливаемый преобразователь или блок питания</t>
  </si>
  <si>
    <t>"НИКС - Компьютерный Супермаркет"</t>
  </si>
  <si>
    <t>Источник бесперебойного питания  VANGUARD  RM 1000 Powercom</t>
  </si>
  <si>
    <r>
      <t>3609,97</t>
    </r>
    <r>
      <rPr>
        <i/>
        <sz val="5"/>
        <rFont val="Arial"/>
        <family val="2"/>
        <charset val="204"/>
      </rPr>
      <t xml:space="preserve">
15178,00/1,18/3,67</t>
    </r>
  </si>
  <si>
    <t>ТЕРм10-03-001-01</t>
  </si>
  <si>
    <t>Стойка, полустойка, каркас стойки или шкаф, масса до 100 кг</t>
  </si>
  <si>
    <t>Прайс-лист "Веритек  "</t>
  </si>
  <si>
    <t>Шкаф 19" 32Uс модулем вентиляции и блоком розеток DG-Rack 800 ESTAP</t>
  </si>
  <si>
    <t>к-т</t>
  </si>
  <si>
    <r>
      <t>7625,62</t>
    </r>
    <r>
      <rPr>
        <i/>
        <sz val="5"/>
        <rFont val="Arial"/>
        <family val="2"/>
        <charset val="204"/>
      </rPr>
      <t xml:space="preserve">
992,62*32,3/1,18/3,67</t>
    </r>
  </si>
  <si>
    <t>Прайс-лист Legrand 1кв.2013г.</t>
  </si>
  <si>
    <t>Розетка компьютерная Mosaic RJ45 UTP кат6 1модуль L076561</t>
  </si>
  <si>
    <r>
      <t>54,5</t>
    </r>
    <r>
      <rPr>
        <i/>
        <sz val="5"/>
        <rFont val="Arial"/>
        <family val="2"/>
        <charset val="204"/>
      </rPr>
      <t xml:space="preserve">
355/1,18/5,52</t>
    </r>
  </si>
  <si>
    <t>ТЕРм10-06-037-13</t>
  </si>
  <si>
    <t>Крышка декоративная и другие мелкие изделия (без присоединения проводов)</t>
  </si>
  <si>
    <r>
      <t>0,38</t>
    </r>
    <r>
      <rPr>
        <i/>
        <sz val="6"/>
        <rFont val="Arial"/>
        <family val="2"/>
        <charset val="204"/>
      </rPr>
      <t xml:space="preserve">
(19+19)/100</t>
    </r>
  </si>
  <si>
    <t>Суппорт Mosaic 1 модуль L080250</t>
  </si>
  <si>
    <r>
      <t>15,35</t>
    </r>
    <r>
      <rPr>
        <i/>
        <sz val="5"/>
        <rFont val="Arial"/>
        <family val="2"/>
        <charset val="204"/>
      </rPr>
      <t xml:space="preserve">
100/1,18/5,52</t>
    </r>
  </si>
  <si>
    <t>Mosaic Рамка 1 модуль L078801</t>
  </si>
  <si>
    <r>
      <t>19,04</t>
    </r>
    <r>
      <rPr>
        <i/>
        <sz val="5"/>
        <rFont val="Arial"/>
        <family val="2"/>
        <charset val="204"/>
      </rPr>
      <t xml:space="preserve">
124/1,18/5,52</t>
    </r>
  </si>
  <si>
    <t>Аппарат телефонный системы ЦБ или АТС настольный</t>
  </si>
  <si>
    <t>IP-телефон SNR-VP-6020</t>
  </si>
  <si>
    <r>
      <t>441,13</t>
    </r>
    <r>
      <rPr>
        <i/>
        <sz val="5"/>
        <rFont val="Arial"/>
        <family val="2"/>
        <charset val="204"/>
      </rPr>
      <t xml:space="preserve">
1854,70/1,18/3,67</t>
    </r>
  </si>
  <si>
    <t>ТЕРм10-06-034-01</t>
  </si>
  <si>
    <t>Шкаф телефонный распределительный емкостью до 600х2 при установке на фундаменте</t>
  </si>
  <si>
    <t>1 шкаф</t>
  </si>
  <si>
    <t>Прайс «ТД ТИНКО»</t>
  </si>
  <si>
    <t>Шкаф ШРН-1м-2/30</t>
  </si>
  <si>
    <r>
      <t>455,67</t>
    </r>
    <r>
      <rPr>
        <i/>
        <sz val="5"/>
        <rFont val="Arial"/>
        <family val="2"/>
        <charset val="204"/>
      </rPr>
      <t xml:space="preserve">
2968,03/1,18/5,52</t>
    </r>
  </si>
  <si>
    <t>Коробка ответвительная на стене</t>
  </si>
  <si>
    <t>Коробка распределительная КРТМ 2/30</t>
  </si>
  <si>
    <r>
      <t>154,48</t>
    </r>
    <r>
      <rPr>
        <i/>
        <sz val="5"/>
        <rFont val="Arial"/>
        <family val="2"/>
        <charset val="204"/>
      </rPr>
      <t xml:space="preserve">
669/1,18/3,67</t>
    </r>
  </si>
  <si>
    <t>Розетка штепсельная неутопленного типа при открытой проводке</t>
  </si>
  <si>
    <t>Прайс-лист Legrand 2кв.2013г.</t>
  </si>
  <si>
    <t>Mosaic Розетка 2К+З винтовые зажимы  69570</t>
  </si>
  <si>
    <r>
      <t>19</t>
    </r>
    <r>
      <rPr>
        <i/>
        <sz val="5"/>
        <rFont val="Arial"/>
        <family val="2"/>
        <charset val="204"/>
      </rPr>
      <t xml:space="preserve">
124/1,18/5,53</t>
    </r>
  </si>
  <si>
    <t>Кабель в кабель-канале сечением до 6 мм2</t>
  </si>
  <si>
    <r>
      <t>5,7</t>
    </r>
    <r>
      <rPr>
        <i/>
        <sz val="6"/>
        <rFont val="Arial"/>
        <family val="2"/>
        <charset val="204"/>
      </rPr>
      <t xml:space="preserve">
(35+35+500)/100</t>
    </r>
  </si>
  <si>
    <r>
      <t>0,0357</t>
    </r>
    <r>
      <rPr>
        <i/>
        <sz val="6"/>
        <rFont val="Arial"/>
        <family val="2"/>
        <charset val="204"/>
      </rPr>
      <t xml:space="preserve">
35*1,02/1000</t>
    </r>
  </si>
  <si>
    <t>Прайс Электромонтаж</t>
  </si>
  <si>
    <t>Кабель витая пара U/UTP-4х2х24AWG  категории е UTP-4х2 HETCONNEKT</t>
  </si>
  <si>
    <r>
      <t>510</t>
    </r>
    <r>
      <rPr>
        <i/>
        <sz val="6"/>
        <rFont val="Arial"/>
        <family val="2"/>
        <charset val="204"/>
      </rPr>
      <t xml:space="preserve">
500*1,02</t>
    </r>
  </si>
  <si>
    <r>
      <t>5,15</t>
    </r>
    <r>
      <rPr>
        <i/>
        <sz val="5"/>
        <rFont val="Arial"/>
        <family val="2"/>
        <charset val="204"/>
      </rPr>
      <t xml:space="preserve">
33,96/1,18/5,59</t>
    </r>
  </si>
  <si>
    <t>Муфта прямая на кабеле с пластиковой или винилитовой оболочкой в колодцах, емкость до 20х2</t>
  </si>
  <si>
    <t>Муфта прямая на кабеле с пластиковой или винилитовой оболочкой в колодцах, емкость до 30х2</t>
  </si>
  <si>
    <r>
      <t>1,26</t>
    </r>
    <r>
      <rPr>
        <i/>
        <sz val="6"/>
        <rFont val="Arial"/>
        <family val="2"/>
        <charset val="204"/>
      </rPr>
      <t xml:space="preserve">
63*2/100</t>
    </r>
  </si>
  <si>
    <t>ФССЦ-509-1845</t>
  </si>
  <si>
    <t>Кабель-канал (короб) "Legrand" 50х105 мм</t>
  </si>
  <si>
    <r>
      <t>126</t>
    </r>
    <r>
      <rPr>
        <i/>
        <sz val="6"/>
        <rFont val="Arial"/>
        <family val="2"/>
        <charset val="204"/>
      </rPr>
      <t xml:space="preserve">
63*2</t>
    </r>
  </si>
  <si>
    <t>Прайс-лист "Legrand" 1кв.2013г.</t>
  </si>
  <si>
    <t>Угол плоский 50x105  L010786</t>
  </si>
  <si>
    <r>
      <t>87,36</t>
    </r>
    <r>
      <rPr>
        <i/>
        <sz val="5"/>
        <rFont val="Arial"/>
        <family val="2"/>
        <charset val="204"/>
      </rPr>
      <t xml:space="preserve">
569/1,18/5,52</t>
    </r>
  </si>
  <si>
    <t>Угол внутр. 50х105 L001605</t>
  </si>
  <si>
    <r>
      <t>57,77</t>
    </r>
    <r>
      <rPr>
        <i/>
        <sz val="5"/>
        <rFont val="Arial"/>
        <family val="2"/>
        <charset val="204"/>
      </rPr>
      <t xml:space="preserve">
376,26/1,18/5,52</t>
    </r>
  </si>
  <si>
    <t>Угол внеш. 50х105 L010619</t>
  </si>
  <si>
    <r>
      <t>64,46</t>
    </r>
    <r>
      <rPr>
        <i/>
        <sz val="5"/>
        <rFont val="Arial"/>
        <family val="2"/>
        <charset val="204"/>
      </rPr>
      <t xml:space="preserve">
419,87/1,18/5,52</t>
    </r>
  </si>
  <si>
    <t>Заглушка 105x50   L010700</t>
  </si>
  <si>
    <r>
      <t>11,47</t>
    </r>
    <r>
      <rPr>
        <i/>
        <sz val="5"/>
        <rFont val="Arial"/>
        <family val="2"/>
        <charset val="204"/>
      </rPr>
      <t xml:space="preserve">
74,74/1,18/5,52</t>
    </r>
  </si>
  <si>
    <t>Перегородка разделит. 50 мм L010582</t>
  </si>
  <si>
    <r>
      <t>23,4</t>
    </r>
    <r>
      <rPr>
        <i/>
        <sz val="5"/>
        <rFont val="Arial"/>
        <family val="2"/>
        <charset val="204"/>
      </rPr>
      <t xml:space="preserve">
152,43/1,18/5,52</t>
    </r>
  </si>
  <si>
    <t>Накл.на стык проф.50x105 L010696</t>
  </si>
  <si>
    <r>
      <t>3,54</t>
    </r>
    <r>
      <rPr>
        <i/>
        <sz val="5"/>
        <rFont val="Arial"/>
        <family val="2"/>
        <charset val="204"/>
      </rPr>
      <t xml:space="preserve">
23,07/1,18/5,52</t>
    </r>
  </si>
  <si>
    <t>Накл. на стык крышки 65мм L010696</t>
  </si>
  <si>
    <r>
      <t>11,15</t>
    </r>
    <r>
      <rPr>
        <i/>
        <sz val="5"/>
        <rFont val="Arial"/>
        <family val="2"/>
        <charset val="204"/>
      </rPr>
      <t xml:space="preserve">
72,62/1,18/5,52</t>
    </r>
  </si>
  <si>
    <t>Розетка Plexo с винтовыми зажимами 2к+3, 230В, для накладного монтажа_x000D_
11:14: L/0 695 70</t>
  </si>
  <si>
    <r>
      <t>52,25</t>
    </r>
    <r>
      <rPr>
        <i/>
        <sz val="5"/>
        <rFont val="Arial"/>
        <family val="2"/>
        <charset val="204"/>
      </rPr>
      <t xml:space="preserve">
340,34/1,18/5,52</t>
    </r>
  </si>
  <si>
    <t>ТЕРм08-02-409-06</t>
  </si>
  <si>
    <t>Труба винипластовая по установленным конструкциям, по основанию пола, диаметр до 25 мм</t>
  </si>
  <si>
    <t>ФССЦ-103-2403</t>
  </si>
  <si>
    <t>Трубы гибкие гофрированные из самозатухающего ПВХ-пластиката легкого типа диаметром 32 мм</t>
  </si>
  <si>
    <t xml:space="preserve">   Транспорт материалов МАТ=1%  (Поз. 16, 18-19, 23, 25, 27, 29-31, 36-42, 44)</t>
  </si>
  <si>
    <t xml:space="preserve">   Заготовительно-складские расходы на материалы МАТ=2%  (Поз. 16, 18-19, 23, 25, 27, 29-31, 36-42, 44)</t>
  </si>
  <si>
    <t xml:space="preserve">   Заготовительно-складские затраты на оборудование ПЗ=1,012  (Поз. 4-5, 7-10, 12, 14, 21, 2)</t>
  </si>
  <si>
    <t xml:space="preserve">   80% ФОТ (от 1931)  (Поз. 1, 3, 11, 13, 20, 24)</t>
  </si>
  <si>
    <t xml:space="preserve">   92% ФОТ (от 286)  (Поз. 6)</t>
  </si>
  <si>
    <t xml:space="preserve">   95% ФОТ (от 1068)  (Поз. 15, 26, 28, 34, 43, 45)</t>
  </si>
  <si>
    <t xml:space="preserve">   100% ФОТ (от 488)  (Поз. 17, 22, 32-33)</t>
  </si>
  <si>
    <t xml:space="preserve">   60% ФОТ (от 1931)  (Поз. 1, 3, 11, 13, 20, 24)</t>
  </si>
  <si>
    <t xml:space="preserve">   65% ФОТ (от 1842)  (Поз. 6, 15, 26, 28, 34, 43, 45, 17, 22, 32-33)</t>
  </si>
  <si>
    <t xml:space="preserve">      Итоги по Поз. 4-5, 7-10, 12, 14, 21</t>
  </si>
  <si>
    <t xml:space="preserve">        Итого Поз. 4-5, 7-10, 12, 14, 21</t>
  </si>
  <si>
    <t xml:space="preserve">        Всего с учетом "Заготовительно-складские затраты на оборудование ПЗ=1,012"</t>
  </si>
  <si>
    <t xml:space="preserve">      Итоги по Поз. 2</t>
  </si>
  <si>
    <t xml:space="preserve">        Итого Поз. 2</t>
  </si>
  <si>
    <t xml:space="preserve">Составил: ___________________________Т.П.Дьякович </t>
  </si>
  <si>
    <t>Проверил: ___________________________О.В.Элиович</t>
  </si>
  <si>
    <t>ЛОКАЛЬНЫЙ СМЕТНЫЙ РАСЧЕТ № 02-01-07 изм.1</t>
  </si>
  <si>
    <t xml:space="preserve">пожарную сигнализацию, Административно-бытовой корпус промышленной площадки 5 </t>
  </si>
  <si>
    <t>Основание: Р-055/10674-294-ПС изм.1</t>
  </si>
  <si>
    <t>___________________________23,446</t>
  </si>
  <si>
    <t>_______________________________________________________________________________________________21,084</t>
  </si>
  <si>
    <t>_______________________________________________________________________________________________2,362</t>
  </si>
  <si>
    <t>___________________________4,399</t>
  </si>
  <si>
    <t>_______________________________________________________________________________________________321,71</t>
  </si>
  <si>
    <t xml:space="preserve">                           Пожарная сигнализация</t>
  </si>
  <si>
    <t>Приборы ПС приемно-контрольные, пусковые, концентратор блок линейный</t>
  </si>
  <si>
    <r>
      <t>12,7</t>
    </r>
    <r>
      <rPr>
        <i/>
        <sz val="6"/>
        <rFont val="Arial"/>
        <family val="2"/>
        <charset val="204"/>
      </rPr>
      <t xml:space="preserve">
127/10</t>
    </r>
  </si>
  <si>
    <t>Прайс-лист "Болид"на 05.08.2013 г.</t>
  </si>
  <si>
    <t>Контроллер двухпроводной линии связи "С2000-КДЛ"         Цена=1830,4/1,18/3,67</t>
  </si>
  <si>
    <r>
      <t>435,35</t>
    </r>
    <r>
      <rPr>
        <i/>
        <sz val="5"/>
        <rFont val="Arial"/>
        <family val="2"/>
        <charset val="204"/>
      </rPr>
      <t xml:space="preserve">
1830,4/1,18/3,67</t>
    </r>
  </si>
  <si>
    <t>ТЕРм10-08-002-06</t>
  </si>
  <si>
    <t>Извещатель пожарный ручной</t>
  </si>
  <si>
    <t>Извещатель пожарный ручной адресный  ИПР 513-3АМ Цена=460,20/1,18/5,59</t>
  </si>
  <si>
    <r>
      <t>69,77</t>
    </r>
    <r>
      <rPr>
        <i/>
        <sz val="5"/>
        <rFont val="Arial"/>
        <family val="2"/>
        <charset val="204"/>
      </rPr>
      <t xml:space="preserve">
460,20/1,18/5,59</t>
    </r>
  </si>
  <si>
    <t>Извещатель ПС автоматический дымовой, фотоэлектрический, радиоизотопный, световой в нормальном исполнении</t>
  </si>
  <si>
    <t>Извещатель дымовой оптико-электронный адресно-аналоговый  ДИП-34А 01-02 Цена=650/1,18/5,59</t>
  </si>
  <si>
    <r>
      <t>98,54</t>
    </r>
    <r>
      <rPr>
        <i/>
        <sz val="5"/>
        <rFont val="Arial"/>
        <family val="2"/>
        <charset val="204"/>
      </rPr>
      <t xml:space="preserve">
650/1,18/5,59</t>
    </r>
  </si>
  <si>
    <t>ТЕРм10-08-001-13</t>
  </si>
  <si>
    <t>Устройства промежуточные на количество лучей 1</t>
  </si>
  <si>
    <t>Адресный  двухпозиционый расширитель С2000-АР1 исп.02 Цена=337,48/1,18/5,59</t>
  </si>
  <si>
    <r>
      <t>51,16</t>
    </r>
    <r>
      <rPr>
        <i/>
        <sz val="5"/>
        <rFont val="Arial"/>
        <family val="2"/>
        <charset val="204"/>
      </rPr>
      <t xml:space="preserve">
337,48/1,18/5,59</t>
    </r>
  </si>
  <si>
    <t>ТЕРм10-08-001-04</t>
  </si>
  <si>
    <t>Приборы ПС на 4 луча</t>
  </si>
  <si>
    <t>Адресный релейный блок на два реле С2000-СП2 Цена=915,2/1,18/3,67</t>
  </si>
  <si>
    <r>
      <t>217,67</t>
    </r>
    <r>
      <rPr>
        <i/>
        <sz val="5"/>
        <rFont val="Arial"/>
        <family val="2"/>
        <charset val="204"/>
      </rPr>
      <t xml:space="preserve">
915,2/1,18/3,67</t>
    </r>
  </si>
  <si>
    <r>
      <t>ТЕРм10-04-066-04</t>
    </r>
    <r>
      <rPr>
        <i/>
        <sz val="9"/>
        <rFont val="Arial"/>
        <family val="2"/>
        <charset val="204"/>
      </rPr>
      <t xml:space="preserve">
применительно</t>
    </r>
  </si>
  <si>
    <t>Коробка кабельная соединительная или разветвительная ( Блок разветвительно-изолирующий )</t>
  </si>
  <si>
    <t>Блок разветвительно-изолирующий БРИЗ Цена=320,61/1,18/5,59</t>
  </si>
  <si>
    <r>
      <t>48,61</t>
    </r>
    <r>
      <rPr>
        <i/>
        <sz val="5"/>
        <rFont val="Arial"/>
        <family val="2"/>
        <charset val="204"/>
      </rPr>
      <t xml:space="preserve">
320,61/1,18/5,59</t>
    </r>
  </si>
  <si>
    <t>Источник питания СКАТ-2400 Цена=4507,20/1,18/3,67</t>
  </si>
  <si>
    <r>
      <t>1072</t>
    </r>
    <r>
      <rPr>
        <i/>
        <sz val="5"/>
        <rFont val="Arial"/>
        <family val="2"/>
        <charset val="204"/>
      </rPr>
      <t xml:space="preserve">
4507,20/1,18/3,67</t>
    </r>
  </si>
  <si>
    <t>ТЕРм10-01-003-08</t>
  </si>
  <si>
    <t>Аккумуляторная батарея монтаж</t>
  </si>
  <si>
    <t>1 ящик</t>
  </si>
  <si>
    <t>Аккумуляторная батарея U=12В, емк.  12 А?час  DELTA DTM1212 Цена=827,875/1,18/3,67</t>
  </si>
  <si>
    <r>
      <t>196,91</t>
    </r>
    <r>
      <rPr>
        <i/>
        <sz val="5"/>
        <rFont val="Arial"/>
        <family val="2"/>
        <charset val="204"/>
      </rPr>
      <t xml:space="preserve">
827,875/1,18/3,67</t>
    </r>
  </si>
  <si>
    <t>Прайс-лист ЦМО 1 квартал 2013г.</t>
  </si>
  <si>
    <t>Панель заземления горизонтальная 19" Код номенклатуры 	30517720100 Цена=1230/1,18/5,59</t>
  </si>
  <si>
    <r>
      <t>192,06</t>
    </r>
    <r>
      <rPr>
        <i/>
        <sz val="5"/>
        <rFont val="Arial"/>
        <family val="2"/>
        <charset val="204"/>
      </rPr>
      <t xml:space="preserve">
1230/1,18/5,59</t>
    </r>
  </si>
  <si>
    <t>Прайс-лист "Торговый Дом "СКВИД"  1 квартал 2013г.</t>
  </si>
  <si>
    <t>Коробка соединительная JB 720 Цена=70/1,18/5,53</t>
  </si>
  <si>
    <r>
      <t>10,73</t>
    </r>
    <r>
      <rPr>
        <i/>
        <sz val="5"/>
        <rFont val="Arial"/>
        <family val="2"/>
        <charset val="204"/>
      </rPr>
      <t xml:space="preserve">
70,0/1,18/5,53</t>
    </r>
  </si>
  <si>
    <r>
      <t>2</t>
    </r>
    <r>
      <rPr>
        <i/>
        <sz val="6"/>
        <rFont val="Arial"/>
        <family val="2"/>
        <charset val="204"/>
      </rPr>
      <t xml:space="preserve">
200/100</t>
    </r>
  </si>
  <si>
    <t>ФССЦ-509-1841</t>
  </si>
  <si>
    <t>Кабель-канал (короб) "Legrand" 20х12,5 мм</t>
  </si>
  <si>
    <r>
      <t>200</t>
    </r>
    <r>
      <rPr>
        <i/>
        <sz val="6"/>
        <rFont val="Arial"/>
        <family val="2"/>
        <charset val="204"/>
      </rPr>
      <t xml:space="preserve">
кк1*100</t>
    </r>
  </si>
  <si>
    <t>Кабель в кабельных каналах, сечением до 6 мм2</t>
  </si>
  <si>
    <r>
      <t>2,86</t>
    </r>
    <r>
      <rPr>
        <i/>
        <sz val="6"/>
        <rFont val="Arial"/>
        <family val="2"/>
        <charset val="204"/>
      </rPr>
      <t xml:space="preserve">
(6+230+10+40)/100</t>
    </r>
  </si>
  <si>
    <t>ФССЦ-103-2427</t>
  </si>
  <si>
    <t>Трубы гибкие гофрированные тяжелые из самозатухающего ПВХ (IP55) серии FH, с зондом, диаметром 32 мм</t>
  </si>
  <si>
    <r>
      <t>1,5</t>
    </r>
    <r>
      <rPr>
        <i/>
        <sz val="6"/>
        <rFont val="Arial"/>
        <family val="2"/>
        <charset val="204"/>
      </rPr>
      <t xml:space="preserve">
15 / 10</t>
    </r>
  </si>
  <si>
    <t>ФССЦ-103-1178</t>
  </si>
  <si>
    <t>Клипса для крепежа гофротрубы, диаметром 32 мм</t>
  </si>
  <si>
    <t>Металлические конструкции</t>
  </si>
  <si>
    <r>
      <t>0,0005</t>
    </r>
    <r>
      <rPr>
        <i/>
        <sz val="6"/>
        <rFont val="Arial"/>
        <family val="2"/>
        <charset val="204"/>
      </rPr>
      <t xml:space="preserve">
0,5/1000</t>
    </r>
  </si>
  <si>
    <t>Конструкция для установки извещателя</t>
  </si>
  <si>
    <t>Прайс-лист Тинко</t>
  </si>
  <si>
    <t>Комплект монтажный для установки извещателей в подвесной потолок Цена=23,80/1,18/5,59</t>
  </si>
  <si>
    <r>
      <t>3,61</t>
    </r>
    <r>
      <rPr>
        <i/>
        <sz val="5"/>
        <rFont val="Arial"/>
        <family val="2"/>
        <charset val="204"/>
      </rPr>
      <t xml:space="preserve">
23,80/1,18/5,59</t>
    </r>
  </si>
  <si>
    <t>Прайс-лист ООО НПП «Спецкабель»  от 19.07.2013</t>
  </si>
  <si>
    <t>Кабель  КПСЭнг(А)-FRLS 1х2х0,5                 на=32993,73/1,18/5,59</t>
  </si>
  <si>
    <r>
      <t>5001,93</t>
    </r>
    <r>
      <rPr>
        <i/>
        <sz val="5"/>
        <rFont val="Arial"/>
        <family val="2"/>
        <charset val="204"/>
      </rPr>
      <t xml:space="preserve">
32993,73/1,18/5,59</t>
    </r>
  </si>
  <si>
    <t>Кабель  КПСЭнг(А)-FRHF 2х2х0,5     Цена=41667,20/1,18/5,59</t>
  </si>
  <si>
    <r>
      <t>0,2346</t>
    </r>
    <r>
      <rPr>
        <i/>
        <sz val="6"/>
        <rFont val="Arial"/>
        <family val="2"/>
        <charset val="204"/>
      </rPr>
      <t xml:space="preserve">
230*1,02/1000</t>
    </r>
  </si>
  <si>
    <r>
      <t>6316,85</t>
    </r>
    <r>
      <rPr>
        <i/>
        <sz val="5"/>
        <rFont val="Arial"/>
        <family val="2"/>
        <charset val="204"/>
      </rPr>
      <t xml:space="preserve">
41667,20/1,18/5,59</t>
    </r>
  </si>
  <si>
    <t>Кабель  КПСЭCнг(А)-FR(LS/HF)LTx  2х2х0,75      Цена=73810,85/1,18/5,59</t>
  </si>
  <si>
    <r>
      <t>0,0102</t>
    </r>
    <r>
      <rPr>
        <i/>
        <sz val="6"/>
        <rFont val="Arial"/>
        <family val="2"/>
        <charset val="204"/>
      </rPr>
      <t xml:space="preserve">
10*1,02/1000</t>
    </r>
  </si>
  <si>
    <r>
      <t>11189,9</t>
    </r>
    <r>
      <rPr>
        <i/>
        <sz val="5"/>
        <rFont val="Arial"/>
        <family val="2"/>
        <charset val="204"/>
      </rPr>
      <t xml:space="preserve">
73810,85/1,18/5,59</t>
    </r>
  </si>
  <si>
    <t>Прайс-лист «ЭТМ»</t>
  </si>
  <si>
    <t>Кабель  ВВГнг(А)-FRLS 1х4 Цена=43,8/1,18/5,59</t>
  </si>
  <si>
    <r>
      <t>40,8</t>
    </r>
    <r>
      <rPr>
        <i/>
        <sz val="6"/>
        <rFont val="Arial"/>
        <family val="2"/>
        <charset val="204"/>
      </rPr>
      <t xml:space="preserve">
40*1,02</t>
    </r>
  </si>
  <si>
    <r>
      <t>6,64</t>
    </r>
    <r>
      <rPr>
        <i/>
        <sz val="5"/>
        <rFont val="Arial"/>
        <family val="2"/>
        <charset val="204"/>
      </rPr>
      <t xml:space="preserve">
43,8/1,18/5,59</t>
    </r>
  </si>
  <si>
    <r>
      <t>0,00017</t>
    </r>
    <r>
      <rPr>
        <i/>
        <sz val="6"/>
        <rFont val="Arial"/>
        <family val="2"/>
        <charset val="204"/>
      </rPr>
      <t xml:space="preserve">
0,0339*5/1000</t>
    </r>
  </si>
  <si>
    <t xml:space="preserve">                           Оповещение о пожаре</t>
  </si>
  <si>
    <t>ТЕРм08-01-081-01</t>
  </si>
  <si>
    <t>Аппарат (кнопка, ключ управления, замок электромагнитной блокировки, звуковой сигнал, сигнальная лампа) управления и сигнализации, количество подключаемых концов до 2</t>
  </si>
  <si>
    <t>Прайс-лист "Тинко"на 13.08.2013</t>
  </si>
  <si>
    <t>Оповещатель пожарный звуковой АС-24 Цена=178,5/1,18/5,59</t>
  </si>
  <si>
    <r>
      <t>27,06</t>
    </r>
    <r>
      <rPr>
        <i/>
        <sz val="5"/>
        <rFont val="Arial"/>
        <family val="2"/>
        <charset val="204"/>
      </rPr>
      <t xml:space="preserve">
178,5/1,18/5,59</t>
    </r>
  </si>
  <si>
    <t>Оповещатель  световой БЛИК-С-24 Цена=210/1,18/5,59</t>
  </si>
  <si>
    <r>
      <t>31,84</t>
    </r>
    <r>
      <rPr>
        <i/>
        <sz val="5"/>
        <rFont val="Arial"/>
        <family val="2"/>
        <charset val="204"/>
      </rPr>
      <t xml:space="preserve">
210/1,18/5,59</t>
    </r>
  </si>
  <si>
    <t>Устройство ультразвуковое, блок контроля</t>
  </si>
  <si>
    <t>Прайс-лист "СПЕПРИБОР"на 01.07.2013</t>
  </si>
  <si>
    <t>Устройство контроля линии оповещения УКЛО Цена=1450/5,59</t>
  </si>
  <si>
    <r>
      <t>259,39</t>
    </r>
    <r>
      <rPr>
        <i/>
        <sz val="5"/>
        <rFont val="Arial"/>
        <family val="2"/>
        <charset val="204"/>
      </rPr>
      <t xml:space="preserve">
1450/5,59</t>
    </r>
  </si>
  <si>
    <r>
      <t>0,75</t>
    </r>
    <r>
      <rPr>
        <i/>
        <sz val="6"/>
        <rFont val="Arial"/>
        <family val="2"/>
        <charset val="204"/>
      </rPr>
      <t xml:space="preserve">
75/100</t>
    </r>
  </si>
  <si>
    <r>
      <t>75</t>
    </r>
    <r>
      <rPr>
        <i/>
        <sz val="6"/>
        <rFont val="Arial"/>
        <family val="2"/>
        <charset val="204"/>
      </rPr>
      <t xml:space="preserve">
кк2*100</t>
    </r>
  </si>
  <si>
    <t>Кабель  КПСЭнг(А)-FRLS 1х2х0,5                 Цена=32993,73/1,18/5,59</t>
  </si>
  <si>
    <r>
      <t>0,0765</t>
    </r>
    <r>
      <rPr>
        <i/>
        <sz val="6"/>
        <rFont val="Arial"/>
        <family val="2"/>
        <charset val="204"/>
      </rPr>
      <t xml:space="preserve">
75*1,02/1000</t>
    </r>
  </si>
  <si>
    <t>ТЕРм10-04-066-04</t>
  </si>
  <si>
    <t>Коробка кабельная соединительная или разветвительная</t>
  </si>
  <si>
    <t>Коробка соединительная КС-4  Цена=12,0/1,18/5,53</t>
  </si>
  <si>
    <r>
      <t>1,84</t>
    </r>
    <r>
      <rPr>
        <i/>
        <sz val="5"/>
        <rFont val="Arial"/>
        <family val="2"/>
        <charset val="204"/>
      </rPr>
      <t xml:space="preserve">
12,0/1,18/5,53</t>
    </r>
  </si>
  <si>
    <t>ТЕРм08-01-080-01</t>
  </si>
  <si>
    <t>Прибор измерения и защиты, количество подключаемых концов до 2</t>
  </si>
  <si>
    <r>
      <t>28</t>
    </r>
    <r>
      <rPr>
        <i/>
        <sz val="6"/>
        <rFont val="Arial"/>
        <family val="2"/>
        <charset val="204"/>
      </rPr>
      <t xml:space="preserve">
12+2+12+1+1</t>
    </r>
  </si>
  <si>
    <t>РадиоХит</t>
  </si>
  <si>
    <t>Диод КД209 Цена=1,17/1,18/3,63</t>
  </si>
  <si>
    <r>
      <t>0,28</t>
    </r>
    <r>
      <rPr>
        <i/>
        <sz val="5"/>
        <rFont val="Arial"/>
        <family val="2"/>
        <charset val="204"/>
      </rPr>
      <t xml:space="preserve">
1,17/1,18/3,63</t>
    </r>
  </si>
  <si>
    <t>Резисторы</t>
  </si>
  <si>
    <r>
      <t>16</t>
    </r>
    <r>
      <rPr>
        <i/>
        <sz val="6"/>
        <rFont val="Arial"/>
        <family val="2"/>
        <charset val="204"/>
      </rPr>
      <t xml:space="preserve">
2+12+1+1</t>
    </r>
  </si>
  <si>
    <t xml:space="preserve">   Транспорт материалов МАТ=1%  (Поз. 12, 37, 39, 41, 4, 6, 8, 20, 29-33, 45, 47)</t>
  </si>
  <si>
    <t xml:space="preserve">   Заготовительно-складские расходы на материалы МАТ=2%  (Поз. 12, 37, 39, 41, 4, 6, 8, 20, 29-33, 45, 47)</t>
  </si>
  <si>
    <t xml:space="preserve">   Заготовительно-складские затраты на оборудование ПЗ=1,012  (Поз. 14, 18, 49-50, 2, 10, 16)</t>
  </si>
  <si>
    <t xml:space="preserve">   80% ФОТ (от 1667)  (Поз. 1, 3, 5, 7, 9, 15, 17, 28, 40)</t>
  </si>
  <si>
    <t xml:space="preserve">   92% ФОТ (от 961)  (Поз. 11, 46)</t>
  </si>
  <si>
    <t xml:space="preserve">   95% ФОТ (от 1606)  (Поз. 19, 21, 23-24, 27, 34, 36, 38, 42, 44, 48)</t>
  </si>
  <si>
    <t xml:space="preserve">   60% ФОТ (от 1667)  (Поз. 1, 3, 5, 7, 9, 15, 17, 28, 40)</t>
  </si>
  <si>
    <t xml:space="preserve">   65% ФОТ (от 2567)  (Поз. 11, 46, 19, 21, 23-24, 27, 34, 36, 38, 42, 44, 48)</t>
  </si>
  <si>
    <t xml:space="preserve">      Итоги по Поз. 14, 18, 49-50</t>
  </si>
  <si>
    <t xml:space="preserve">        Итого Поз. 14, 18, 49-50</t>
  </si>
  <si>
    <t xml:space="preserve">      Итоги по Поз. 2, 10, 16</t>
  </si>
  <si>
    <t xml:space="preserve">        Итого Поз. 2, 10, 16</t>
  </si>
  <si>
    <t>ЛОКАЛЬНЫЙ СМЕТНЫЙ РАСЧЕТ № 02-01-08 изм.1</t>
  </si>
  <si>
    <t xml:space="preserve">охранную сигнализацию, Административно-бытовой корпус промышленной площадки 5 </t>
  </si>
  <si>
    <t>Основание: Р-055/10674-294-ОС изм.1</t>
  </si>
  <si>
    <t>___________________________85,770</t>
  </si>
  <si>
    <t>_______________________________________________________________________________________________30,111</t>
  </si>
  <si>
    <t>_______________________________________________________________________________________________55,659</t>
  </si>
  <si>
    <t>___________________________6,765</t>
  </si>
  <si>
    <t>_______________________________________________________________________________________________503,71</t>
  </si>
  <si>
    <t xml:space="preserve">                           Охранная сигнализация</t>
  </si>
  <si>
    <t>ТЕРм10-08-001-06</t>
  </si>
  <si>
    <t>Приборы приемно-контрольные сигнальные, концентратор блок базовый на 10 лучей</t>
  </si>
  <si>
    <t>Eleron</t>
  </si>
  <si>
    <t>Концентратор датчиков КД4М.1</t>
  </si>
  <si>
    <r>
      <t>9056,09</t>
    </r>
    <r>
      <rPr>
        <i/>
        <sz val="5"/>
        <rFont val="Arial"/>
        <family val="2"/>
        <charset val="204"/>
      </rPr>
      <t xml:space="preserve">
44440/1,18/1,18/3,63</t>
    </r>
  </si>
  <si>
    <t>Блок пропуска специального типа  "HID" БСЧ2.УМ  Блок БСЧ1.УМ HID</t>
  </si>
  <si>
    <r>
      <t>15101,09</t>
    </r>
    <r>
      <rPr>
        <i/>
        <sz val="5"/>
        <rFont val="Arial"/>
        <family val="2"/>
        <charset val="204"/>
      </rPr>
      <t xml:space="preserve">
62800/1,18/3,63</t>
    </r>
  </si>
  <si>
    <t>ТЕРм10-08-002-04</t>
  </si>
  <si>
    <t>Извещатель ОС автоматический контактный, магнитоконтактный на открывание окон, дверей</t>
  </si>
  <si>
    <t>Прайс-лист "ТИНКО"</t>
  </si>
  <si>
    <t>Извещатель магнитоконтактный  ИО102-6</t>
  </si>
  <si>
    <r>
      <t>10,6</t>
    </r>
    <r>
      <rPr>
        <i/>
        <sz val="5"/>
        <rFont val="Arial"/>
        <family val="2"/>
        <charset val="204"/>
      </rPr>
      <t xml:space="preserve">
69,9/1,18/5,59</t>
    </r>
  </si>
  <si>
    <t>ТЕРм10-08-003-02</t>
  </si>
  <si>
    <t>Устройство ультразвуковое, прибор ультразвуковой в одноблочном исполнении</t>
  </si>
  <si>
    <t>Извещатель охранный поверхностный звуковой Астра-С (ИО-329-5)</t>
  </si>
  <si>
    <r>
      <t>68,07</t>
    </r>
    <r>
      <rPr>
        <i/>
        <sz val="5"/>
        <rFont val="Arial"/>
        <family val="2"/>
        <charset val="204"/>
      </rPr>
      <t xml:space="preserve">
449/1,18/5,59</t>
    </r>
  </si>
  <si>
    <t>ТЕРм10-08-003-05</t>
  </si>
  <si>
    <t>Устройство оптико-(фото)электрическое, прибор оптико-электрический в одноблочном исполнении</t>
  </si>
  <si>
    <t>Извещатель охранный бъемный оптико-электронный Фотон-9 (ИО 409-8)</t>
  </si>
  <si>
    <r>
      <t>88,73</t>
    </r>
    <r>
      <rPr>
        <i/>
        <sz val="5"/>
        <rFont val="Arial"/>
        <family val="2"/>
        <charset val="204"/>
      </rPr>
      <t xml:space="preserve">
585,28/1,18/5,59</t>
    </r>
  </si>
  <si>
    <t>Извещатель охранный  поверхностный Фотон-Ш (ИО 309-7)</t>
  </si>
  <si>
    <r>
      <t>102,86</t>
    </r>
    <r>
      <rPr>
        <i/>
        <sz val="5"/>
        <rFont val="Arial"/>
        <family val="2"/>
        <charset val="204"/>
      </rPr>
      <t xml:space="preserve">
678,5/1,18/5,59</t>
    </r>
  </si>
  <si>
    <t>Приборы ПС приемно-контрольные, пусковые, концентратор блок базовый на 10 лучей</t>
  </si>
  <si>
    <t>Извещатель охранный  поверхностный вибрационный Шорх-2-10 (ИО 315-5/2)</t>
  </si>
  <si>
    <r>
      <t>1655,97</t>
    </r>
    <r>
      <rPr>
        <i/>
        <sz val="5"/>
        <rFont val="Arial"/>
        <family val="2"/>
        <charset val="204"/>
      </rPr>
      <t xml:space="preserve">
6962,47/1,18/3,67</t>
    </r>
  </si>
  <si>
    <t>Бесконтактные карты Prox-Card II</t>
  </si>
  <si>
    <r>
      <t>20,57</t>
    </r>
    <r>
      <rPr>
        <i/>
        <sz val="5"/>
        <rFont val="Arial"/>
        <family val="2"/>
        <charset val="204"/>
      </rPr>
      <t xml:space="preserve">
86,49/1,18/3,67</t>
    </r>
  </si>
  <si>
    <t>Источник питания СКАТ-2400И7 Цена=4752/1,18/3,67</t>
  </si>
  <si>
    <r>
      <t>1130,23</t>
    </r>
    <r>
      <rPr>
        <i/>
        <sz val="5"/>
        <rFont val="Arial"/>
        <family val="2"/>
        <charset val="204"/>
      </rPr>
      <t xml:space="preserve">
4752/1,18/3,67</t>
    </r>
  </si>
  <si>
    <t>Аккумуляторная батарея U=12В, емк.  12 А*час  DELTA DTM1212 Цена=827,875/1,18/3,67</t>
  </si>
  <si>
    <r>
      <t>0,3</t>
    </r>
    <r>
      <rPr>
        <i/>
        <sz val="6"/>
        <rFont val="Arial"/>
        <family val="2"/>
        <charset val="204"/>
      </rPr>
      <t xml:space="preserve">
30/100</t>
    </r>
  </si>
  <si>
    <t>ФССЦ-103-2426</t>
  </si>
  <si>
    <t>Трубы гибкие гофрированные тяжелые из самозатухающего ПВХ (IP55) серии FH, с зондом, диаметром 25 мм</t>
  </si>
  <si>
    <r>
      <t>3</t>
    </r>
    <r>
      <rPr>
        <i/>
        <sz val="6"/>
        <rFont val="Arial"/>
        <family val="2"/>
        <charset val="204"/>
      </rPr>
      <t xml:space="preserve">
30 / 10</t>
    </r>
  </si>
  <si>
    <t>Клипса для крепежа гофротрубы, диаметром 25 мм</t>
  </si>
  <si>
    <r>
      <t>8,16</t>
    </r>
    <r>
      <rPr>
        <i/>
        <sz val="6"/>
        <rFont val="Arial"/>
        <family val="2"/>
        <charset val="204"/>
      </rPr>
      <t xml:space="preserve">
(290+360+105+55+1+5)/100</t>
    </r>
  </si>
  <si>
    <t>Прайс-лист  "Атлас"</t>
  </si>
  <si>
    <t>Кабель МКШ 2х0,35</t>
  </si>
  <si>
    <r>
      <t>295,8</t>
    </r>
    <r>
      <rPr>
        <i/>
        <sz val="6"/>
        <rFont val="Arial"/>
        <family val="2"/>
        <charset val="204"/>
      </rPr>
      <t xml:space="preserve">
290*1,02</t>
    </r>
  </si>
  <si>
    <r>
      <t>1,73</t>
    </r>
    <r>
      <rPr>
        <i/>
        <sz val="5"/>
        <rFont val="Arial"/>
        <family val="2"/>
        <charset val="204"/>
      </rPr>
      <t xml:space="preserve">
11,40/1,18/5,59</t>
    </r>
  </si>
  <si>
    <t>Кабель МЭШ 7х0,35</t>
  </si>
  <si>
    <r>
      <t>367,2</t>
    </r>
    <r>
      <rPr>
        <i/>
        <sz val="6"/>
        <rFont val="Arial"/>
        <family val="2"/>
        <charset val="204"/>
      </rPr>
      <t xml:space="preserve">
360*1,02</t>
    </r>
  </si>
  <si>
    <r>
      <t>3,85</t>
    </r>
    <r>
      <rPr>
        <i/>
        <sz val="5"/>
        <rFont val="Arial"/>
        <family val="2"/>
        <charset val="204"/>
      </rPr>
      <t xml:space="preserve">
25,40/1,18/5,59</t>
    </r>
  </si>
  <si>
    <t>Кабель  КПСЭнг(А)-FRHF 1х2х0,5     Цена=32993,73/1,18/5,59</t>
  </si>
  <si>
    <r>
      <t>0,1071</t>
    </r>
    <r>
      <rPr>
        <i/>
        <sz val="6"/>
        <rFont val="Arial"/>
        <family val="2"/>
        <charset val="204"/>
      </rPr>
      <t xml:space="preserve">
105*1,02/1000</t>
    </r>
  </si>
  <si>
    <r>
      <t>0,0561</t>
    </r>
    <r>
      <rPr>
        <i/>
        <sz val="6"/>
        <rFont val="Arial"/>
        <family val="2"/>
        <charset val="204"/>
      </rPr>
      <t xml:space="preserve">
55*1,02/1000</t>
    </r>
  </si>
  <si>
    <t>Кабель  КПСЭCнг(А)-FR(LS/HF)LTx  4х2х0,75      Цена=119542,5/1,18/5,59</t>
  </si>
  <si>
    <r>
      <t>0,00102</t>
    </r>
    <r>
      <rPr>
        <i/>
        <sz val="6"/>
        <rFont val="Arial"/>
        <family val="2"/>
        <charset val="204"/>
      </rPr>
      <t xml:space="preserve">
1*1,02/1000</t>
    </r>
  </si>
  <si>
    <r>
      <t>18122,93</t>
    </r>
    <r>
      <rPr>
        <i/>
        <sz val="5"/>
        <rFont val="Arial"/>
        <family val="2"/>
        <charset val="204"/>
      </rPr>
      <t xml:space="preserve">
119542,5/1,18/5,59</t>
    </r>
  </si>
  <si>
    <r>
      <t>5,1</t>
    </r>
    <r>
      <rPr>
        <i/>
        <sz val="6"/>
        <rFont val="Arial"/>
        <family val="2"/>
        <charset val="204"/>
      </rPr>
      <t xml:space="preserve">
5*1,02</t>
    </r>
  </si>
  <si>
    <t>Коробка клеммная JB 730 Цена=290/1,18/5,53</t>
  </si>
  <si>
    <r>
      <t>44,44</t>
    </r>
    <r>
      <rPr>
        <i/>
        <sz val="5"/>
        <rFont val="Arial"/>
        <family val="2"/>
        <charset val="204"/>
      </rPr>
      <t xml:space="preserve">
290,0/1,18/5,53</t>
    </r>
  </si>
  <si>
    <r>
      <t>2,8</t>
    </r>
    <r>
      <rPr>
        <i/>
        <sz val="6"/>
        <rFont val="Arial"/>
        <family val="2"/>
        <charset val="204"/>
      </rPr>
      <t xml:space="preserve">
280/100</t>
    </r>
  </si>
  <si>
    <t>ФССЦ-509-1842</t>
  </si>
  <si>
    <t>Кабель-канал (короб) "Legrand" 32х12,5 мм</t>
  </si>
  <si>
    <r>
      <t>280</t>
    </r>
    <r>
      <rPr>
        <i/>
        <sz val="6"/>
        <rFont val="Arial"/>
        <family val="2"/>
        <charset val="204"/>
      </rPr>
      <t xml:space="preserve">
кк2*100</t>
    </r>
  </si>
  <si>
    <r>
      <t>27</t>
    </r>
    <r>
      <rPr>
        <i/>
        <sz val="6"/>
        <rFont val="Arial"/>
        <family val="2"/>
        <charset val="204"/>
      </rPr>
      <t xml:space="preserve">
1+25+1</t>
    </r>
  </si>
  <si>
    <r>
      <t>26</t>
    </r>
    <r>
      <rPr>
        <i/>
        <sz val="6"/>
        <rFont val="Arial"/>
        <family val="2"/>
        <charset val="204"/>
      </rPr>
      <t xml:space="preserve">
1+25</t>
    </r>
  </si>
  <si>
    <t>EMAS</t>
  </si>
  <si>
    <t>Тумблер МА111</t>
  </si>
  <si>
    <r>
      <t>51,19</t>
    </r>
    <r>
      <rPr>
        <i/>
        <sz val="5"/>
        <rFont val="Arial"/>
        <family val="2"/>
        <charset val="204"/>
      </rPr>
      <t xml:space="preserve">
212,89/1,18/3,63</t>
    </r>
  </si>
  <si>
    <t xml:space="preserve">   Транспорт материалов МАТ=1%  (Поз. 8, 10, 12, 6, 24-29, 31, 33)</t>
  </si>
  <si>
    <t xml:space="preserve">   Заготовительно-складские расходы на материалы МАТ=2%  (Поз. 8, 10, 12, 6, 24-29, 31, 33)</t>
  </si>
  <si>
    <t xml:space="preserve">   Заготовительно-складские затраты на оборудование ПЗ=1,012  (Поз. 4, 14-15, 17, 37-38, 2, 19)</t>
  </si>
  <si>
    <t xml:space="preserve">   80% ФОТ (от 2111)  (Поз. 1, 3, 5, 7, 9, 11, 13, 18)</t>
  </si>
  <si>
    <t xml:space="preserve">   92% ФОТ (от 2786)  (Поз. 30, 32)</t>
  </si>
  <si>
    <t xml:space="preserve">   95% ФОТ (от 1703)  (Поз. 20, 23, 34, 36)</t>
  </si>
  <si>
    <t xml:space="preserve">   60% ФОТ (от 2111)  (Поз. 1, 3, 5, 7, 9, 11, 13, 18)</t>
  </si>
  <si>
    <t xml:space="preserve">   65% ФОТ (от 4489)  (Поз. 20, 23, 34, 36, 30, 32)</t>
  </si>
  <si>
    <t xml:space="preserve">      Итоги по Поз. 4, 14-15, 17, 37-38</t>
  </si>
  <si>
    <t xml:space="preserve">        Итого Поз. 4, 14-15, 17, 37-38</t>
  </si>
  <si>
    <t xml:space="preserve">      Итоги по Поз. 2, 19</t>
  </si>
  <si>
    <t xml:space="preserve">        Итого Поз. 2, 19</t>
  </si>
  <si>
    <t>ЛОКАЛЬНЫЙ СМЕТНЫЙ РАСЧЕТ № 02-01-09</t>
  </si>
  <si>
    <t xml:space="preserve">технологическое оборудование, Административно-бытовой корпус промышленной площадки 5 </t>
  </si>
  <si>
    <t>Основание: Р-055/10674-294-ТХ изм.1</t>
  </si>
  <si>
    <t>___________________________290,276</t>
  </si>
  <si>
    <t>_______________________________________________________________________________________________17,109</t>
  </si>
  <si>
    <t>_______________________________________________________________________________________________0,994</t>
  </si>
  <si>
    <t>_______________________________________________________________________________________________272,173</t>
  </si>
  <si>
    <t>___________________________0,391</t>
  </si>
  <si>
    <t>_______________________________________________________________________________________________30,67</t>
  </si>
  <si>
    <t xml:space="preserve">                           Раздел 1. Мебель и оборудование</t>
  </si>
  <si>
    <t>ТЕР17-01-001-21</t>
  </si>
  <si>
    <t>Монтаж душевой кабины</t>
  </si>
  <si>
    <t>Торговая сеть</t>
  </si>
  <si>
    <t>Скамья гардеробная 450х1000х350  322043</t>
  </si>
  <si>
    <r>
      <t>724,38</t>
    </r>
    <r>
      <rPr>
        <i/>
        <sz val="5"/>
        <rFont val="Arial"/>
        <family val="2"/>
        <charset val="204"/>
      </rPr>
      <t xml:space="preserve">
3137/1,18/3,67</t>
    </r>
  </si>
  <si>
    <t>ТЕРм08-03-602-01</t>
  </si>
  <si>
    <t>Электрополотенце</t>
  </si>
  <si>
    <t>Электросушитель для рук 250х238х230 1.85 кВт 1ф 220В "Stiebel Eltron" HTE 4</t>
  </si>
  <si>
    <r>
      <t>1916,59</t>
    </r>
    <r>
      <rPr>
        <i/>
        <sz val="5"/>
        <rFont val="Arial"/>
        <family val="2"/>
        <charset val="204"/>
      </rPr>
      <t xml:space="preserve">
8300/1,18/3,67</t>
    </r>
  </si>
  <si>
    <t>Прайс-лист компания  "БиГ" от 03.04.2014</t>
  </si>
  <si>
    <t>Шкаф для одежды двухстворчатый распашной 800х500х2100</t>
  </si>
  <si>
    <r>
      <t>1189,21</t>
    </r>
    <r>
      <rPr>
        <i/>
        <sz val="5"/>
        <rFont val="Arial"/>
        <family val="2"/>
        <charset val="204"/>
      </rPr>
      <t xml:space="preserve">
5150/1,18/3,67</t>
    </r>
  </si>
  <si>
    <t>Вешалка настенная на 5 кр. 70х70х1000</t>
  </si>
  <si>
    <r>
      <t>101,6</t>
    </r>
    <r>
      <rPr>
        <i/>
        <sz val="5"/>
        <rFont val="Arial"/>
        <family val="2"/>
        <charset val="204"/>
      </rPr>
      <t xml:space="preserve">
440/1,18/3,67</t>
    </r>
  </si>
  <si>
    <t>Напольный кулер для воды 350х360х1000 0,5 кВт, 1ф., 220В.</t>
  </si>
  <si>
    <r>
      <t>1610,63</t>
    </r>
    <r>
      <rPr>
        <i/>
        <sz val="5"/>
        <rFont val="Arial"/>
        <family val="2"/>
        <charset val="204"/>
      </rPr>
      <t xml:space="preserve">
6975/1,18/3,67</t>
    </r>
  </si>
  <si>
    <t>Прайс-лист "ПАКС-металл" от 03.04.2014</t>
  </si>
  <si>
    <t>Шкаф архивный металлический 500х600х1860 ШАМ-24.0</t>
  </si>
  <si>
    <r>
      <t>1427,52</t>
    </r>
    <r>
      <rPr>
        <i/>
        <sz val="5"/>
        <rFont val="Arial"/>
        <family val="2"/>
        <charset val="204"/>
      </rPr>
      <t xml:space="preserve">
6182/1,18/3,67</t>
    </r>
  </si>
  <si>
    <t>Стул 540х405х805</t>
  </si>
  <si>
    <r>
      <t>154,71</t>
    </r>
    <r>
      <rPr>
        <i/>
        <sz val="5"/>
        <rFont val="Arial"/>
        <family val="2"/>
        <charset val="204"/>
      </rPr>
      <t xml:space="preserve">
670/1,18/3,67</t>
    </r>
  </si>
  <si>
    <t>Шкаф металлический односекционный для одежды 300х500х1860 ШРМ-11</t>
  </si>
  <si>
    <r>
      <t>658,11</t>
    </r>
    <r>
      <rPr>
        <i/>
        <sz val="5"/>
        <rFont val="Arial"/>
        <family val="2"/>
        <charset val="204"/>
      </rPr>
      <t xml:space="preserve">
2850/1,18/3,67</t>
    </r>
  </si>
  <si>
    <t>Стеллаж полочный 1500х600х2500</t>
  </si>
  <si>
    <r>
      <t>1801,14</t>
    </r>
    <r>
      <rPr>
        <i/>
        <sz val="5"/>
        <rFont val="Arial"/>
        <family val="2"/>
        <charset val="204"/>
      </rPr>
      <t xml:space="preserve">
7800/1,18/3,67</t>
    </r>
  </si>
  <si>
    <t>Стеллаж полочный 1800х600х2500</t>
  </si>
  <si>
    <r>
      <t>2161,36</t>
    </r>
    <r>
      <rPr>
        <i/>
        <sz val="5"/>
        <rFont val="Arial"/>
        <family val="2"/>
        <charset val="204"/>
      </rPr>
      <t xml:space="preserve">
9360/1,18/3,67</t>
    </r>
  </si>
  <si>
    <t>Шкаф архивный 800х400х1820 КД-155</t>
  </si>
  <si>
    <r>
      <t>1639,5</t>
    </r>
    <r>
      <rPr>
        <i/>
        <sz val="5"/>
        <rFont val="Arial"/>
        <family val="2"/>
        <charset val="204"/>
      </rPr>
      <t xml:space="preserve">
7100/1,18/3,67</t>
    </r>
  </si>
  <si>
    <t>Стол компьютерный однотумбовый 1150х680х800 "Фаворит плюс ПСК 4"</t>
  </si>
  <si>
    <r>
      <t>1447,84</t>
    </r>
    <r>
      <rPr>
        <i/>
        <sz val="5"/>
        <rFont val="Arial"/>
        <family val="2"/>
        <charset val="204"/>
      </rPr>
      <t xml:space="preserve">
6270/1,18/3,67</t>
    </r>
  </si>
  <si>
    <t>Аппарат настольный, масса до 0,015 т</t>
  </si>
  <si>
    <t>Компьютер персональный 0.6 кВт 1ф 220В "ASUS"</t>
  </si>
  <si>
    <r>
      <t>6927,45</t>
    </r>
    <r>
      <rPr>
        <i/>
        <sz val="5"/>
        <rFont val="Arial"/>
        <family val="2"/>
        <charset val="204"/>
      </rPr>
      <t xml:space="preserve">
30000/1,18/3,67</t>
    </r>
  </si>
  <si>
    <t>Холодильник бытовой 500х600х1350 0.43 кВт 1ф 220В "Бирюса"</t>
  </si>
  <si>
    <r>
      <t>2306,84</t>
    </r>
    <r>
      <rPr>
        <i/>
        <sz val="5"/>
        <rFont val="Arial"/>
        <family val="2"/>
        <charset val="204"/>
      </rPr>
      <t xml:space="preserve">
9990/1,18/3,67</t>
    </r>
  </si>
  <si>
    <t>Принтер  0.3 кВт 1ф 220В "HP Laser Jet 1200"</t>
  </si>
  <si>
    <r>
      <t>1154,57</t>
    </r>
    <r>
      <rPr>
        <i/>
        <sz val="5"/>
        <rFont val="Arial"/>
        <family val="2"/>
        <charset val="204"/>
      </rPr>
      <t xml:space="preserve">
5000/1,18/3,67</t>
    </r>
  </si>
  <si>
    <t>Стол письменный 800х600х746</t>
  </si>
  <si>
    <r>
      <t>646,56</t>
    </r>
    <r>
      <rPr>
        <i/>
        <sz val="5"/>
        <rFont val="Arial"/>
        <family val="2"/>
        <charset val="204"/>
      </rPr>
      <t xml:space="preserve">
2800/1,18/3,67</t>
    </r>
  </si>
  <si>
    <t>МФУ 595х532х505 0.525 кВт 1ф 220В "Xerox WorkCentre 5020/B"</t>
  </si>
  <si>
    <r>
      <t>4491,29</t>
    </r>
    <r>
      <rPr>
        <i/>
        <sz val="5"/>
        <rFont val="Arial"/>
        <family val="2"/>
        <charset val="204"/>
      </rPr>
      <t xml:space="preserve">
19450/1,18/3,67</t>
    </r>
  </si>
  <si>
    <t>Кресло офисное 475х470х1000</t>
  </si>
  <si>
    <r>
      <t>369,46</t>
    </r>
    <r>
      <rPr>
        <i/>
        <sz val="5"/>
        <rFont val="Arial"/>
        <family val="2"/>
        <charset val="204"/>
      </rPr>
      <t xml:space="preserve">
1600/1,18/3,67</t>
    </r>
  </si>
  <si>
    <t>Прайс-лист ПК "ЭЛЕМЕНТ" от 03.04.2014</t>
  </si>
  <si>
    <t>Шкаф сушильный двухсекционный 1220х620х1880 1ф 220В 1х1кВТ 1х2кВт</t>
  </si>
  <si>
    <r>
      <t>5435,74</t>
    </r>
    <r>
      <rPr>
        <i/>
        <sz val="5"/>
        <rFont val="Arial"/>
        <family val="2"/>
        <charset val="204"/>
      </rPr>
      <t xml:space="preserve">
23540/1,18/3,67</t>
    </r>
  </si>
  <si>
    <t>Прайс-лист ООО "МЕТ" от 03.04.2014</t>
  </si>
  <si>
    <t>Шкаф для уборочного инвентаря разборный  500х500х1800 "Эссен 1Му"</t>
  </si>
  <si>
    <r>
      <t>1373,94</t>
    </r>
    <r>
      <rPr>
        <i/>
        <sz val="5"/>
        <rFont val="Arial"/>
        <family val="2"/>
        <charset val="204"/>
      </rPr>
      <t xml:space="preserve">
5950/1,18/3,67</t>
    </r>
  </si>
  <si>
    <t>Стол офисный угловой 700х700х750</t>
  </si>
  <si>
    <r>
      <t>2193,69</t>
    </r>
    <r>
      <rPr>
        <i/>
        <sz val="5"/>
        <rFont val="Arial"/>
        <family val="2"/>
        <charset val="204"/>
      </rPr>
      <t xml:space="preserve">
9500/1,18/3,67</t>
    </r>
  </si>
  <si>
    <t>Стол офисный 1200х700х750</t>
  </si>
  <si>
    <r>
      <t>1534,2</t>
    </r>
    <r>
      <rPr>
        <i/>
        <sz val="5"/>
        <rFont val="Arial"/>
        <family val="2"/>
        <charset val="204"/>
      </rPr>
      <t xml:space="preserve">
6644/1,18/3,67</t>
    </r>
  </si>
  <si>
    <t>Стол офисный приставной 1200х700х750</t>
  </si>
  <si>
    <r>
      <t>574,98</t>
    </r>
    <r>
      <rPr>
        <i/>
        <sz val="5"/>
        <rFont val="Arial"/>
        <family val="2"/>
        <charset val="204"/>
      </rPr>
      <t xml:space="preserve">
2490/1,18/3,67</t>
    </r>
  </si>
  <si>
    <t>Вешалка настенная на 6 кр. 70х70х1200</t>
  </si>
  <si>
    <r>
      <t>122,38</t>
    </r>
    <r>
      <rPr>
        <i/>
        <sz val="5"/>
        <rFont val="Arial"/>
        <family val="2"/>
        <charset val="204"/>
      </rPr>
      <t xml:space="preserve">
530/1,18/3,67</t>
    </r>
  </si>
  <si>
    <t>Обеденная группа: стол и 5 стульев.</t>
  </si>
  <si>
    <r>
      <t>4904,63</t>
    </r>
    <r>
      <rPr>
        <i/>
        <sz val="5"/>
        <rFont val="Arial"/>
        <family val="2"/>
        <charset val="204"/>
      </rPr>
      <t xml:space="preserve">
21240/1,18/3,67</t>
    </r>
  </si>
  <si>
    <t>Чайник электрический                 2.2 кВт 1ф/220 В "Polaris" PWK 1765 CA</t>
  </si>
  <si>
    <r>
      <t>323,28</t>
    </r>
    <r>
      <rPr>
        <i/>
        <sz val="5"/>
        <rFont val="Arial"/>
        <family val="2"/>
        <charset val="204"/>
      </rPr>
      <t xml:space="preserve">
1400/1,18/3,67</t>
    </r>
  </si>
  <si>
    <t>Диван 1900х800х1000</t>
  </si>
  <si>
    <r>
      <t>2583,94</t>
    </r>
    <r>
      <rPr>
        <i/>
        <sz val="5"/>
        <rFont val="Arial"/>
        <family val="2"/>
        <charset val="204"/>
      </rPr>
      <t xml:space="preserve">
11190/1,18/3,67</t>
    </r>
  </si>
  <si>
    <t>Тумбочка подкатная 425х500х720.</t>
  </si>
  <si>
    <r>
      <t>831,29</t>
    </r>
    <r>
      <rPr>
        <i/>
        <sz val="5"/>
        <rFont val="Arial"/>
        <family val="2"/>
        <charset val="204"/>
      </rPr>
      <t xml:space="preserve">
3600/1,18/3,67</t>
    </r>
  </si>
  <si>
    <t>СВЧ-печь  548х440х352         2.2 кВт 1ф/ 220В "Samsung"</t>
  </si>
  <si>
    <r>
      <t>1131,48</t>
    </r>
    <r>
      <rPr>
        <i/>
        <sz val="5"/>
        <rFont val="Arial"/>
        <family val="2"/>
        <charset val="204"/>
      </rPr>
      <t xml:space="preserve">
4900/1,18/3,67</t>
    </r>
  </si>
  <si>
    <t>Огнетушитель порошковый ОП-5/4</t>
  </si>
  <si>
    <r>
      <t>136,24</t>
    </r>
    <r>
      <rPr>
        <i/>
        <sz val="5"/>
        <rFont val="Arial"/>
        <family val="2"/>
        <charset val="204"/>
      </rPr>
      <t xml:space="preserve">
590/1,18/3,67</t>
    </r>
  </si>
  <si>
    <t xml:space="preserve">   МДС 81-35.2004 п.4.64._Заготовительно-складские расходы ПЗ=1,012 (ОЗП=1,012; ЭМ=1,012; МАТ=1,012)  (Поз. 2, 4-15, 17-18, 20-21, 23-36)</t>
  </si>
  <si>
    <t xml:space="preserve">   МДС 81-35.2004 п.4.60._Транспортные расходы ПЗ=1,06 (ОЗП=1,06; ЭМ=1,06; МАТ=1,06)  (Поз. 2, 4-15, 17-18, 20-21, 23-36)</t>
  </si>
  <si>
    <t xml:space="preserve">   92% ФОТ (от 223)  (Поз. 16, 19, 22)</t>
  </si>
  <si>
    <t xml:space="preserve">   95% ФОТ (от 34)  (Поз. 3)</t>
  </si>
  <si>
    <t xml:space="preserve">   128% ФОТ (от 134)  (Поз. 1)</t>
  </si>
  <si>
    <t xml:space="preserve">   65% ФОТ (от 257)  (Поз. 3, 16, 19, 22)</t>
  </si>
  <si>
    <t xml:space="preserve">   83% ФОТ (от 134)  (Поз. 1)</t>
  </si>
  <si>
    <t>Составил: ___________________________Савельев Н.В.</t>
  </si>
  <si>
    <t>01-02               (074см1 изм.1)</t>
  </si>
  <si>
    <t>01-03               (074см1 изм.1)</t>
  </si>
  <si>
    <t>Общестроительные работы</t>
  </si>
  <si>
    <t>02-01-01 изм.1 (074см2 изм)</t>
  </si>
  <si>
    <t>Разборка и восстановление ограждения</t>
  </si>
  <si>
    <t>Разборка тротуара</t>
  </si>
  <si>
    <t>Водопровод и канализация</t>
  </si>
  <si>
    <t>02-01-02 изм.1 (074см2 изм)</t>
  </si>
  <si>
    <t>Отопление</t>
  </si>
  <si>
    <t>02-01-03 изм.1 (074см2 изм)</t>
  </si>
  <si>
    <t>Вентиляция</t>
  </si>
  <si>
    <t>02-01-04 изм.1 (074см2 изм)</t>
  </si>
  <si>
    <t>02-01-05 изм.1 (074см2 изм)</t>
  </si>
  <si>
    <t>02-01-06 изм.1 (074см2 изм)</t>
  </si>
  <si>
    <t>02-01-07 изм.1 (074см2 изм)</t>
  </si>
  <si>
    <t>02-01-08 изм.1 (074см2 изм)</t>
  </si>
  <si>
    <t>02-01-09 изм.1 (074см2 изм)</t>
  </si>
  <si>
    <t>Электрооборудование, освещение, автоматизация</t>
  </si>
  <si>
    <t>Внутренние сети связи</t>
  </si>
  <si>
    <t>Пожарная сигнализация</t>
  </si>
  <si>
    <t>Охранная сигнализация</t>
  </si>
  <si>
    <t>Технологическое оборудование</t>
  </si>
  <si>
    <t>Наружные сети связи</t>
  </si>
  <si>
    <t>05-01               (074см1 изм.1)</t>
  </si>
  <si>
    <t>06-01               (074см1 изм.1)</t>
  </si>
  <si>
    <t>Наружные сети хозяйственно-питьевого противопожарного водопровода</t>
  </si>
  <si>
    <t>Наружные сети канализации</t>
  </si>
  <si>
    <t>06-02               (074см1 изм.1)</t>
  </si>
  <si>
    <t>06-03 изм.1               (074см1 изм.1)</t>
  </si>
  <si>
    <t>06-04              (074см1 изм.1)</t>
  </si>
  <si>
    <t>07-01 изм.1              (074см1 изм.1)</t>
  </si>
  <si>
    <t>07-02 изм.1              (074см1 изм.1)</t>
  </si>
  <si>
    <t>07-03 изм.1              (074см1 изм.1)</t>
  </si>
  <si>
    <t>07-04 изм.1              (074см1 изм.1)</t>
  </si>
  <si>
    <t>07-06 изм.1              (074см1 изм.1)</t>
  </si>
  <si>
    <t>07-05              (074см1 изм.1)</t>
  </si>
  <si>
    <t>Тепловые сети</t>
  </si>
  <si>
    <t>Общестроительные работы. Выгреб V=28.6 м3</t>
  </si>
  <si>
    <t>Вертикальную планировка</t>
  </si>
  <si>
    <t>Устройство покрытий</t>
  </si>
  <si>
    <t>Устройство водоотводного лотка</t>
  </si>
  <si>
    <t>Устройство тротуаров</t>
  </si>
  <si>
    <t>Малые архитектурные формы</t>
  </si>
  <si>
    <t>Озеленение</t>
  </si>
  <si>
    <t>Н.А. Басова</t>
  </si>
  <si>
    <t>2015 г.</t>
  </si>
  <si>
    <t xml:space="preserve">2015 год </t>
  </si>
  <si>
    <t>Итого с индексом инфляции**:</t>
  </si>
  <si>
    <t xml:space="preserve"> - 5,73  индекс изменения сметной стоимости СМР к ТЕР 2001  (Письмо Минстроя от 04.08.2014 №15285-ЕС/08, Приложение 1 прочие объекты).</t>
  </si>
  <si>
    <t xml:space="preserve"> - 3,76 индекс изменения сметной стоимости оборудования к ТЕР 2001 (Письмо Минстроя от 04.08.2014 №15285-ЕС/08, Приложение 5 экономика в целом)  </t>
  </si>
  <si>
    <t>**В расчете использован индекс-дефлятор по инвестициям в основной капитал 2015/2014 - 1,051 по письмам: Минэкономразвития России от 25.09.2013 №20402-АК/ДОЗи, Госкорпорация "Росатом" от 10.02.2014 №1-12.8/4385</t>
  </si>
  <si>
    <t xml:space="preserve"> -5,73  индекс изменения сметной стоимости СМР к ТЕР 2001  (Письмо Минстроя от 04.08.2014 №15285-ЕС/08, Приложение 1 прочие объекты).                                                                                                                                 - 3,76 индекс изменения сметной стоимости оборудования к ТЕР 2001 (Письмо Минстроя от 04.08.2014 №15285-ЕС/08, Приложение 5 экономика в целом)  </t>
  </si>
  <si>
    <t>*В расчете использованы индексы:</t>
  </si>
  <si>
    <t>на выполнение строительства здания административно-бытового корпуса промплощадки №5</t>
  </si>
  <si>
    <t>выполнение строительства здания административно-бытового корпуса промплощадки №5</t>
  </si>
  <si>
    <t>Способ закупки: открытый конкурс</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</si>
</sst>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quot;р.&quot;_-;\-* #,##0.00&quot;р.&quot;_-;_-* &quot;-&quot;??&quot;р.&quot;_-;_-@_-"/>
    <numFmt numFmtId="164" formatCode="000000"/>
  </numFmts>
  <fonts count="49" x14ac:knownFonts="1">
    <font>
      <sz val="10"/>
      <name val="Arial Cyr"/>
      <charset val="204"/>
    </font>
    <font>
      <sz val="11"/>
      <color theme="1"/>
      <name val="Calibri"/>
      <family val="2"/>
      <charset val="204"/>
      <scheme val="minor"/>
    </font>
    <font>
      <sz val="10"/>
      <name val="Arial Cyr"/>
      <charset val="204"/>
    </font>
    <font>
      <b/>
      <sz val="10"/>
      <name val="Arial"/>
      <family val="2"/>
      <charset val="204"/>
    </font>
    <font>
      <sz val="9"/>
      <name val="Arial"/>
      <family val="2"/>
      <charset val="204"/>
    </font>
    <font>
      <sz val="10"/>
      <name val="Arial"/>
      <family val="2"/>
      <charset val="204"/>
    </font>
    <font>
      <sz val="8"/>
      <name val="Arial"/>
      <family val="2"/>
      <charset val="204"/>
    </font>
    <font>
      <sz val="11"/>
      <name val="Arial"/>
      <family val="2"/>
      <charset val="204"/>
    </font>
    <font>
      <b/>
      <sz val="9"/>
      <name val="Arial"/>
      <family val="2"/>
      <charset val="204"/>
    </font>
    <font>
      <sz val="9"/>
      <name val="Times New Roman"/>
      <family val="1"/>
      <charset val="204"/>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Helv"/>
      <charset val="204"/>
    </font>
    <font>
      <sz val="12"/>
      <name val="Times New Roman"/>
      <family val="1"/>
      <charset val="204"/>
    </font>
    <font>
      <sz val="14"/>
      <name val="Times New Roman"/>
      <family val="1"/>
      <charset val="204"/>
    </font>
    <font>
      <b/>
      <sz val="12"/>
      <name val="Times New Roman"/>
      <family val="1"/>
      <charset val="204"/>
    </font>
    <font>
      <i/>
      <sz val="7"/>
      <name val="Arial"/>
      <family val="2"/>
      <charset val="204"/>
    </font>
    <font>
      <i/>
      <sz val="10"/>
      <name val="Arial"/>
      <family val="2"/>
      <charset val="204"/>
    </font>
    <font>
      <sz val="8"/>
      <name val="Times New Roman"/>
      <family val="1"/>
      <charset val="204"/>
    </font>
    <font>
      <sz val="9"/>
      <name val="Arial Cyr"/>
      <charset val="204"/>
    </font>
    <font>
      <sz val="11"/>
      <name val="Arial Cyr"/>
      <charset val="204"/>
    </font>
    <font>
      <i/>
      <sz val="9"/>
      <name val="Arial"/>
      <family val="2"/>
      <charset val="204"/>
    </font>
    <font>
      <sz val="11"/>
      <color theme="0"/>
      <name val="Times New Roman"/>
      <family val="1"/>
      <charset val="204"/>
    </font>
    <font>
      <sz val="12"/>
      <color theme="0"/>
      <name val="Times New Roman"/>
      <family val="1"/>
      <charset val="204"/>
    </font>
    <font>
      <u/>
      <sz val="11"/>
      <color theme="10"/>
      <name val="Calibri"/>
      <family val="2"/>
      <charset val="204"/>
    </font>
    <font>
      <sz val="10"/>
      <name val="Times New Roman Cyr"/>
      <charset val="204"/>
    </font>
    <font>
      <sz val="11"/>
      <color theme="1"/>
      <name val="Times New Roman"/>
      <family val="1"/>
      <charset val="204"/>
    </font>
    <font>
      <sz val="12"/>
      <color theme="1"/>
      <name val="Times New Roman"/>
      <family val="1"/>
      <charset val="204"/>
    </font>
    <font>
      <sz val="14"/>
      <color theme="1"/>
      <name val="Times New Roman"/>
      <family val="1"/>
      <charset val="204"/>
    </font>
    <font>
      <sz val="12"/>
      <color rgb="FFFF0000"/>
      <name val="Times New Roman"/>
      <family val="1"/>
      <charset val="204"/>
    </font>
    <font>
      <sz val="7"/>
      <name val="Arial"/>
      <family val="2"/>
      <charset val="204"/>
    </font>
    <font>
      <b/>
      <sz val="7"/>
      <name val="Arial"/>
      <family val="2"/>
      <charset val="204"/>
    </font>
    <font>
      <i/>
      <sz val="6"/>
      <name val="Arial"/>
      <family val="2"/>
      <charset val="204"/>
    </font>
    <font>
      <i/>
      <sz val="5"/>
      <name val="Arial"/>
      <family val="2"/>
      <charset val="204"/>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88">
    <xf numFmtId="0" fontId="0" fillId="0" borderId="0"/>
    <xf numFmtId="0" fontId="10" fillId="2" borderId="0" applyNumberFormat="0" applyBorder="0" applyAlignment="0" applyProtection="0"/>
    <xf numFmtId="0" fontId="10" fillId="2"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2" fillId="7" borderId="1" applyNumberFormat="0" applyAlignment="0" applyProtection="0"/>
    <xf numFmtId="0" fontId="12" fillId="7" borderId="1" applyNumberFormat="0" applyAlignment="0" applyProtection="0"/>
    <xf numFmtId="0" fontId="13" fillId="20" borderId="2" applyNumberFormat="0" applyAlignment="0" applyProtection="0"/>
    <xf numFmtId="0" fontId="13" fillId="20" borderId="2" applyNumberFormat="0" applyAlignment="0" applyProtection="0"/>
    <xf numFmtId="0" fontId="14" fillId="20" borderId="1" applyNumberFormat="0" applyAlignment="0" applyProtection="0"/>
    <xf numFmtId="0" fontId="14" fillId="20" borderId="1" applyNumberFormat="0" applyAlignment="0" applyProtection="0"/>
    <xf numFmtId="0" fontId="15" fillId="0" borderId="3" applyNumberFormat="0" applyFill="0" applyAlignment="0" applyProtection="0"/>
    <xf numFmtId="0" fontId="15" fillId="0" borderId="3"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0" borderId="6" applyNumberFormat="0" applyFill="0" applyAlignment="0" applyProtection="0"/>
    <xf numFmtId="0" fontId="18" fillId="0" borderId="6" applyNumberFormat="0" applyFill="0" applyAlignment="0" applyProtection="0"/>
    <xf numFmtId="0" fontId="19" fillId="21" borderId="7" applyNumberFormat="0" applyAlignment="0" applyProtection="0"/>
    <xf numFmtId="0" fontId="19" fillId="21" borderId="7" applyNumberFormat="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22" borderId="0" applyNumberFormat="0" applyBorder="0" applyAlignment="0" applyProtection="0"/>
    <xf numFmtId="0" fontId="21" fillId="22" borderId="0" applyNumberFormat="0" applyBorder="0" applyAlignment="0" applyProtection="0"/>
    <xf numFmtId="0" fontId="2" fillId="0" borderId="0" applyAlignment="0"/>
    <xf numFmtId="0" fontId="22" fillId="3" borderId="0" applyNumberFormat="0" applyBorder="0" applyAlignment="0" applyProtection="0"/>
    <xf numFmtId="0" fontId="22" fillId="3" borderId="0" applyNumberFormat="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 fillId="23" borderId="8" applyNumberFormat="0" applyFont="0" applyAlignment="0" applyProtection="0"/>
    <xf numFmtId="0" fontId="2" fillId="23" borderId="8" applyNumberFormat="0" applyFont="0" applyAlignment="0" applyProtection="0"/>
    <xf numFmtId="0" fontId="24" fillId="0" borderId="9" applyNumberFormat="0" applyFill="0" applyAlignment="0" applyProtection="0"/>
    <xf numFmtId="0" fontId="24" fillId="0" borderId="9" applyNumberFormat="0" applyFill="0" applyAlignment="0" applyProtection="0"/>
    <xf numFmtId="0" fontId="27" fillId="0" borderId="0"/>
    <xf numFmtId="0" fontId="25" fillId="0" borderId="0" applyNumberFormat="0" applyFill="0" applyBorder="0" applyAlignment="0" applyProtection="0"/>
    <xf numFmtId="0" fontId="25" fillId="0" borderId="0" applyNumberFormat="0" applyFill="0" applyBorder="0" applyAlignment="0" applyProtection="0"/>
    <xf numFmtId="0" fontId="26" fillId="4" borderId="0" applyNumberFormat="0" applyBorder="0" applyAlignment="0" applyProtection="0"/>
    <xf numFmtId="0" fontId="26" fillId="4" borderId="0" applyNumberFormat="0" applyBorder="0" applyAlignment="0" applyProtection="0"/>
    <xf numFmtId="0" fontId="1" fillId="0" borderId="0"/>
    <xf numFmtId="0" fontId="39" fillId="0" borderId="0" applyNumberFormat="0" applyFill="0" applyBorder="0" applyAlignment="0" applyProtection="0">
      <alignment vertical="top"/>
      <protection locked="0"/>
    </xf>
    <xf numFmtId="44" fontId="40" fillId="0" borderId="0" applyFont="0" applyFill="0" applyBorder="0" applyAlignment="0" applyProtection="0"/>
  </cellStyleXfs>
  <cellXfs count="192">
    <xf numFmtId="0" fontId="0" fillId="0" borderId="0" xfId="0"/>
    <xf numFmtId="49" fontId="4" fillId="0" borderId="0" xfId="0" applyNumberFormat="1" applyFont="1" applyAlignment="1">
      <alignment horizontal="left" vertical="top"/>
    </xf>
    <xf numFmtId="0" fontId="6" fillId="0" borderId="0" xfId="0" applyFont="1" applyAlignment="1">
      <alignment horizontal="right" vertical="top"/>
    </xf>
    <xf numFmtId="0" fontId="5" fillId="0" borderId="0" xfId="0" applyFont="1"/>
    <xf numFmtId="0" fontId="5" fillId="0" borderId="0" xfId="0" applyFont="1" applyAlignment="1">
      <alignment horizontal="left" vertical="top"/>
    </xf>
    <xf numFmtId="0" fontId="4" fillId="0" borderId="12" xfId="0" applyFont="1" applyBorder="1" applyAlignment="1">
      <alignment horizontal="center" vertical="top"/>
    </xf>
    <xf numFmtId="0" fontId="4" fillId="0" borderId="0" xfId="0" applyFont="1" applyAlignment="1">
      <alignment horizontal="center" vertical="top" wrapText="1"/>
    </xf>
    <xf numFmtId="0" fontId="4" fillId="0" borderId="0" xfId="0" applyFont="1" applyAlignment="1">
      <alignment horizontal="left" vertical="top" wrapText="1"/>
    </xf>
    <xf numFmtId="0" fontId="6" fillId="0" borderId="0" xfId="0" applyFont="1" applyAlignment="1">
      <alignment horizontal="center" vertical="top"/>
    </xf>
    <xf numFmtId="0" fontId="4" fillId="0" borderId="0" xfId="0" applyFont="1" applyAlignment="1">
      <alignment horizontal="center" vertical="top"/>
    </xf>
    <xf numFmtId="0" fontId="4" fillId="0" borderId="12" xfId="0" applyFont="1" applyBorder="1" applyAlignment="1">
      <alignment horizontal="center" vertical="top" wrapText="1"/>
    </xf>
    <xf numFmtId="0" fontId="5" fillId="0" borderId="0" xfId="0" applyFont="1" applyAlignment="1">
      <alignment horizontal="center" vertical="top"/>
    </xf>
    <xf numFmtId="0" fontId="32" fillId="0" borderId="11" xfId="0" applyFont="1" applyBorder="1" applyAlignment="1">
      <alignment horizontal="center" vertical="top"/>
    </xf>
    <xf numFmtId="3" fontId="6" fillId="0" borderId="0" xfId="0" applyNumberFormat="1" applyFont="1" applyAlignment="1">
      <alignment horizontal="right" vertical="top"/>
    </xf>
    <xf numFmtId="3" fontId="4" fillId="0" borderId="12" xfId="0" applyNumberFormat="1" applyFont="1" applyBorder="1" applyAlignment="1">
      <alignment horizontal="center" vertical="center"/>
    </xf>
    <xf numFmtId="0" fontId="33" fillId="0" borderId="0" xfId="0" applyFont="1" applyAlignment="1">
      <alignment horizontal="right" vertical="top"/>
    </xf>
    <xf numFmtId="0" fontId="33" fillId="0" borderId="0" xfId="0" applyFont="1" applyAlignment="1">
      <alignment horizontal="right" vertical="top" wrapText="1"/>
    </xf>
    <xf numFmtId="0" fontId="9" fillId="0" borderId="0" xfId="0" applyFont="1" applyAlignment="1">
      <alignment horizontal="center" vertical="top" wrapText="1"/>
    </xf>
    <xf numFmtId="0" fontId="9" fillId="0" borderId="0" xfId="0" applyFont="1" applyAlignment="1">
      <alignment horizontal="left" vertical="top" wrapText="1"/>
    </xf>
    <xf numFmtId="164" fontId="9" fillId="0" borderId="0" xfId="0" applyNumberFormat="1" applyFont="1" applyAlignment="1">
      <alignment horizontal="left" vertical="top"/>
    </xf>
    <xf numFmtId="0" fontId="9" fillId="0" borderId="0" xfId="0" applyFont="1" applyAlignment="1">
      <alignment horizontal="center" vertical="top"/>
    </xf>
    <xf numFmtId="164" fontId="9" fillId="0" borderId="0" xfId="0" applyNumberFormat="1" applyFont="1" applyAlignment="1">
      <alignment horizontal="left" vertical="top" wrapText="1"/>
    </xf>
    <xf numFmtId="0" fontId="34" fillId="0" borderId="0" xfId="0" applyFont="1" applyAlignment="1">
      <alignment wrapText="1"/>
    </xf>
    <xf numFmtId="0" fontId="35" fillId="0" borderId="0" xfId="0" applyFont="1"/>
    <xf numFmtId="3" fontId="33" fillId="0" borderId="0" xfId="0" applyNumberFormat="1" applyFont="1" applyAlignment="1">
      <alignment horizontal="right" vertical="top"/>
    </xf>
    <xf numFmtId="3" fontId="33" fillId="0" borderId="0" xfId="0" applyNumberFormat="1" applyFont="1" applyAlignment="1">
      <alignment horizontal="right" vertical="top" wrapText="1"/>
    </xf>
    <xf numFmtId="0" fontId="6" fillId="0" borderId="0" xfId="0" applyFont="1" applyAlignment="1">
      <alignment horizontal="right" vertical="top" wrapText="1"/>
    </xf>
    <xf numFmtId="164" fontId="4" fillId="0" borderId="0" xfId="0" applyNumberFormat="1" applyFont="1" applyAlignment="1">
      <alignment horizontal="left" vertical="top"/>
    </xf>
    <xf numFmtId="164" fontId="4" fillId="0" borderId="0" xfId="0" applyNumberFormat="1" applyFont="1" applyAlignment="1">
      <alignment horizontal="left" vertical="top" wrapText="1"/>
    </xf>
    <xf numFmtId="0" fontId="4" fillId="0" borderId="0" xfId="0" applyFont="1" applyAlignment="1">
      <alignment wrapText="1"/>
    </xf>
    <xf numFmtId="0" fontId="7" fillId="0" borderId="0" xfId="0" applyFont="1"/>
    <xf numFmtId="0" fontId="28" fillId="0" borderId="0" xfId="85" applyFont="1" applyFill="1" applyAlignment="1">
      <alignment wrapText="1"/>
    </xf>
    <xf numFmtId="4" fontId="28" fillId="0" borderId="0" xfId="85" applyNumberFormat="1" applyFont="1" applyFill="1" applyAlignment="1">
      <alignment horizontal="center" vertical="center" wrapText="1"/>
    </xf>
    <xf numFmtId="0" fontId="28" fillId="0" borderId="0" xfId="85" applyFont="1" applyFill="1" applyAlignment="1">
      <alignment vertical="center" wrapText="1"/>
    </xf>
    <xf numFmtId="0" fontId="29" fillId="0" borderId="0" xfId="85" applyFont="1" applyFill="1" applyAlignment="1">
      <alignment wrapText="1"/>
    </xf>
    <xf numFmtId="4" fontId="29" fillId="0" borderId="0" xfId="85" applyNumberFormat="1" applyFont="1" applyFill="1" applyAlignment="1">
      <alignment horizontal="center" vertical="center" wrapText="1"/>
    </xf>
    <xf numFmtId="4" fontId="37" fillId="0" borderId="0" xfId="85" applyNumberFormat="1" applyFont="1" applyFill="1" applyAlignment="1">
      <alignment vertical="center" wrapText="1"/>
    </xf>
    <xf numFmtId="4" fontId="28" fillId="0" borderId="0" xfId="85" applyNumberFormat="1" applyFont="1" applyFill="1" applyAlignment="1">
      <alignment horizontal="left" vertical="center" wrapText="1"/>
    </xf>
    <xf numFmtId="4" fontId="38" fillId="0" borderId="0" xfId="85" applyNumberFormat="1" applyFont="1" applyFill="1" applyAlignment="1">
      <alignment horizontal="center" vertical="center" wrapText="1"/>
    </xf>
    <xf numFmtId="0" fontId="30" fillId="0" borderId="0" xfId="85" applyFont="1" applyFill="1" applyAlignment="1">
      <alignment wrapText="1"/>
    </xf>
    <xf numFmtId="4" fontId="30" fillId="0" borderId="12" xfId="85" applyNumberFormat="1" applyFont="1" applyFill="1" applyBorder="1" applyAlignment="1">
      <alignment horizontal="center" vertical="center" wrapText="1"/>
    </xf>
    <xf numFmtId="0" fontId="30" fillId="0" borderId="12" xfId="85" applyFont="1" applyFill="1" applyBorder="1" applyAlignment="1">
      <alignment vertical="center" wrapText="1"/>
    </xf>
    <xf numFmtId="0" fontId="28" fillId="0" borderId="12" xfId="85" applyFont="1" applyFill="1" applyBorder="1" applyAlignment="1">
      <alignment vertical="center" wrapText="1"/>
    </xf>
    <xf numFmtId="0" fontId="30" fillId="0" borderId="12" xfId="85" applyFont="1" applyFill="1" applyBorder="1" applyAlignment="1">
      <alignment horizontal="right" vertical="center" wrapText="1"/>
    </xf>
    <xf numFmtId="1" fontId="28" fillId="0" borderId="0" xfId="85" applyNumberFormat="1" applyFont="1" applyFill="1" applyAlignment="1">
      <alignment horizontal="center" vertical="center" wrapText="1"/>
    </xf>
    <xf numFmtId="1" fontId="28" fillId="0" borderId="12" xfId="85" applyNumberFormat="1" applyFont="1" applyFill="1" applyBorder="1" applyAlignment="1">
      <alignment horizontal="center" vertical="center" wrapText="1"/>
    </xf>
    <xf numFmtId="0" fontId="28" fillId="0" borderId="0" xfId="85" applyFont="1" applyFill="1" applyAlignment="1">
      <alignment horizontal="center" vertical="center" wrapText="1"/>
    </xf>
    <xf numFmtId="4" fontId="28" fillId="0" borderId="17" xfId="85" applyNumberFormat="1" applyFont="1" applyFill="1" applyBorder="1" applyAlignment="1">
      <alignment horizontal="center" vertical="center" wrapText="1"/>
    </xf>
    <xf numFmtId="0" fontId="41" fillId="0" borderId="0" xfId="85" applyFont="1"/>
    <xf numFmtId="0" fontId="28" fillId="0" borderId="0" xfId="85" applyFont="1"/>
    <xf numFmtId="0" fontId="28" fillId="0" borderId="0" xfId="85" applyFont="1" applyBorder="1" applyAlignment="1">
      <alignment horizontal="center"/>
    </xf>
    <xf numFmtId="4" fontId="28" fillId="0" borderId="12" xfId="85" applyNumberFormat="1" applyFont="1" applyBorder="1" applyAlignment="1">
      <alignment horizontal="center" vertical="center"/>
    </xf>
    <xf numFmtId="4" fontId="28" fillId="0" borderId="12" xfId="85" applyNumberFormat="1" applyFont="1" applyBorder="1" applyAlignment="1">
      <alignment horizontal="center" wrapText="1"/>
    </xf>
    <xf numFmtId="4" fontId="28" fillId="0" borderId="19" xfId="85" applyNumberFormat="1" applyFont="1" applyBorder="1" applyAlignment="1">
      <alignment horizontal="center" vertical="center"/>
    </xf>
    <xf numFmtId="4" fontId="28" fillId="0" borderId="12" xfId="85" applyNumberFormat="1" applyFont="1" applyBorder="1" applyAlignment="1">
      <alignment horizontal="center"/>
    </xf>
    <xf numFmtId="4" fontId="28" fillId="0" borderId="18" xfId="85" applyNumberFormat="1" applyFont="1" applyBorder="1" applyAlignment="1">
      <alignment horizontal="center" vertical="center"/>
    </xf>
    <xf numFmtId="0" fontId="28" fillId="0" borderId="12" xfId="85" applyFont="1" applyBorder="1" applyAlignment="1">
      <alignment horizontal="center"/>
    </xf>
    <xf numFmtId="0" fontId="28" fillId="0" borderId="18" xfId="85" applyFont="1" applyBorder="1" applyAlignment="1">
      <alignment horizontal="center" vertical="center"/>
    </xf>
    <xf numFmtId="0" fontId="28" fillId="0" borderId="0" xfId="85" applyFont="1" applyAlignment="1">
      <alignment horizontal="left" vertical="center"/>
    </xf>
    <xf numFmtId="0" fontId="42" fillId="0" borderId="0" xfId="85" applyFont="1"/>
    <xf numFmtId="0" fontId="29" fillId="0" borderId="0" xfId="85" applyFont="1"/>
    <xf numFmtId="0" fontId="43" fillId="0" borderId="0" xfId="85" applyFont="1"/>
    <xf numFmtId="0" fontId="44" fillId="0" borderId="0" xfId="85" applyFont="1" applyAlignment="1">
      <alignment horizontal="right"/>
    </xf>
    <xf numFmtId="0" fontId="4" fillId="0" borderId="0" xfId="0" applyFont="1" applyAlignment="1">
      <alignment horizontal="center" vertical="top" wrapText="1"/>
    </xf>
    <xf numFmtId="0" fontId="45" fillId="0" borderId="0" xfId="0" applyFont="1" applyAlignment="1">
      <alignment horizontal="right" vertical="top"/>
    </xf>
    <xf numFmtId="0" fontId="46" fillId="0" borderId="12" xfId="0" applyFont="1" applyBorder="1" applyAlignment="1">
      <alignment horizontal="right" vertical="top" wrapText="1"/>
    </xf>
    <xf numFmtId="0" fontId="45" fillId="0" borderId="12" xfId="0" applyFont="1" applyBorder="1" applyAlignment="1">
      <alignment horizontal="right" vertical="top"/>
    </xf>
    <xf numFmtId="0" fontId="45" fillId="0" borderId="12" xfId="0" applyFont="1" applyBorder="1" applyAlignment="1">
      <alignment horizontal="right" vertical="top" wrapText="1"/>
    </xf>
    <xf numFmtId="0" fontId="6" fillId="0" borderId="12" xfId="0" applyFont="1" applyBorder="1" applyAlignment="1">
      <alignment horizontal="center" vertical="top" wrapText="1"/>
    </xf>
    <xf numFmtId="49" fontId="8" fillId="0" borderId="12" xfId="0" applyNumberFormat="1" applyFont="1" applyBorder="1" applyAlignment="1">
      <alignment horizontal="left" vertical="top" wrapText="1"/>
    </xf>
    <xf numFmtId="0" fontId="6" fillId="0" borderId="12" xfId="0" applyFont="1" applyBorder="1" applyAlignment="1">
      <alignment horizontal="center" vertical="top"/>
    </xf>
    <xf numFmtId="0" fontId="5" fillId="0" borderId="0" xfId="0" applyFont="1" applyAlignment="1">
      <alignment horizontal="right" vertical="top"/>
    </xf>
    <xf numFmtId="0" fontId="5" fillId="0" borderId="0" xfId="0" applyFont="1" applyAlignment="1">
      <alignment horizontal="center" vertical="top" wrapText="1"/>
    </xf>
    <xf numFmtId="0" fontId="5" fillId="0" borderId="0" xfId="0" applyFont="1" applyAlignment="1">
      <alignment horizontal="left" vertical="top" wrapText="1"/>
    </xf>
    <xf numFmtId="49" fontId="5" fillId="0" borderId="0" xfId="0" applyNumberFormat="1" applyFont="1" applyAlignment="1">
      <alignment horizontal="left" vertical="top"/>
    </xf>
    <xf numFmtId="0" fontId="5" fillId="0" borderId="0" xfId="0" applyFont="1" applyAlignment="1"/>
    <xf numFmtId="0" fontId="5" fillId="0" borderId="0" xfId="0" applyFont="1" applyAlignment="1">
      <alignment horizontal="left"/>
    </xf>
    <xf numFmtId="49" fontId="32" fillId="0" borderId="0" xfId="0" applyNumberFormat="1" applyFont="1" applyAlignment="1">
      <alignment horizontal="left" vertical="top"/>
    </xf>
    <xf numFmtId="0" fontId="32" fillId="0" borderId="0" xfId="0" applyFont="1" applyAlignment="1">
      <alignment horizontal="center" vertical="top"/>
    </xf>
    <xf numFmtId="0" fontId="5" fillId="0" borderId="0" xfId="0" applyFont="1" applyBorder="1" applyAlignment="1">
      <alignment horizontal="right" vertical="top"/>
    </xf>
    <xf numFmtId="0" fontId="5" fillId="0" borderId="11" xfId="0" applyFont="1" applyBorder="1" applyAlignment="1">
      <alignment horizontal="right" vertical="top"/>
    </xf>
    <xf numFmtId="0" fontId="5" fillId="0" borderId="11" xfId="0" applyFont="1" applyBorder="1"/>
    <xf numFmtId="0" fontId="5" fillId="0" borderId="10" xfId="0" applyFont="1" applyBorder="1" applyAlignment="1">
      <alignment horizontal="right" vertical="top"/>
    </xf>
    <xf numFmtId="0" fontId="5" fillId="0" borderId="10" xfId="0" applyFont="1" applyBorder="1" applyAlignment="1">
      <alignment horizontal="left" vertical="top"/>
    </xf>
    <xf numFmtId="0" fontId="5" fillId="0" borderId="0" xfId="0" applyFont="1" applyAlignment="1">
      <alignment horizontal="right" vertical="top" wrapText="1"/>
    </xf>
    <xf numFmtId="0" fontId="3" fillId="0" borderId="0" xfId="0" applyFont="1" applyAlignment="1">
      <alignment horizontal="center" vertical="top"/>
    </xf>
    <xf numFmtId="0" fontId="5" fillId="0" borderId="0" xfId="0" applyFont="1" applyBorder="1"/>
    <xf numFmtId="0" fontId="29" fillId="0" borderId="0" xfId="85" applyFont="1" applyFill="1" applyAlignment="1">
      <alignment wrapText="1"/>
    </xf>
    <xf numFmtId="4" fontId="28" fillId="0" borderId="12" xfId="85" applyNumberFormat="1" applyFont="1" applyFill="1" applyBorder="1" applyAlignment="1">
      <alignment horizontal="center" vertical="center" wrapText="1"/>
    </xf>
    <xf numFmtId="0" fontId="29" fillId="0" borderId="0" xfId="85" applyFont="1" applyFill="1" applyAlignment="1">
      <alignment horizontal="center" wrapText="1"/>
    </xf>
    <xf numFmtId="0" fontId="29" fillId="0" borderId="0" xfId="85" applyFont="1" applyFill="1" applyAlignment="1">
      <alignment vertical="center" wrapText="1"/>
    </xf>
    <xf numFmtId="4" fontId="28" fillId="0" borderId="0" xfId="85" applyNumberFormat="1" applyFont="1" applyFill="1" applyAlignment="1">
      <alignment horizontal="center" vertical="center" wrapText="1"/>
    </xf>
    <xf numFmtId="4" fontId="29" fillId="0" borderId="0" xfId="85" applyNumberFormat="1" applyFont="1" applyFill="1" applyAlignment="1">
      <alignment horizontal="left" vertical="center" wrapText="1"/>
    </xf>
    <xf numFmtId="0" fontId="29" fillId="0" borderId="0" xfId="85" applyFont="1" applyFill="1" applyAlignment="1"/>
    <xf numFmtId="0" fontId="29" fillId="0" borderId="0" xfId="85" applyFont="1" applyFill="1" applyAlignment="1">
      <alignment horizontal="right"/>
    </xf>
    <xf numFmtId="4" fontId="28" fillId="0" borderId="0" xfId="85" applyNumberFormat="1" applyFont="1" applyFill="1" applyAlignment="1">
      <alignment horizontal="right" vertical="center" wrapText="1"/>
    </xf>
    <xf numFmtId="4" fontId="28" fillId="0" borderId="0" xfId="85" applyNumberFormat="1" applyFont="1" applyFill="1" applyAlignment="1">
      <alignment horizontal="center" vertical="center" wrapText="1"/>
    </xf>
    <xf numFmtId="0" fontId="29" fillId="0" borderId="0" xfId="85" applyFont="1" applyFill="1" applyAlignment="1">
      <alignment wrapText="1"/>
    </xf>
    <xf numFmtId="4" fontId="28" fillId="0" borderId="12" xfId="85" applyNumberFormat="1" applyFont="1" applyFill="1" applyBorder="1" applyAlignment="1">
      <alignment horizontal="center" vertical="center" wrapText="1"/>
    </xf>
    <xf numFmtId="1" fontId="28" fillId="0" borderId="12" xfId="85" applyNumberFormat="1" applyFont="1" applyFill="1" applyBorder="1" applyAlignment="1">
      <alignment horizontal="left" vertical="center" wrapText="1"/>
    </xf>
    <xf numFmtId="0" fontId="28" fillId="0" borderId="12" xfId="85" applyFont="1" applyFill="1" applyBorder="1" applyAlignment="1">
      <alignment horizontal="left" vertical="center" wrapText="1"/>
    </xf>
    <xf numFmtId="0" fontId="30" fillId="0" borderId="0" xfId="85" applyFont="1" applyFill="1" applyAlignment="1">
      <alignment vertical="center" wrapText="1"/>
    </xf>
    <xf numFmtId="4" fontId="29" fillId="0" borderId="0" xfId="85" applyNumberFormat="1" applyFont="1" applyFill="1" applyAlignment="1">
      <alignment horizontal="center" wrapText="1"/>
    </xf>
    <xf numFmtId="0" fontId="41" fillId="0" borderId="0" xfId="85" applyFont="1" applyAlignment="1">
      <alignment horizontal="left"/>
    </xf>
    <xf numFmtId="0" fontId="43" fillId="0" borderId="0" xfId="85" applyFont="1" applyAlignment="1">
      <alignment horizontal="left"/>
    </xf>
    <xf numFmtId="0" fontId="41" fillId="0" borderId="0" xfId="85" applyFont="1" applyAlignment="1">
      <alignment horizontal="right"/>
    </xf>
    <xf numFmtId="0" fontId="43" fillId="0" borderId="0" xfId="85" applyFont="1" applyAlignment="1">
      <alignment horizontal="right"/>
    </xf>
    <xf numFmtId="4" fontId="29" fillId="0" borderId="0" xfId="85" applyNumberFormat="1" applyFont="1" applyFill="1" applyAlignment="1">
      <alignment horizontal="right" wrapText="1"/>
    </xf>
    <xf numFmtId="0" fontId="29" fillId="0" borderId="0" xfId="85" applyFont="1" applyFill="1" applyAlignment="1">
      <alignment horizontal="left"/>
    </xf>
    <xf numFmtId="0" fontId="4" fillId="0" borderId="0" xfId="0" applyFont="1" applyAlignment="1">
      <alignment horizontal="center" vertical="top" wrapText="1"/>
    </xf>
    <xf numFmtId="0" fontId="4" fillId="0" borderId="12" xfId="0" applyFont="1" applyBorder="1" applyAlignment="1">
      <alignment horizontal="left" vertical="top" wrapText="1"/>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49" fontId="4" fillId="0" borderId="12" xfId="0" applyNumberFormat="1" applyFont="1" applyBorder="1" applyAlignment="1">
      <alignment horizontal="center" vertical="center"/>
    </xf>
    <xf numFmtId="4" fontId="28" fillId="0" borderId="12" xfId="85" applyNumberFormat="1" applyFont="1" applyFill="1" applyBorder="1" applyAlignment="1">
      <alignment horizontal="center" vertical="center" wrapText="1"/>
    </xf>
    <xf numFmtId="3" fontId="5" fillId="0" borderId="10" xfId="0" applyNumberFormat="1" applyFont="1" applyBorder="1" applyAlignment="1">
      <alignment horizontal="right" vertical="top"/>
    </xf>
    <xf numFmtId="3" fontId="5" fillId="0" borderId="0" xfId="0" applyNumberFormat="1" applyFont="1" applyBorder="1" applyAlignment="1">
      <alignment horizontal="right" vertical="top"/>
    </xf>
    <xf numFmtId="3" fontId="5" fillId="0" borderId="0" xfId="0" applyNumberFormat="1" applyFont="1" applyAlignment="1">
      <alignment horizontal="right" vertical="top"/>
    </xf>
    <xf numFmtId="0" fontId="3" fillId="0" borderId="10" xfId="0" applyFont="1" applyBorder="1" applyAlignment="1">
      <alignment horizontal="center" vertical="top"/>
    </xf>
    <xf numFmtId="3" fontId="5" fillId="0" borderId="11" xfId="0" applyNumberFormat="1" applyFont="1" applyBorder="1" applyAlignment="1">
      <alignment horizontal="right" vertical="top"/>
    </xf>
    <xf numFmtId="3" fontId="5" fillId="0" borderId="0" xfId="0" applyNumberFormat="1" applyFont="1" applyAlignment="1">
      <alignment horizontal="left"/>
    </xf>
    <xf numFmtId="3" fontId="45" fillId="0" borderId="12" xfId="0" applyNumberFormat="1" applyFont="1" applyBorder="1" applyAlignment="1">
      <alignment horizontal="right" vertical="top"/>
    </xf>
    <xf numFmtId="3" fontId="45" fillId="0" borderId="12" xfId="0" applyNumberFormat="1" applyFont="1" applyBorder="1" applyAlignment="1">
      <alignment horizontal="right" vertical="top" wrapText="1"/>
    </xf>
    <xf numFmtId="3" fontId="46" fillId="0" borderId="12" xfId="0" applyNumberFormat="1" applyFont="1" applyBorder="1" applyAlignment="1">
      <alignment horizontal="right" vertical="top" wrapText="1"/>
    </xf>
    <xf numFmtId="3" fontId="45" fillId="0" borderId="0" xfId="0" applyNumberFormat="1" applyFont="1" applyAlignment="1">
      <alignment horizontal="right" vertical="top"/>
    </xf>
    <xf numFmtId="0" fontId="5" fillId="0" borderId="10" xfId="0" applyFont="1" applyBorder="1"/>
    <xf numFmtId="0" fontId="28" fillId="0" borderId="12" xfId="85" applyNumberFormat="1" applyFont="1" applyFill="1" applyBorder="1" applyAlignment="1">
      <alignment horizontal="center" vertical="center" wrapText="1"/>
    </xf>
    <xf numFmtId="4" fontId="28" fillId="0" borderId="0" xfId="85" applyNumberFormat="1" applyFont="1" applyFill="1" applyAlignment="1">
      <alignment horizontal="center" vertical="center" wrapText="1"/>
    </xf>
    <xf numFmtId="4" fontId="28" fillId="0" borderId="12" xfId="85" applyNumberFormat="1" applyFont="1" applyFill="1" applyBorder="1" applyAlignment="1">
      <alignment horizontal="center" vertical="center" wrapText="1"/>
    </xf>
    <xf numFmtId="4" fontId="28" fillId="0" borderId="12" xfId="85" applyNumberFormat="1" applyFont="1" applyBorder="1" applyAlignment="1">
      <alignment horizontal="center" vertical="center"/>
    </xf>
    <xf numFmtId="4" fontId="41" fillId="0" borderId="0" xfId="85" applyNumberFormat="1" applyFont="1"/>
    <xf numFmtId="0" fontId="4" fillId="0" borderId="12" xfId="0" applyFont="1" applyBorder="1" applyAlignment="1">
      <alignment horizontal="left" vertical="top" wrapText="1"/>
    </xf>
    <xf numFmtId="0" fontId="0" fillId="0" borderId="12" xfId="0" applyBorder="1" applyAlignment="1">
      <alignment vertical="top" wrapText="1"/>
    </xf>
    <xf numFmtId="0" fontId="8" fillId="0" borderId="12" xfId="0" applyFont="1" applyBorder="1" applyAlignment="1">
      <alignment horizontal="left" vertical="top" wrapText="1"/>
    </xf>
    <xf numFmtId="0" fontId="8" fillId="0" borderId="12" xfId="0" applyFont="1" applyBorder="1" applyAlignment="1">
      <alignment horizontal="center" vertical="top"/>
    </xf>
    <xf numFmtId="0" fontId="0" fillId="0" borderId="12" xfId="0" applyBorder="1" applyAlignment="1">
      <alignment vertical="top"/>
    </xf>
    <xf numFmtId="0" fontId="3" fillId="0" borderId="12" xfId="0" applyFont="1" applyBorder="1" applyAlignment="1">
      <alignment horizontal="left" vertical="top" wrapText="1"/>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3" fontId="4" fillId="0" borderId="12" xfId="0" applyNumberFormat="1" applyFont="1" applyBorder="1" applyAlignment="1">
      <alignment horizontal="center" vertical="center" wrapText="1"/>
    </xf>
    <xf numFmtId="3" fontId="4" fillId="0" borderId="12" xfId="0" applyNumberFormat="1" applyFont="1" applyBorder="1" applyAlignment="1">
      <alignment horizontal="center" vertical="center"/>
    </xf>
    <xf numFmtId="0" fontId="5" fillId="0" borderId="0" xfId="0" applyFont="1" applyAlignment="1">
      <alignment horizontal="right"/>
    </xf>
    <xf numFmtId="0" fontId="0" fillId="0" borderId="0" xfId="0" applyAlignment="1">
      <alignment horizontal="right"/>
    </xf>
    <xf numFmtId="49" fontId="4" fillId="0" borderId="12" xfId="0" applyNumberFormat="1" applyFont="1" applyBorder="1" applyAlignment="1">
      <alignment horizontal="center" vertical="center" wrapText="1"/>
    </xf>
    <xf numFmtId="49" fontId="4" fillId="0" borderId="12" xfId="0" applyNumberFormat="1" applyFont="1" applyBorder="1" applyAlignment="1">
      <alignment horizontal="center" vertical="center"/>
    </xf>
    <xf numFmtId="0" fontId="5" fillId="0" borderId="12" xfId="0" applyFont="1" applyBorder="1" applyAlignment="1">
      <alignment horizontal="center" vertical="center" wrapText="1"/>
    </xf>
    <xf numFmtId="0" fontId="4" fillId="0" borderId="0" xfId="0" applyFont="1" applyAlignment="1">
      <alignment horizontal="center" vertical="top" wrapText="1"/>
    </xf>
    <xf numFmtId="0" fontId="0" fillId="0" borderId="0" xfId="0" applyAlignment="1">
      <alignment vertical="top" wrapText="1"/>
    </xf>
    <xf numFmtId="0" fontId="36" fillId="0" borderId="0" xfId="0" applyFont="1" applyAlignment="1">
      <alignment horizontal="center" vertical="top" wrapText="1"/>
    </xf>
    <xf numFmtId="0" fontId="28" fillId="0" borderId="12" xfId="85" applyFont="1" applyFill="1" applyBorder="1" applyAlignment="1">
      <alignment horizontal="center" vertical="center" wrapText="1"/>
    </xf>
    <xf numFmtId="0" fontId="29" fillId="0" borderId="0" xfId="85" applyFont="1" applyFill="1" applyAlignment="1">
      <alignment horizontal="left" vertical="center" wrapText="1"/>
    </xf>
    <xf numFmtId="0" fontId="29" fillId="0" borderId="0" xfId="85" applyFont="1" applyFill="1" applyAlignment="1">
      <alignment wrapText="1"/>
    </xf>
    <xf numFmtId="4" fontId="28" fillId="0" borderId="12" xfId="85" applyNumberFormat="1" applyFont="1" applyFill="1" applyBorder="1" applyAlignment="1">
      <alignment horizontal="center" vertical="center" wrapText="1"/>
    </xf>
    <xf numFmtId="0" fontId="29" fillId="0" borderId="0" xfId="85" applyFont="1" applyFill="1" applyAlignment="1">
      <alignment horizontal="center" vertical="center" wrapText="1"/>
    </xf>
    <xf numFmtId="0" fontId="29" fillId="0" borderId="0" xfId="85" applyFont="1" applyFill="1" applyAlignment="1">
      <alignment horizontal="center" wrapText="1"/>
    </xf>
    <xf numFmtId="4" fontId="28" fillId="0" borderId="18" xfId="85" applyNumberFormat="1" applyFont="1" applyFill="1" applyBorder="1" applyAlignment="1">
      <alignment horizontal="center" vertical="center" wrapText="1"/>
    </xf>
    <xf numFmtId="4" fontId="28" fillId="0" borderId="20" xfId="85" applyNumberFormat="1" applyFont="1" applyFill="1" applyBorder="1" applyAlignment="1">
      <alignment horizontal="center" vertical="center" wrapText="1"/>
    </xf>
    <xf numFmtId="4" fontId="28" fillId="0" borderId="13" xfId="85" applyNumberFormat="1" applyFont="1" applyFill="1" applyBorder="1" applyAlignment="1">
      <alignment horizontal="center" vertical="center" wrapText="1"/>
    </xf>
    <xf numFmtId="0" fontId="29" fillId="0" borderId="0" xfId="85" applyFont="1" applyFill="1" applyAlignment="1">
      <alignment vertical="center" wrapText="1"/>
    </xf>
    <xf numFmtId="4" fontId="28" fillId="0" borderId="0" xfId="85" applyNumberFormat="1" applyFont="1" applyFill="1" applyAlignment="1">
      <alignment horizontal="center" vertical="center" wrapText="1"/>
    </xf>
    <xf numFmtId="4" fontId="29" fillId="0" borderId="0" xfId="85" applyNumberFormat="1" applyFont="1" applyFill="1" applyAlignment="1">
      <alignment horizontal="left" wrapText="1"/>
    </xf>
    <xf numFmtId="0" fontId="29" fillId="0" borderId="0" xfId="85" applyFont="1" applyFill="1" applyAlignment="1"/>
    <xf numFmtId="0" fontId="28" fillId="0" borderId="0" xfId="85" applyFont="1" applyAlignment="1">
      <alignment horizontal="left"/>
    </xf>
    <xf numFmtId="4" fontId="42" fillId="0" borderId="12" xfId="85" applyNumberFormat="1" applyFont="1" applyBorder="1" applyAlignment="1">
      <alignment horizontal="center" vertical="center"/>
    </xf>
    <xf numFmtId="0" fontId="42" fillId="0" borderId="12" xfId="85" applyFont="1" applyBorder="1" applyAlignment="1">
      <alignment horizontal="center" vertical="center"/>
    </xf>
    <xf numFmtId="0" fontId="43" fillId="0" borderId="0" xfId="85" applyFont="1" applyAlignment="1">
      <alignment horizontal="left" vertical="center" wrapText="1"/>
    </xf>
    <xf numFmtId="0" fontId="28" fillId="0" borderId="10" xfId="85" applyFont="1" applyBorder="1" applyAlignment="1">
      <alignment horizontal="right"/>
    </xf>
    <xf numFmtId="2" fontId="42" fillId="0" borderId="12" xfId="85" applyNumberFormat="1" applyFont="1" applyBorder="1" applyAlignment="1">
      <alignment horizontal="center" vertical="center"/>
    </xf>
    <xf numFmtId="0" fontId="28" fillId="0" borderId="12" xfId="85" applyFont="1" applyBorder="1" applyAlignment="1">
      <alignment horizontal="center" vertical="center" wrapText="1"/>
    </xf>
    <xf numFmtId="0" fontId="41" fillId="0" borderId="12" xfId="85" applyFont="1" applyBorder="1" applyAlignment="1">
      <alignment horizontal="center"/>
    </xf>
    <xf numFmtId="4" fontId="28" fillId="0" borderId="19" xfId="85" applyNumberFormat="1" applyFont="1" applyBorder="1" applyAlignment="1">
      <alignment horizontal="center" vertical="center"/>
    </xf>
    <xf numFmtId="4" fontId="28" fillId="0" borderId="22" xfId="85" applyNumberFormat="1" applyFont="1" applyBorder="1" applyAlignment="1">
      <alignment horizontal="center" vertical="center"/>
    </xf>
    <xf numFmtId="0" fontId="28" fillId="0" borderId="19" xfId="85" applyFont="1" applyBorder="1" applyAlignment="1">
      <alignment horizontal="center" vertical="center" wrapText="1"/>
    </xf>
    <xf numFmtId="0" fontId="28" fillId="0" borderId="22" xfId="85" applyFont="1" applyBorder="1" applyAlignment="1">
      <alignment horizontal="center" vertical="center" wrapText="1"/>
    </xf>
    <xf numFmtId="0" fontId="28" fillId="0" borderId="16" xfId="85" applyFont="1" applyBorder="1" applyAlignment="1">
      <alignment horizontal="center" vertical="center" wrapText="1"/>
    </xf>
    <xf numFmtId="0" fontId="28" fillId="0" borderId="15" xfId="85" applyFont="1" applyBorder="1" applyAlignment="1">
      <alignment horizontal="center" vertical="center" wrapText="1"/>
    </xf>
    <xf numFmtId="0" fontId="28" fillId="0" borderId="12" xfId="85" applyFont="1" applyBorder="1" applyAlignment="1">
      <alignment horizontal="center" vertical="center"/>
    </xf>
    <xf numFmtId="0" fontId="28" fillId="0" borderId="21" xfId="85" applyFont="1" applyBorder="1" applyAlignment="1">
      <alignment horizontal="center" vertical="center" wrapText="1"/>
    </xf>
    <xf numFmtId="0" fontId="28" fillId="0" borderId="14" xfId="85" applyFont="1" applyBorder="1" applyAlignment="1">
      <alignment horizontal="center" vertical="center" wrapText="1"/>
    </xf>
    <xf numFmtId="0" fontId="28" fillId="0" borderId="17" xfId="85" applyFont="1" applyBorder="1" applyAlignment="1">
      <alignment horizontal="center" vertical="center" wrapText="1"/>
    </xf>
    <xf numFmtId="0" fontId="28" fillId="0" borderId="0" xfId="85" applyFont="1" applyAlignment="1">
      <alignment horizontal="center"/>
    </xf>
    <xf numFmtId="0" fontId="28" fillId="0" borderId="18" xfId="85" applyFont="1" applyBorder="1" applyAlignment="1">
      <alignment horizontal="center" vertical="center"/>
    </xf>
    <xf numFmtId="0" fontId="28" fillId="0" borderId="13" xfId="85" applyFont="1" applyBorder="1" applyAlignment="1">
      <alignment horizontal="center" vertical="center"/>
    </xf>
    <xf numFmtId="0" fontId="29" fillId="0" borderId="0" xfId="85" applyFont="1" applyAlignment="1">
      <alignment horizontal="center"/>
    </xf>
    <xf numFmtId="0" fontId="29" fillId="0" borderId="0" xfId="85" applyFont="1" applyAlignment="1">
      <alignment horizontal="center" vertical="center" wrapText="1"/>
    </xf>
    <xf numFmtId="0" fontId="28" fillId="0" borderId="19" xfId="85" applyFont="1" applyBorder="1" applyAlignment="1">
      <alignment horizontal="center" vertical="center"/>
    </xf>
    <xf numFmtId="0" fontId="28" fillId="0" borderId="22" xfId="85" applyFont="1" applyBorder="1" applyAlignment="1">
      <alignment horizontal="center" vertical="center"/>
    </xf>
    <xf numFmtId="0" fontId="28" fillId="0" borderId="12" xfId="85" applyFont="1" applyBorder="1" applyAlignment="1">
      <alignment horizontal="left" vertical="center" wrapText="1"/>
    </xf>
    <xf numFmtId="4" fontId="28" fillId="0" borderId="12" xfId="85" applyNumberFormat="1" applyFont="1" applyBorder="1" applyAlignment="1">
      <alignment horizontal="center" vertical="center"/>
    </xf>
    <xf numFmtId="0" fontId="28" fillId="0" borderId="18" xfId="85" applyFont="1" applyBorder="1" applyAlignment="1">
      <alignment horizontal="left" vertical="center"/>
    </xf>
    <xf numFmtId="0" fontId="28" fillId="0" borderId="20" xfId="85" applyFont="1" applyBorder="1" applyAlignment="1">
      <alignment horizontal="left" vertical="center"/>
    </xf>
    <xf numFmtId="0" fontId="28" fillId="0" borderId="12" xfId="85" applyFont="1" applyBorder="1" applyAlignment="1">
      <alignment horizontal="left" vertical="center"/>
    </xf>
  </cellXfs>
  <cellStyles count="88">
    <cellStyle name="20% - Акцент1 2" xfId="1"/>
    <cellStyle name="20% - Акцент1 3" xfId="2"/>
    <cellStyle name="20% - Акцент2 2" xfId="3"/>
    <cellStyle name="20% - Акцент2 3" xfId="4"/>
    <cellStyle name="20% - Акцент3 2" xfId="5"/>
    <cellStyle name="20% - Акцент3 3" xfId="6"/>
    <cellStyle name="20% - Акцент4 2" xfId="7"/>
    <cellStyle name="20% - Акцент4 3" xfId="8"/>
    <cellStyle name="20% - Акцент5 2" xfId="9"/>
    <cellStyle name="20% - Акцент5 3" xfId="10"/>
    <cellStyle name="20% - Акцент6 2" xfId="11"/>
    <cellStyle name="20% - Акцент6 3" xfId="12"/>
    <cellStyle name="40% - Акцент1 2" xfId="13"/>
    <cellStyle name="40% - Акцент1 3" xfId="14"/>
    <cellStyle name="40% - Акцент2 2" xfId="15"/>
    <cellStyle name="40% - Акцент2 3" xfId="16"/>
    <cellStyle name="40% - Акцент3 2" xfId="17"/>
    <cellStyle name="40% - Акцент3 3" xfId="18"/>
    <cellStyle name="40% - Акцент4 2" xfId="19"/>
    <cellStyle name="40% - Акцент4 3" xfId="20"/>
    <cellStyle name="40% - Акцент5 2" xfId="21"/>
    <cellStyle name="40% - Акцент5 3" xfId="22"/>
    <cellStyle name="40% - Акцент6 2" xfId="23"/>
    <cellStyle name="40% - Акцент6 3" xfId="24"/>
    <cellStyle name="60% - Акцент1 2" xfId="25"/>
    <cellStyle name="60% - Акцент1 3" xfId="26"/>
    <cellStyle name="60% - Акцент2 2" xfId="27"/>
    <cellStyle name="60% - Акцент2 3" xfId="28"/>
    <cellStyle name="60% - Акцент3 2" xfId="29"/>
    <cellStyle name="60% - Акцент3 3" xfId="30"/>
    <cellStyle name="60% - Акцент4 2" xfId="31"/>
    <cellStyle name="60% - Акцент4 3" xfId="32"/>
    <cellStyle name="60% - Акцент5 2" xfId="33"/>
    <cellStyle name="60% - Акцент5 3" xfId="34"/>
    <cellStyle name="60% - Акцент6 2" xfId="35"/>
    <cellStyle name="60% - Акцент6 3" xfId="36"/>
    <cellStyle name="Акцент1 2" xfId="37"/>
    <cellStyle name="Акцент1 3" xfId="38"/>
    <cellStyle name="Акцент2 2" xfId="39"/>
    <cellStyle name="Акцент2 3" xfId="40"/>
    <cellStyle name="Акцент3 2" xfId="41"/>
    <cellStyle name="Акцент3 3" xfId="42"/>
    <cellStyle name="Акцент4 2" xfId="43"/>
    <cellStyle name="Акцент4 3" xfId="44"/>
    <cellStyle name="Акцент5 2" xfId="45"/>
    <cellStyle name="Акцент5 3" xfId="46"/>
    <cellStyle name="Акцент6 2" xfId="47"/>
    <cellStyle name="Акцент6 3" xfId="48"/>
    <cellStyle name="Ввод  2" xfId="49"/>
    <cellStyle name="Ввод  3" xfId="50"/>
    <cellStyle name="Вывод 2" xfId="51"/>
    <cellStyle name="Вывод 3" xfId="52"/>
    <cellStyle name="Вычисление 2" xfId="53"/>
    <cellStyle name="Вычисление 3" xfId="54"/>
    <cellStyle name="Гиперссылка 2" xfId="86"/>
    <cellStyle name="Денежный 2" xfId="87"/>
    <cellStyle name="Заголовок 1 2" xfId="55"/>
    <cellStyle name="Заголовок 1 3" xfId="56"/>
    <cellStyle name="Заголовок 2 2" xfId="57"/>
    <cellStyle name="Заголовок 2 3" xfId="58"/>
    <cellStyle name="Заголовок 3 2" xfId="59"/>
    <cellStyle name="Заголовок 3 3" xfId="60"/>
    <cellStyle name="Заголовок 4 2" xfId="61"/>
    <cellStyle name="Заголовок 4 3" xfId="62"/>
    <cellStyle name="Итог 2" xfId="63"/>
    <cellStyle name="Итог 3" xfId="64"/>
    <cellStyle name="Контрольная ячейка 2" xfId="65"/>
    <cellStyle name="Контрольная ячейка 3" xfId="66"/>
    <cellStyle name="Название 2" xfId="67"/>
    <cellStyle name="Название 3" xfId="68"/>
    <cellStyle name="Нейтральный 2" xfId="69"/>
    <cellStyle name="Нейтральный 3" xfId="70"/>
    <cellStyle name="Обычный" xfId="0" builtinId="0"/>
    <cellStyle name="Обычный 2" xfId="71"/>
    <cellStyle name="Обычный 3" xfId="85"/>
    <cellStyle name="Плохой 2" xfId="72"/>
    <cellStyle name="Плохой 3" xfId="73"/>
    <cellStyle name="Пояснение 2" xfId="74"/>
    <cellStyle name="Пояснение 3" xfId="75"/>
    <cellStyle name="Примечание 2" xfId="76"/>
    <cellStyle name="Примечание 3" xfId="77"/>
    <cellStyle name="Связанная ячейка 2" xfId="78"/>
    <cellStyle name="Связанная ячейка 3" xfId="79"/>
    <cellStyle name="Стиль 1" xfId="80"/>
    <cellStyle name="Текст предупреждения 2" xfId="81"/>
    <cellStyle name="Текст предупреждения 3" xfId="82"/>
    <cellStyle name="Хороший 2" xfId="83"/>
    <cellStyle name="Хороший 3" xfId="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0090-210\work\&#1051;&#1072;&#1093;&#1090;&#1080;&#1086;&#1085;&#1086;&#1074;&#1072;\428%20&#1079;&#1076;\&#1047;&#1076;%20_428%2005.04.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СР"/>
      <sheetName val="подг терр"/>
      <sheetName val=" 428"/>
      <sheetName val=" пристр428"/>
      <sheetName val="Набл.скважины"/>
      <sheetName val="Зд 428 А"/>
      <sheetName val="Зд 449 А"/>
      <sheetName val=" ИТСО СФЗ"/>
      <sheetName val="ж д пути"/>
      <sheetName val="Зд 490"/>
      <sheetName val="Зд 428 Б"/>
      <sheetName val="нар сети"/>
      <sheetName val=" дороги"/>
      <sheetName val=" тротуар"/>
      <sheetName val=" Верт.план."/>
      <sheetName val="каб канал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Q124"/>
  <sheetViews>
    <sheetView showGridLines="0" topLeftCell="A40" zoomScaleNormal="100" zoomScaleSheetLayoutView="75" workbookViewId="0">
      <selection activeCell="H4" sqref="H4"/>
    </sheetView>
  </sheetViews>
  <sheetFormatPr defaultRowHeight="13.2" outlineLevelRow="2" x14ac:dyDescent="0.25"/>
  <cols>
    <col min="1" max="1" width="4.6640625" style="20" customWidth="1"/>
    <col min="2" max="2" width="20.33203125" style="19" customWidth="1"/>
    <col min="3" max="3" width="37.109375" style="18" customWidth="1"/>
    <col min="4" max="4" width="12.6640625" style="17" customWidth="1"/>
    <col min="5" max="5" width="11.6640625" style="16" customWidth="1"/>
    <col min="6" max="6" width="10.5546875" style="15" customWidth="1"/>
    <col min="7" max="7" width="10.5546875" style="24" customWidth="1"/>
    <col min="8" max="8" width="11" style="15" customWidth="1"/>
    <col min="9" max="9" width="10.6640625" style="15" customWidth="1"/>
    <col min="10" max="10" width="8.33203125" style="15" customWidth="1"/>
    <col min="11" max="11" width="8.109375" style="15" customWidth="1"/>
    <col min="12" max="14" width="7.109375" style="15" customWidth="1"/>
    <col min="15" max="16" width="6.33203125" style="15" customWidth="1"/>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124</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125</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126</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127</v>
      </c>
      <c r="K11" s="142"/>
      <c r="L11" s="4" t="s">
        <v>32</v>
      </c>
      <c r="M11" s="71"/>
      <c r="N11" s="71"/>
      <c r="O11" s="71"/>
      <c r="P11" s="71"/>
      <c r="Q11" s="71"/>
    </row>
    <row r="12" spans="1:17" x14ac:dyDescent="0.25">
      <c r="A12" s="11"/>
      <c r="B12" s="74"/>
      <c r="C12" s="73"/>
      <c r="D12" s="76" t="s">
        <v>121</v>
      </c>
      <c r="E12" s="11"/>
      <c r="F12" s="71"/>
      <c r="G12" s="71"/>
      <c r="H12" s="71"/>
      <c r="I12" s="76"/>
      <c r="J12" s="141" t="s">
        <v>128</v>
      </c>
      <c r="K12" s="142"/>
      <c r="L12" s="4" t="s">
        <v>32</v>
      </c>
      <c r="M12" s="71"/>
      <c r="N12" s="71"/>
      <c r="O12" s="71"/>
      <c r="P12" s="71"/>
      <c r="Q12" s="71"/>
    </row>
    <row r="13" spans="1:17" x14ac:dyDescent="0.25">
      <c r="A13" s="11"/>
      <c r="B13" s="74"/>
      <c r="C13" s="73"/>
      <c r="D13" s="76" t="s">
        <v>18</v>
      </c>
      <c r="E13" s="11"/>
      <c r="F13" s="71"/>
      <c r="G13" s="71"/>
      <c r="H13" s="71"/>
      <c r="I13" s="76"/>
      <c r="J13" s="141" t="s">
        <v>129</v>
      </c>
      <c r="K13" s="142"/>
      <c r="L13" s="4" t="s">
        <v>19</v>
      </c>
      <c r="M13" s="71"/>
      <c r="N13" s="71"/>
      <c r="O13" s="71"/>
      <c r="P13" s="71"/>
      <c r="Q13" s="71"/>
    </row>
    <row r="14" spans="1:17" x14ac:dyDescent="0.25">
      <c r="A14" s="11"/>
      <c r="B14" s="74"/>
      <c r="C14" s="73"/>
      <c r="D14" s="75" t="s">
        <v>130</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23" customFormat="1" ht="13.8" x14ac:dyDescent="0.25">
      <c r="A16" s="9"/>
      <c r="B16" s="1"/>
      <c r="C16" s="7"/>
      <c r="D16" s="109"/>
      <c r="E16" s="8"/>
      <c r="F16" s="2"/>
      <c r="G16" s="2"/>
      <c r="H16" s="2"/>
      <c r="I16" s="2"/>
      <c r="J16" s="13"/>
      <c r="K16" s="2"/>
      <c r="L16" s="2"/>
      <c r="M16" s="2"/>
      <c r="N16" s="2"/>
      <c r="O16" s="2"/>
      <c r="P16" s="2"/>
      <c r="Q16" s="2"/>
    </row>
    <row r="17" spans="1:17" s="23" customFormat="1" ht="13.8"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23"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23" customFormat="1" ht="13.8" outlineLevel="2"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x14ac:dyDescent="0.25">
      <c r="A21" s="136" t="s">
        <v>134</v>
      </c>
      <c r="B21" s="132"/>
      <c r="C21" s="132"/>
      <c r="D21" s="132"/>
      <c r="E21" s="132"/>
      <c r="F21" s="132"/>
      <c r="G21" s="132"/>
      <c r="H21" s="132"/>
      <c r="I21" s="132"/>
      <c r="J21" s="132"/>
      <c r="K21" s="132"/>
      <c r="L21" s="132"/>
      <c r="M21" s="132"/>
      <c r="N21" s="132"/>
      <c r="O21" s="132"/>
      <c r="P21" s="132"/>
      <c r="Q21" s="132"/>
    </row>
    <row r="22" spans="1:17" ht="40.200000000000003" x14ac:dyDescent="0.25">
      <c r="A22" s="5">
        <v>1</v>
      </c>
      <c r="B22" s="69" t="s">
        <v>135</v>
      </c>
      <c r="C22" s="110" t="s">
        <v>136</v>
      </c>
      <c r="D22" s="10" t="s">
        <v>137</v>
      </c>
      <c r="E22" s="70">
        <v>0.80500000000000005</v>
      </c>
      <c r="F22" s="67">
        <v>785.15</v>
      </c>
      <c r="G22" s="67">
        <v>281.11</v>
      </c>
      <c r="H22" s="67">
        <v>504.04</v>
      </c>
      <c r="I22" s="67">
        <v>37.200000000000003</v>
      </c>
      <c r="J22" s="121">
        <v>632</v>
      </c>
      <c r="K22" s="66">
        <v>226</v>
      </c>
      <c r="L22" s="66">
        <v>406</v>
      </c>
      <c r="M22" s="66">
        <v>30</v>
      </c>
      <c r="N22" s="66">
        <v>19.84</v>
      </c>
      <c r="O22" s="66">
        <v>15.97</v>
      </c>
      <c r="P22" s="66">
        <v>2.04</v>
      </c>
      <c r="Q22" s="66">
        <v>1.64</v>
      </c>
    </row>
    <row r="23" spans="1:17" s="22" customFormat="1" ht="48" customHeight="1" x14ac:dyDescent="0.2">
      <c r="A23" s="5">
        <v>2</v>
      </c>
      <c r="B23" s="69" t="s">
        <v>138</v>
      </c>
      <c r="C23" s="110" t="s">
        <v>139</v>
      </c>
      <c r="D23" s="10" t="s">
        <v>140</v>
      </c>
      <c r="E23" s="68" t="s">
        <v>141</v>
      </c>
      <c r="F23" s="67">
        <v>3070.34</v>
      </c>
      <c r="G23" s="67">
        <v>941.84</v>
      </c>
      <c r="H23" s="67">
        <v>2128.5</v>
      </c>
      <c r="I23" s="67">
        <v>219.61</v>
      </c>
      <c r="J23" s="121">
        <v>2100</v>
      </c>
      <c r="K23" s="66">
        <v>644</v>
      </c>
      <c r="L23" s="66">
        <v>1456</v>
      </c>
      <c r="M23" s="66">
        <v>150</v>
      </c>
      <c r="N23" s="66">
        <v>73.7</v>
      </c>
      <c r="O23" s="66">
        <v>50.41</v>
      </c>
      <c r="P23" s="66">
        <v>11.48</v>
      </c>
      <c r="Q23" s="66">
        <v>7.85</v>
      </c>
    </row>
    <row r="24" spans="1:17" s="22" customFormat="1" ht="32.4" x14ac:dyDescent="0.2">
      <c r="A24" s="5">
        <v>3</v>
      </c>
      <c r="B24" s="69" t="s">
        <v>142</v>
      </c>
      <c r="C24" s="110" t="s">
        <v>143</v>
      </c>
      <c r="D24" s="10" t="s">
        <v>137</v>
      </c>
      <c r="E24" s="70">
        <v>0.80500000000000005</v>
      </c>
      <c r="F24" s="67">
        <v>1121.6300000000001</v>
      </c>
      <c r="G24" s="67">
        <v>401.58</v>
      </c>
      <c r="H24" s="67">
        <v>720.05</v>
      </c>
      <c r="I24" s="67">
        <v>53.14</v>
      </c>
      <c r="J24" s="121">
        <v>903</v>
      </c>
      <c r="K24" s="66">
        <v>323</v>
      </c>
      <c r="L24" s="66">
        <v>580</v>
      </c>
      <c r="M24" s="66">
        <v>43</v>
      </c>
      <c r="N24" s="66">
        <v>28.34</v>
      </c>
      <c r="O24" s="66">
        <v>22.81</v>
      </c>
      <c r="P24" s="66">
        <v>2.91</v>
      </c>
      <c r="Q24" s="66">
        <v>2.34</v>
      </c>
    </row>
    <row r="25" spans="1:17" s="22" customFormat="1" ht="32.4" x14ac:dyDescent="0.2">
      <c r="A25" s="5">
        <v>4</v>
      </c>
      <c r="B25" s="69" t="s">
        <v>138</v>
      </c>
      <c r="C25" s="110" t="s">
        <v>144</v>
      </c>
      <c r="D25" s="10" t="s">
        <v>140</v>
      </c>
      <c r="E25" s="68" t="s">
        <v>141</v>
      </c>
      <c r="F25" s="67">
        <v>4386.2</v>
      </c>
      <c r="G25" s="67">
        <v>1345.48</v>
      </c>
      <c r="H25" s="67">
        <v>3040.72</v>
      </c>
      <c r="I25" s="67">
        <v>313.73</v>
      </c>
      <c r="J25" s="121">
        <v>3000</v>
      </c>
      <c r="K25" s="66">
        <v>920</v>
      </c>
      <c r="L25" s="66">
        <v>2080</v>
      </c>
      <c r="M25" s="66">
        <v>215</v>
      </c>
      <c r="N25" s="66">
        <v>105.28</v>
      </c>
      <c r="O25" s="66">
        <v>72.010000000000005</v>
      </c>
      <c r="P25" s="66">
        <v>16.399999999999999</v>
      </c>
      <c r="Q25" s="66">
        <v>11.22</v>
      </c>
    </row>
    <row r="26" spans="1:17" ht="22.8" x14ac:dyDescent="0.25">
      <c r="A26" s="5">
        <v>5</v>
      </c>
      <c r="B26" s="69" t="s">
        <v>142</v>
      </c>
      <c r="C26" s="110" t="s">
        <v>145</v>
      </c>
      <c r="D26" s="10" t="s">
        <v>137</v>
      </c>
      <c r="E26" s="70">
        <v>0.05</v>
      </c>
      <c r="F26" s="67">
        <v>1377.22</v>
      </c>
      <c r="G26" s="67">
        <v>401.58</v>
      </c>
      <c r="H26" s="67">
        <v>720.05</v>
      </c>
      <c r="I26" s="67">
        <v>53.14</v>
      </c>
      <c r="J26" s="121">
        <v>69</v>
      </c>
      <c r="K26" s="66">
        <v>20</v>
      </c>
      <c r="L26" s="66">
        <v>36</v>
      </c>
      <c r="M26" s="66">
        <v>3</v>
      </c>
      <c r="N26" s="66">
        <v>28.34</v>
      </c>
      <c r="O26" s="66">
        <v>1.42</v>
      </c>
      <c r="P26" s="66">
        <v>2.91</v>
      </c>
      <c r="Q26" s="66">
        <v>0.15</v>
      </c>
    </row>
    <row r="27" spans="1:17" ht="19.2" customHeight="1" x14ac:dyDescent="0.25">
      <c r="A27" s="5">
        <v>6</v>
      </c>
      <c r="B27" s="69" t="s">
        <v>146</v>
      </c>
      <c r="C27" s="110" t="s">
        <v>147</v>
      </c>
      <c r="D27" s="10" t="s">
        <v>148</v>
      </c>
      <c r="E27" s="70">
        <v>0.04</v>
      </c>
      <c r="F27" s="67">
        <v>9568.66</v>
      </c>
      <c r="G27" s="66"/>
      <c r="H27" s="66"/>
      <c r="I27" s="66"/>
      <c r="J27" s="121">
        <v>383</v>
      </c>
      <c r="K27" s="66"/>
      <c r="L27" s="66"/>
      <c r="M27" s="66"/>
      <c r="N27" s="66"/>
      <c r="O27" s="66"/>
      <c r="P27" s="66"/>
      <c r="Q27" s="66"/>
    </row>
    <row r="28" spans="1:17" ht="19.2" customHeight="1" x14ac:dyDescent="0.25">
      <c r="A28" s="5">
        <v>7</v>
      </c>
      <c r="B28" s="69" t="s">
        <v>149</v>
      </c>
      <c r="C28" s="110" t="s">
        <v>150</v>
      </c>
      <c r="D28" s="10" t="s">
        <v>148</v>
      </c>
      <c r="E28" s="70">
        <v>0.01</v>
      </c>
      <c r="F28" s="67">
        <v>8121.39</v>
      </c>
      <c r="G28" s="66"/>
      <c r="H28" s="66"/>
      <c r="I28" s="66"/>
      <c r="J28" s="121">
        <v>81</v>
      </c>
      <c r="K28" s="66"/>
      <c r="L28" s="66"/>
      <c r="M28" s="66"/>
      <c r="N28" s="66"/>
      <c r="O28" s="66"/>
      <c r="P28" s="66"/>
      <c r="Q28" s="66"/>
    </row>
    <row r="29" spans="1:17" ht="19.2" customHeight="1" x14ac:dyDescent="0.25">
      <c r="A29" s="5">
        <v>8</v>
      </c>
      <c r="B29" s="69" t="s">
        <v>151</v>
      </c>
      <c r="C29" s="110" t="s">
        <v>152</v>
      </c>
      <c r="D29" s="10" t="s">
        <v>153</v>
      </c>
      <c r="E29" s="68" t="s">
        <v>154</v>
      </c>
      <c r="F29" s="67">
        <v>630.91</v>
      </c>
      <c r="G29" s="67">
        <v>48.95</v>
      </c>
      <c r="H29" s="67">
        <v>6.68</v>
      </c>
      <c r="I29" s="67">
        <v>0.16</v>
      </c>
      <c r="J29" s="121">
        <v>9</v>
      </c>
      <c r="K29" s="66">
        <v>1</v>
      </c>
      <c r="L29" s="66"/>
      <c r="M29" s="66"/>
      <c r="N29" s="66">
        <v>3.83</v>
      </c>
      <c r="O29" s="66">
        <v>0.06</v>
      </c>
      <c r="P29" s="66">
        <v>0.01</v>
      </c>
      <c r="Q29" s="66"/>
    </row>
    <row r="30" spans="1:17" ht="23.4" x14ac:dyDescent="0.25">
      <c r="A30" s="5">
        <v>9</v>
      </c>
      <c r="B30" s="69" t="s">
        <v>138</v>
      </c>
      <c r="C30" s="110" t="s">
        <v>155</v>
      </c>
      <c r="D30" s="10" t="s">
        <v>140</v>
      </c>
      <c r="E30" s="68" t="s">
        <v>156</v>
      </c>
      <c r="F30" s="67">
        <v>4831.7</v>
      </c>
      <c r="G30" s="67">
        <v>1345.48</v>
      </c>
      <c r="H30" s="67">
        <v>3040.72</v>
      </c>
      <c r="I30" s="67">
        <v>313.73</v>
      </c>
      <c r="J30" s="121">
        <v>87</v>
      </c>
      <c r="K30" s="66">
        <v>24</v>
      </c>
      <c r="L30" s="66">
        <v>55</v>
      </c>
      <c r="M30" s="66">
        <v>6</v>
      </c>
      <c r="N30" s="66">
        <v>105.28</v>
      </c>
      <c r="O30" s="66">
        <v>1.9</v>
      </c>
      <c r="P30" s="66">
        <v>16.399999999999999</v>
      </c>
      <c r="Q30" s="66">
        <v>0.3</v>
      </c>
    </row>
    <row r="31" spans="1:17" ht="27" x14ac:dyDescent="0.25">
      <c r="A31" s="5">
        <v>10</v>
      </c>
      <c r="B31" s="69" t="s">
        <v>157</v>
      </c>
      <c r="C31" s="110" t="s">
        <v>158</v>
      </c>
      <c r="D31" s="10" t="s">
        <v>148</v>
      </c>
      <c r="E31" s="68" t="s">
        <v>159</v>
      </c>
      <c r="F31" s="67">
        <v>15136</v>
      </c>
      <c r="G31" s="66"/>
      <c r="H31" s="66"/>
      <c r="I31" s="66"/>
      <c r="J31" s="121">
        <v>212</v>
      </c>
      <c r="K31" s="66"/>
      <c r="L31" s="66"/>
      <c r="M31" s="66"/>
      <c r="N31" s="66"/>
      <c r="O31" s="66"/>
      <c r="P31" s="66"/>
      <c r="Q31" s="66"/>
    </row>
    <row r="32" spans="1:17" x14ac:dyDescent="0.25">
      <c r="A32" s="131" t="s">
        <v>50</v>
      </c>
      <c r="B32" s="132"/>
      <c r="C32" s="132"/>
      <c r="D32" s="132"/>
      <c r="E32" s="132"/>
      <c r="F32" s="132"/>
      <c r="G32" s="132"/>
      <c r="H32" s="132"/>
      <c r="I32" s="132"/>
      <c r="J32" s="122">
        <v>7476</v>
      </c>
      <c r="K32" s="67">
        <v>2158</v>
      </c>
      <c r="L32" s="67">
        <v>4613</v>
      </c>
      <c r="M32" s="67">
        <v>447</v>
      </c>
      <c r="N32" s="66"/>
      <c r="O32" s="67">
        <v>164.58</v>
      </c>
      <c r="P32" s="66"/>
      <c r="Q32" s="67">
        <v>23.5</v>
      </c>
    </row>
    <row r="33" spans="1:17" x14ac:dyDescent="0.25">
      <c r="A33" s="131" t="s">
        <v>7</v>
      </c>
      <c r="B33" s="132"/>
      <c r="C33" s="132"/>
      <c r="D33" s="132"/>
      <c r="E33" s="132"/>
      <c r="F33" s="132"/>
      <c r="G33" s="132"/>
      <c r="H33" s="132"/>
      <c r="I33" s="132"/>
      <c r="J33" s="122">
        <v>2345</v>
      </c>
      <c r="K33" s="66"/>
      <c r="L33" s="66"/>
      <c r="M33" s="66"/>
      <c r="N33" s="66"/>
      <c r="O33" s="66"/>
      <c r="P33" s="66"/>
      <c r="Q33" s="66"/>
    </row>
    <row r="34" spans="1:17" x14ac:dyDescent="0.25">
      <c r="A34" s="131" t="s">
        <v>8</v>
      </c>
      <c r="B34" s="132"/>
      <c r="C34" s="132"/>
      <c r="D34" s="132"/>
      <c r="E34" s="132"/>
      <c r="F34" s="132"/>
      <c r="G34" s="132"/>
      <c r="H34" s="132"/>
      <c r="I34" s="132"/>
      <c r="J34" s="122">
        <v>2214</v>
      </c>
      <c r="K34" s="66"/>
      <c r="L34" s="66"/>
      <c r="M34" s="66"/>
      <c r="N34" s="66"/>
      <c r="O34" s="66"/>
      <c r="P34" s="66"/>
      <c r="Q34" s="66"/>
    </row>
    <row r="35" spans="1:17" x14ac:dyDescent="0.25">
      <c r="A35" s="133" t="s">
        <v>160</v>
      </c>
      <c r="B35" s="132"/>
      <c r="C35" s="132"/>
      <c r="D35" s="132"/>
      <c r="E35" s="132"/>
      <c r="F35" s="132"/>
      <c r="G35" s="132"/>
      <c r="H35" s="132"/>
      <c r="I35" s="132"/>
      <c r="J35" s="123">
        <v>12035</v>
      </c>
      <c r="K35" s="66"/>
      <c r="L35" s="66"/>
      <c r="M35" s="66"/>
      <c r="N35" s="66"/>
      <c r="O35" s="65">
        <v>164.58</v>
      </c>
      <c r="P35" s="66"/>
      <c r="Q35" s="65">
        <v>23.5</v>
      </c>
    </row>
    <row r="36" spans="1:17" x14ac:dyDescent="0.25">
      <c r="A36" s="136" t="s">
        <v>161</v>
      </c>
      <c r="B36" s="132"/>
      <c r="C36" s="132"/>
      <c r="D36" s="132"/>
      <c r="E36" s="132"/>
      <c r="F36" s="132"/>
      <c r="G36" s="132"/>
      <c r="H36" s="132"/>
      <c r="I36" s="132"/>
      <c r="J36" s="132"/>
      <c r="K36" s="132"/>
      <c r="L36" s="132"/>
      <c r="M36" s="132"/>
      <c r="N36" s="132"/>
      <c r="O36" s="132"/>
      <c r="P36" s="132"/>
      <c r="Q36" s="132"/>
    </row>
    <row r="37" spans="1:17" ht="63" x14ac:dyDescent="0.25">
      <c r="A37" s="5">
        <v>11</v>
      </c>
      <c r="B37" s="69" t="s">
        <v>162</v>
      </c>
      <c r="C37" s="110" t="s">
        <v>163</v>
      </c>
      <c r="D37" s="10" t="s">
        <v>164</v>
      </c>
      <c r="E37" s="68" t="s">
        <v>165</v>
      </c>
      <c r="F37" s="67">
        <v>4182.4399999999996</v>
      </c>
      <c r="G37" s="67">
        <v>1659.24</v>
      </c>
      <c r="H37" s="67">
        <v>2523.1999999999998</v>
      </c>
      <c r="I37" s="67">
        <v>334.01</v>
      </c>
      <c r="J37" s="121">
        <v>1242</v>
      </c>
      <c r="K37" s="66">
        <v>493</v>
      </c>
      <c r="L37" s="66">
        <v>749</v>
      </c>
      <c r="M37" s="66">
        <v>99</v>
      </c>
      <c r="N37" s="66">
        <v>123.82</v>
      </c>
      <c r="O37" s="66">
        <v>36.770000000000003</v>
      </c>
      <c r="P37" s="66">
        <v>18.350000000000001</v>
      </c>
      <c r="Q37" s="66">
        <v>5.45</v>
      </c>
    </row>
    <row r="38" spans="1:17" ht="19.2" customHeight="1" x14ac:dyDescent="0.25">
      <c r="A38" s="5">
        <v>12</v>
      </c>
      <c r="B38" s="69" t="s">
        <v>166</v>
      </c>
      <c r="C38" s="110" t="s">
        <v>167</v>
      </c>
      <c r="D38" s="10" t="s">
        <v>164</v>
      </c>
      <c r="E38" s="68" t="s">
        <v>165</v>
      </c>
      <c r="F38" s="67">
        <v>5228.05</v>
      </c>
      <c r="G38" s="67">
        <v>2074.0500000000002</v>
      </c>
      <c r="H38" s="67">
        <v>3154</v>
      </c>
      <c r="I38" s="67">
        <v>417.51</v>
      </c>
      <c r="J38" s="121">
        <v>1553</v>
      </c>
      <c r="K38" s="66">
        <v>616</v>
      </c>
      <c r="L38" s="66">
        <v>937</v>
      </c>
      <c r="M38" s="66">
        <v>124</v>
      </c>
      <c r="N38" s="66">
        <v>154.78</v>
      </c>
      <c r="O38" s="66">
        <v>45.97</v>
      </c>
      <c r="P38" s="66">
        <v>22.94</v>
      </c>
      <c r="Q38" s="66">
        <v>6.81</v>
      </c>
    </row>
    <row r="39" spans="1:17" ht="45.6" x14ac:dyDescent="0.25">
      <c r="A39" s="5">
        <v>13</v>
      </c>
      <c r="B39" s="69" t="s">
        <v>166</v>
      </c>
      <c r="C39" s="110" t="s">
        <v>168</v>
      </c>
      <c r="D39" s="10" t="s">
        <v>164</v>
      </c>
      <c r="E39" s="68" t="s">
        <v>169</v>
      </c>
      <c r="F39" s="67">
        <v>13401.62</v>
      </c>
      <c r="G39" s="67">
        <v>2074.0500000000002</v>
      </c>
      <c r="H39" s="67">
        <v>3154</v>
      </c>
      <c r="I39" s="67">
        <v>417.51</v>
      </c>
      <c r="J39" s="121">
        <v>228</v>
      </c>
      <c r="K39" s="66">
        <v>35</v>
      </c>
      <c r="L39" s="66">
        <v>54</v>
      </c>
      <c r="M39" s="66">
        <v>7</v>
      </c>
      <c r="N39" s="66">
        <v>154.78</v>
      </c>
      <c r="O39" s="66">
        <v>2.63</v>
      </c>
      <c r="P39" s="66">
        <v>22.94</v>
      </c>
      <c r="Q39" s="66">
        <v>0.39</v>
      </c>
    </row>
    <row r="40" spans="1:17" x14ac:dyDescent="0.25">
      <c r="A40" s="131" t="s">
        <v>50</v>
      </c>
      <c r="B40" s="132"/>
      <c r="C40" s="132"/>
      <c r="D40" s="132"/>
      <c r="E40" s="132"/>
      <c r="F40" s="132"/>
      <c r="G40" s="132"/>
      <c r="H40" s="132"/>
      <c r="I40" s="132"/>
      <c r="J40" s="122">
        <v>3023</v>
      </c>
      <c r="K40" s="67">
        <v>1144</v>
      </c>
      <c r="L40" s="67">
        <v>1740</v>
      </c>
      <c r="M40" s="67">
        <v>230</v>
      </c>
      <c r="N40" s="66"/>
      <c r="O40" s="67">
        <v>85.37</v>
      </c>
      <c r="P40" s="66"/>
      <c r="Q40" s="67">
        <v>12.65</v>
      </c>
    </row>
    <row r="41" spans="1:17" x14ac:dyDescent="0.25">
      <c r="A41" s="131" t="s">
        <v>7</v>
      </c>
      <c r="B41" s="132"/>
      <c r="C41" s="132"/>
      <c r="D41" s="132"/>
      <c r="E41" s="132"/>
      <c r="F41" s="132"/>
      <c r="G41" s="132"/>
      <c r="H41" s="132"/>
      <c r="I41" s="132"/>
      <c r="J41" s="122">
        <v>1786</v>
      </c>
      <c r="K41" s="66"/>
      <c r="L41" s="66"/>
      <c r="M41" s="66"/>
      <c r="N41" s="66"/>
      <c r="O41" s="66"/>
      <c r="P41" s="66"/>
      <c r="Q41" s="66"/>
    </row>
    <row r="42" spans="1:17" x14ac:dyDescent="0.25">
      <c r="A42" s="131" t="s">
        <v>8</v>
      </c>
      <c r="B42" s="132"/>
      <c r="C42" s="132"/>
      <c r="D42" s="132"/>
      <c r="E42" s="132"/>
      <c r="F42" s="132"/>
      <c r="G42" s="132"/>
      <c r="H42" s="132"/>
      <c r="I42" s="132"/>
      <c r="J42" s="122">
        <v>1168</v>
      </c>
      <c r="K42" s="66"/>
      <c r="L42" s="66"/>
      <c r="M42" s="66"/>
      <c r="N42" s="66"/>
      <c r="O42" s="66"/>
      <c r="P42" s="66"/>
      <c r="Q42" s="66"/>
    </row>
    <row r="43" spans="1:17" ht="22.5" customHeight="1" x14ac:dyDescent="0.25">
      <c r="A43" s="133" t="s">
        <v>170</v>
      </c>
      <c r="B43" s="132"/>
      <c r="C43" s="132"/>
      <c r="D43" s="132"/>
      <c r="E43" s="132"/>
      <c r="F43" s="132"/>
      <c r="G43" s="132"/>
      <c r="H43" s="132"/>
      <c r="I43" s="132"/>
      <c r="J43" s="123">
        <v>5977</v>
      </c>
      <c r="K43" s="66"/>
      <c r="L43" s="66"/>
      <c r="M43" s="66"/>
      <c r="N43" s="66"/>
      <c r="O43" s="65">
        <v>85.37</v>
      </c>
      <c r="P43" s="66"/>
      <c r="Q43" s="65">
        <v>12.65</v>
      </c>
    </row>
    <row r="44" spans="1:17" ht="12.75" customHeight="1" x14ac:dyDescent="0.25">
      <c r="A44" s="134" t="s">
        <v>49</v>
      </c>
      <c r="B44" s="135"/>
      <c r="C44" s="135"/>
      <c r="D44" s="135"/>
      <c r="E44" s="135"/>
      <c r="F44" s="135"/>
      <c r="G44" s="135"/>
      <c r="H44" s="135"/>
      <c r="I44" s="135"/>
      <c r="J44" s="135"/>
      <c r="K44" s="135"/>
      <c r="L44" s="135"/>
      <c r="M44" s="135"/>
      <c r="N44" s="135"/>
      <c r="O44" s="135"/>
      <c r="P44" s="135"/>
      <c r="Q44" s="135"/>
    </row>
    <row r="45" spans="1:17" ht="12.75" customHeight="1" x14ac:dyDescent="0.25">
      <c r="A45" s="131" t="s">
        <v>6</v>
      </c>
      <c r="B45" s="132"/>
      <c r="C45" s="132"/>
      <c r="D45" s="132"/>
      <c r="E45" s="132"/>
      <c r="F45" s="132"/>
      <c r="G45" s="132"/>
      <c r="H45" s="132"/>
      <c r="I45" s="132"/>
      <c r="J45" s="122">
        <v>10499</v>
      </c>
      <c r="K45" s="67">
        <v>3302</v>
      </c>
      <c r="L45" s="67">
        <v>6353</v>
      </c>
      <c r="M45" s="67">
        <v>677</v>
      </c>
      <c r="N45" s="66"/>
      <c r="O45" s="67">
        <v>249.95</v>
      </c>
      <c r="P45" s="66"/>
      <c r="Q45" s="67">
        <v>36.15</v>
      </c>
    </row>
    <row r="46" spans="1:17" ht="12.75" customHeight="1" x14ac:dyDescent="0.25">
      <c r="A46" s="131" t="s">
        <v>7</v>
      </c>
      <c r="B46" s="132"/>
      <c r="C46" s="132"/>
      <c r="D46" s="132"/>
      <c r="E46" s="132"/>
      <c r="F46" s="132"/>
      <c r="G46" s="132"/>
      <c r="H46" s="132"/>
      <c r="I46" s="132"/>
      <c r="J46" s="122">
        <v>4131</v>
      </c>
      <c r="K46" s="66"/>
      <c r="L46" s="66"/>
      <c r="M46" s="66"/>
      <c r="N46" s="66"/>
      <c r="O46" s="66"/>
      <c r="P46" s="66"/>
      <c r="Q46" s="66"/>
    </row>
    <row r="47" spans="1:17" ht="12.75" customHeight="1" x14ac:dyDescent="0.25">
      <c r="A47" s="131" t="s">
        <v>29</v>
      </c>
      <c r="B47" s="132"/>
      <c r="C47" s="132"/>
      <c r="D47" s="132"/>
      <c r="E47" s="132"/>
      <c r="F47" s="132"/>
      <c r="G47" s="132"/>
      <c r="H47" s="132"/>
      <c r="I47" s="132"/>
      <c r="J47" s="121"/>
      <c r="K47" s="66"/>
      <c r="L47" s="66"/>
      <c r="M47" s="66"/>
      <c r="N47" s="66"/>
      <c r="O47" s="66"/>
      <c r="P47" s="66"/>
      <c r="Q47" s="66"/>
    </row>
    <row r="48" spans="1:17" ht="12.75" customHeight="1" x14ac:dyDescent="0.25">
      <c r="A48" s="131" t="s">
        <v>171</v>
      </c>
      <c r="B48" s="132"/>
      <c r="C48" s="132"/>
      <c r="D48" s="132"/>
      <c r="E48" s="132"/>
      <c r="F48" s="132"/>
      <c r="G48" s="132"/>
      <c r="H48" s="132"/>
      <c r="I48" s="132"/>
      <c r="J48" s="122">
        <v>2345</v>
      </c>
      <c r="K48" s="66"/>
      <c r="L48" s="66"/>
      <c r="M48" s="66"/>
      <c r="N48" s="66"/>
      <c r="O48" s="66"/>
      <c r="P48" s="66"/>
      <c r="Q48" s="66"/>
    </row>
    <row r="49" spans="1:17" ht="12.75" customHeight="1" x14ac:dyDescent="0.25">
      <c r="A49" s="131" t="s">
        <v>172</v>
      </c>
      <c r="B49" s="132"/>
      <c r="C49" s="132"/>
      <c r="D49" s="132"/>
      <c r="E49" s="132"/>
      <c r="F49" s="132"/>
      <c r="G49" s="132"/>
      <c r="H49" s="132"/>
      <c r="I49" s="132"/>
      <c r="J49" s="122">
        <v>1786</v>
      </c>
      <c r="K49" s="66"/>
      <c r="L49" s="66"/>
      <c r="M49" s="66"/>
      <c r="N49" s="66"/>
      <c r="O49" s="66"/>
      <c r="P49" s="66"/>
      <c r="Q49" s="66"/>
    </row>
    <row r="50" spans="1:17" ht="12.75" customHeight="1" x14ac:dyDescent="0.25">
      <c r="A50" s="131" t="s">
        <v>8</v>
      </c>
      <c r="B50" s="132"/>
      <c r="C50" s="132"/>
      <c r="D50" s="132"/>
      <c r="E50" s="132"/>
      <c r="F50" s="132"/>
      <c r="G50" s="132"/>
      <c r="H50" s="132"/>
      <c r="I50" s="132"/>
      <c r="J50" s="122">
        <v>3382</v>
      </c>
      <c r="K50" s="66"/>
      <c r="L50" s="66"/>
      <c r="M50" s="66"/>
      <c r="N50" s="66"/>
      <c r="O50" s="66"/>
      <c r="P50" s="66"/>
      <c r="Q50" s="66"/>
    </row>
    <row r="51" spans="1:17" ht="12.75" customHeight="1" x14ac:dyDescent="0.25">
      <c r="A51" s="131" t="s">
        <v>29</v>
      </c>
      <c r="B51" s="132"/>
      <c r="C51" s="132"/>
      <c r="D51" s="132"/>
      <c r="E51" s="132"/>
      <c r="F51" s="132"/>
      <c r="G51" s="132"/>
      <c r="H51" s="132"/>
      <c r="I51" s="132"/>
      <c r="J51" s="121"/>
      <c r="K51" s="66"/>
      <c r="L51" s="66"/>
      <c r="M51" s="66"/>
      <c r="N51" s="66"/>
      <c r="O51" s="66"/>
      <c r="P51" s="66"/>
      <c r="Q51" s="66"/>
    </row>
    <row r="52" spans="1:17" ht="12.75" customHeight="1" x14ac:dyDescent="0.25">
      <c r="A52" s="131" t="s">
        <v>173</v>
      </c>
      <c r="B52" s="132"/>
      <c r="C52" s="132"/>
      <c r="D52" s="132"/>
      <c r="E52" s="132"/>
      <c r="F52" s="132"/>
      <c r="G52" s="132"/>
      <c r="H52" s="132"/>
      <c r="I52" s="132"/>
      <c r="J52" s="122">
        <v>1</v>
      </c>
      <c r="K52" s="66"/>
      <c r="L52" s="66"/>
      <c r="M52" s="66"/>
      <c r="N52" s="66"/>
      <c r="O52" s="66"/>
      <c r="P52" s="66"/>
      <c r="Q52" s="66"/>
    </row>
    <row r="53" spans="1:17" ht="12.75" customHeight="1" x14ac:dyDescent="0.25">
      <c r="A53" s="131" t="s">
        <v>174</v>
      </c>
      <c r="B53" s="132"/>
      <c r="C53" s="132"/>
      <c r="D53" s="132"/>
      <c r="E53" s="132"/>
      <c r="F53" s="132"/>
      <c r="G53" s="132"/>
      <c r="H53" s="132"/>
      <c r="I53" s="132"/>
      <c r="J53" s="122">
        <v>3381</v>
      </c>
      <c r="K53" s="66"/>
      <c r="L53" s="66"/>
      <c r="M53" s="66"/>
      <c r="N53" s="66"/>
      <c r="O53" s="66"/>
      <c r="P53" s="66"/>
      <c r="Q53" s="66"/>
    </row>
    <row r="54" spans="1:17" ht="19.2" customHeight="1" x14ac:dyDescent="0.25">
      <c r="A54" s="133" t="s">
        <v>9</v>
      </c>
      <c r="B54" s="132"/>
      <c r="C54" s="132"/>
      <c r="D54" s="132"/>
      <c r="E54" s="132"/>
      <c r="F54" s="132"/>
      <c r="G54" s="132"/>
      <c r="H54" s="132"/>
      <c r="I54" s="132"/>
      <c r="J54" s="121"/>
      <c r="K54" s="66"/>
      <c r="L54" s="66"/>
      <c r="M54" s="66"/>
      <c r="N54" s="66"/>
      <c r="O54" s="66"/>
      <c r="P54" s="66"/>
      <c r="Q54" s="66"/>
    </row>
    <row r="55" spans="1:17" ht="19.2" customHeight="1" x14ac:dyDescent="0.25">
      <c r="A55" s="131" t="s">
        <v>175</v>
      </c>
      <c r="B55" s="132"/>
      <c r="C55" s="132"/>
      <c r="D55" s="132"/>
      <c r="E55" s="132"/>
      <c r="F55" s="132"/>
      <c r="G55" s="132"/>
      <c r="H55" s="132"/>
      <c r="I55" s="132"/>
      <c r="J55" s="122">
        <v>12024</v>
      </c>
      <c r="K55" s="66"/>
      <c r="L55" s="66"/>
      <c r="M55" s="66"/>
      <c r="N55" s="66"/>
      <c r="O55" s="67">
        <v>164.52</v>
      </c>
      <c r="P55" s="66"/>
      <c r="Q55" s="67">
        <v>23.5</v>
      </c>
    </row>
    <row r="56" spans="1:17" x14ac:dyDescent="0.25">
      <c r="A56" s="131" t="s">
        <v>176</v>
      </c>
      <c r="B56" s="132"/>
      <c r="C56" s="132"/>
      <c r="D56" s="132"/>
      <c r="E56" s="132"/>
      <c r="F56" s="132"/>
      <c r="G56" s="132"/>
      <c r="H56" s="132"/>
      <c r="I56" s="132"/>
      <c r="J56" s="122">
        <v>11</v>
      </c>
      <c r="K56" s="66"/>
      <c r="L56" s="66"/>
      <c r="M56" s="66"/>
      <c r="N56" s="66"/>
      <c r="O56" s="67">
        <v>0.06</v>
      </c>
      <c r="P56" s="66"/>
      <c r="Q56" s="66"/>
    </row>
    <row r="57" spans="1:17" x14ac:dyDescent="0.25">
      <c r="A57" s="131" t="s">
        <v>177</v>
      </c>
      <c r="B57" s="132"/>
      <c r="C57" s="132"/>
      <c r="D57" s="132"/>
      <c r="E57" s="132"/>
      <c r="F57" s="132"/>
      <c r="G57" s="132"/>
      <c r="H57" s="132"/>
      <c r="I57" s="132"/>
      <c r="J57" s="122">
        <v>5977</v>
      </c>
      <c r="K57" s="66"/>
      <c r="L57" s="66"/>
      <c r="M57" s="66"/>
      <c r="N57" s="66"/>
      <c r="O57" s="67">
        <v>85.37</v>
      </c>
      <c r="P57" s="66"/>
      <c r="Q57" s="67">
        <v>12.65</v>
      </c>
    </row>
    <row r="58" spans="1:17" x14ac:dyDescent="0.25">
      <c r="A58" s="131" t="s">
        <v>10</v>
      </c>
      <c r="B58" s="132"/>
      <c r="C58" s="132"/>
      <c r="D58" s="132"/>
      <c r="E58" s="132"/>
      <c r="F58" s="132"/>
      <c r="G58" s="132"/>
      <c r="H58" s="132"/>
      <c r="I58" s="132"/>
      <c r="J58" s="122">
        <v>18012</v>
      </c>
      <c r="K58" s="66"/>
      <c r="L58" s="66"/>
      <c r="M58" s="66"/>
      <c r="N58" s="66"/>
      <c r="O58" s="67">
        <v>249.95</v>
      </c>
      <c r="P58" s="66"/>
      <c r="Q58" s="67">
        <v>36.15</v>
      </c>
    </row>
    <row r="59" spans="1:17" x14ac:dyDescent="0.25">
      <c r="A59" s="131" t="s">
        <v>11</v>
      </c>
      <c r="B59" s="132"/>
      <c r="C59" s="132"/>
      <c r="D59" s="132"/>
      <c r="E59" s="132"/>
      <c r="F59" s="132"/>
      <c r="G59" s="132"/>
      <c r="H59" s="132"/>
      <c r="I59" s="132"/>
      <c r="J59" s="121"/>
      <c r="K59" s="66"/>
      <c r="L59" s="66"/>
      <c r="M59" s="66"/>
      <c r="N59" s="66"/>
      <c r="O59" s="66"/>
      <c r="P59" s="66"/>
      <c r="Q59" s="66"/>
    </row>
    <row r="60" spans="1:17" x14ac:dyDescent="0.25">
      <c r="A60" s="131" t="s">
        <v>12</v>
      </c>
      <c r="B60" s="132"/>
      <c r="C60" s="132"/>
      <c r="D60" s="132"/>
      <c r="E60" s="132"/>
      <c r="F60" s="132"/>
      <c r="G60" s="132"/>
      <c r="H60" s="132"/>
      <c r="I60" s="132"/>
      <c r="J60" s="122">
        <v>844</v>
      </c>
      <c r="K60" s="66"/>
      <c r="L60" s="66"/>
      <c r="M60" s="66"/>
      <c r="N60" s="66"/>
      <c r="O60" s="66"/>
      <c r="P60" s="66"/>
      <c r="Q60" s="66"/>
    </row>
    <row r="61" spans="1:17" x14ac:dyDescent="0.25">
      <c r="A61" s="131" t="s">
        <v>13</v>
      </c>
      <c r="B61" s="132"/>
      <c r="C61" s="132"/>
      <c r="D61" s="132"/>
      <c r="E61" s="132"/>
      <c r="F61" s="132"/>
      <c r="G61" s="132"/>
      <c r="H61" s="132"/>
      <c r="I61" s="132"/>
      <c r="J61" s="122">
        <v>6353</v>
      </c>
      <c r="K61" s="66"/>
      <c r="L61" s="66"/>
      <c r="M61" s="66"/>
      <c r="N61" s="66"/>
      <c r="O61" s="66"/>
      <c r="P61" s="66"/>
      <c r="Q61" s="66"/>
    </row>
    <row r="62" spans="1:17" x14ac:dyDescent="0.25">
      <c r="A62" s="131" t="s">
        <v>14</v>
      </c>
      <c r="B62" s="132"/>
      <c r="C62" s="132"/>
      <c r="D62" s="132"/>
      <c r="E62" s="132"/>
      <c r="F62" s="132"/>
      <c r="G62" s="132"/>
      <c r="H62" s="132"/>
      <c r="I62" s="132"/>
      <c r="J62" s="122">
        <v>3979</v>
      </c>
      <c r="K62" s="66"/>
      <c r="L62" s="66"/>
      <c r="M62" s="66"/>
      <c r="N62" s="66"/>
      <c r="O62" s="66"/>
      <c r="P62" s="66"/>
      <c r="Q62" s="66"/>
    </row>
    <row r="63" spans="1:17" x14ac:dyDescent="0.25">
      <c r="A63" s="131" t="s">
        <v>15</v>
      </c>
      <c r="B63" s="132"/>
      <c r="C63" s="132"/>
      <c r="D63" s="132"/>
      <c r="E63" s="132"/>
      <c r="F63" s="132"/>
      <c r="G63" s="132"/>
      <c r="H63" s="132"/>
      <c r="I63" s="132"/>
      <c r="J63" s="122">
        <v>4131</v>
      </c>
      <c r="K63" s="66"/>
      <c r="L63" s="66"/>
      <c r="M63" s="66"/>
      <c r="N63" s="66"/>
      <c r="O63" s="66"/>
      <c r="P63" s="66"/>
      <c r="Q63" s="66"/>
    </row>
    <row r="64" spans="1:17" x14ac:dyDescent="0.25">
      <c r="A64" s="131" t="s">
        <v>16</v>
      </c>
      <c r="B64" s="132"/>
      <c r="C64" s="132"/>
      <c r="D64" s="132"/>
      <c r="E64" s="132"/>
      <c r="F64" s="132"/>
      <c r="G64" s="132"/>
      <c r="H64" s="132"/>
      <c r="I64" s="132"/>
      <c r="J64" s="122">
        <v>3382</v>
      </c>
      <c r="K64" s="66"/>
      <c r="L64" s="66"/>
      <c r="M64" s="66"/>
      <c r="N64" s="66"/>
      <c r="O64" s="66"/>
      <c r="P64" s="66"/>
      <c r="Q64" s="66"/>
    </row>
    <row r="65" spans="1:17" x14ac:dyDescent="0.25">
      <c r="A65" s="133" t="s">
        <v>17</v>
      </c>
      <c r="B65" s="132"/>
      <c r="C65" s="132"/>
      <c r="D65" s="132"/>
      <c r="E65" s="132"/>
      <c r="F65" s="132"/>
      <c r="G65" s="132"/>
      <c r="H65" s="132"/>
      <c r="I65" s="132"/>
      <c r="J65" s="123">
        <v>18012</v>
      </c>
      <c r="K65" s="66"/>
      <c r="L65" s="66"/>
      <c r="M65" s="66"/>
      <c r="N65" s="66"/>
      <c r="O65" s="65">
        <v>249.95</v>
      </c>
      <c r="P65" s="66"/>
      <c r="Q65" s="65">
        <v>36.15</v>
      </c>
    </row>
    <row r="66" spans="1:17" ht="22.5" customHeight="1" x14ac:dyDescent="0.25">
      <c r="A66" s="9"/>
      <c r="B66" s="1"/>
      <c r="C66" s="7"/>
      <c r="D66" s="109"/>
      <c r="E66" s="8"/>
      <c r="F66" s="64"/>
      <c r="G66" s="64"/>
      <c r="H66" s="64"/>
      <c r="I66" s="64"/>
      <c r="J66" s="124"/>
      <c r="K66" s="64"/>
      <c r="L66" s="64"/>
      <c r="M66" s="64"/>
      <c r="N66" s="64"/>
      <c r="O66" s="64"/>
      <c r="P66" s="64"/>
      <c r="Q66" s="64"/>
    </row>
    <row r="67" spans="1:17" ht="12.75" customHeight="1" x14ac:dyDescent="0.25">
      <c r="A67" s="15"/>
      <c r="B67" s="15"/>
      <c r="C67" s="15"/>
      <c r="D67" s="15"/>
      <c r="E67" s="15"/>
      <c r="F67"/>
      <c r="G67"/>
      <c r="H67"/>
      <c r="I67"/>
      <c r="J67"/>
      <c r="K67"/>
      <c r="L67"/>
      <c r="M67"/>
      <c r="N67"/>
      <c r="O67"/>
      <c r="P67"/>
    </row>
    <row r="68" spans="1:17" ht="12.75" customHeight="1" x14ac:dyDescent="0.25">
      <c r="A68" s="15"/>
      <c r="B68" s="15"/>
      <c r="C68" s="15"/>
      <c r="D68" s="15"/>
      <c r="E68" s="15"/>
      <c r="F68"/>
      <c r="G68"/>
      <c r="H68"/>
      <c r="I68"/>
      <c r="J68"/>
      <c r="K68"/>
      <c r="L68"/>
      <c r="M68"/>
      <c r="N68"/>
      <c r="O68"/>
      <c r="P68"/>
    </row>
    <row r="69" spans="1:17" ht="12.75" customHeight="1" x14ac:dyDescent="0.25">
      <c r="A69" s="15"/>
      <c r="B69" s="15"/>
      <c r="C69" s="15"/>
      <c r="D69" s="15"/>
      <c r="E69" s="15"/>
      <c r="F69"/>
      <c r="G69"/>
      <c r="H69"/>
      <c r="I69"/>
      <c r="J69"/>
      <c r="K69"/>
      <c r="L69"/>
      <c r="M69"/>
      <c r="N69"/>
      <c r="O69"/>
      <c r="P69"/>
    </row>
    <row r="70" spans="1:17" ht="12.75" customHeight="1" x14ac:dyDescent="0.25">
      <c r="A70" s="15"/>
      <c r="B70" s="15"/>
      <c r="C70" s="15"/>
      <c r="D70" s="15"/>
      <c r="E70" s="15"/>
      <c r="F70"/>
      <c r="G70"/>
      <c r="H70"/>
      <c r="I70"/>
      <c r="J70"/>
      <c r="K70"/>
      <c r="L70"/>
      <c r="M70"/>
      <c r="N70"/>
      <c r="O70"/>
      <c r="P70"/>
    </row>
    <row r="71" spans="1:17" ht="12.75" customHeight="1" x14ac:dyDescent="0.25">
      <c r="A71" s="15"/>
      <c r="B71" s="15"/>
      <c r="C71" s="15"/>
      <c r="D71" s="15"/>
      <c r="E71" s="15"/>
      <c r="F71"/>
      <c r="G71"/>
      <c r="H71"/>
      <c r="I71"/>
      <c r="J71"/>
      <c r="K71"/>
      <c r="L71"/>
      <c r="M71"/>
      <c r="N71"/>
      <c r="O71"/>
      <c r="P71"/>
    </row>
    <row r="72" spans="1:17" ht="12.75" customHeight="1" x14ac:dyDescent="0.25">
      <c r="A72" s="15"/>
      <c r="B72" s="15"/>
      <c r="C72" s="15"/>
      <c r="D72" s="15"/>
      <c r="E72" s="15"/>
      <c r="F72"/>
      <c r="G72"/>
      <c r="H72"/>
      <c r="I72"/>
      <c r="J72"/>
      <c r="K72"/>
      <c r="L72"/>
      <c r="M72"/>
      <c r="N72"/>
      <c r="O72"/>
      <c r="P72"/>
    </row>
    <row r="73" spans="1:17" ht="12.75" customHeight="1" x14ac:dyDescent="0.25">
      <c r="A73" s="15"/>
      <c r="B73" s="15"/>
      <c r="C73" s="15"/>
      <c r="D73" s="15"/>
      <c r="E73" s="15"/>
      <c r="F73"/>
      <c r="G73"/>
      <c r="H73"/>
      <c r="I73"/>
      <c r="J73"/>
      <c r="K73"/>
      <c r="L73"/>
      <c r="M73"/>
      <c r="N73"/>
      <c r="O73"/>
      <c r="P73"/>
    </row>
    <row r="74" spans="1:17" ht="12.75" customHeight="1" x14ac:dyDescent="0.25">
      <c r="A74" s="15"/>
      <c r="B74" s="15"/>
      <c r="C74" s="15"/>
      <c r="D74" s="15"/>
      <c r="E74" s="15"/>
      <c r="F74"/>
      <c r="G74"/>
      <c r="H74"/>
      <c r="I74"/>
      <c r="J74"/>
      <c r="K74"/>
      <c r="L74"/>
      <c r="M74"/>
      <c r="N74"/>
      <c r="O74"/>
      <c r="P74"/>
    </row>
    <row r="75" spans="1:17" ht="12.75" customHeight="1" x14ac:dyDescent="0.25">
      <c r="A75" s="15"/>
      <c r="B75" s="15"/>
      <c r="C75" s="15"/>
      <c r="D75" s="15"/>
      <c r="E75" s="15"/>
      <c r="F75"/>
      <c r="G75"/>
      <c r="H75"/>
      <c r="I75"/>
      <c r="J75"/>
      <c r="K75"/>
      <c r="L75"/>
      <c r="M75"/>
      <c r="N75"/>
      <c r="O75"/>
      <c r="P75"/>
    </row>
    <row r="76" spans="1:17" ht="12.75" customHeight="1" x14ac:dyDescent="0.25">
      <c r="A76" s="15"/>
      <c r="B76" s="15"/>
      <c r="C76" s="15"/>
      <c r="D76" s="15"/>
      <c r="E76" s="15"/>
      <c r="F76"/>
      <c r="G76"/>
      <c r="H76"/>
      <c r="I76"/>
      <c r="J76"/>
      <c r="K76"/>
      <c r="L76"/>
      <c r="M76"/>
      <c r="N76"/>
      <c r="O76"/>
      <c r="P76"/>
    </row>
    <row r="77" spans="1:17" ht="12.75" customHeight="1" x14ac:dyDescent="0.25">
      <c r="A77" s="15"/>
      <c r="B77" s="15"/>
      <c r="C77" s="15"/>
      <c r="D77" s="15"/>
      <c r="E77" s="15"/>
      <c r="F77"/>
      <c r="G77"/>
      <c r="H77"/>
      <c r="I77"/>
      <c r="J77"/>
      <c r="K77"/>
      <c r="L77"/>
      <c r="M77"/>
      <c r="N77"/>
      <c r="O77"/>
      <c r="P77"/>
    </row>
    <row r="78" spans="1:17" ht="12.75" customHeight="1" x14ac:dyDescent="0.25">
      <c r="A78" s="15"/>
      <c r="B78" s="15"/>
      <c r="C78" s="15"/>
      <c r="D78" s="15"/>
      <c r="E78" s="15"/>
      <c r="F78"/>
      <c r="G78"/>
      <c r="H78"/>
      <c r="I78"/>
      <c r="J78"/>
      <c r="K78"/>
      <c r="L78"/>
      <c r="M78"/>
      <c r="N78"/>
      <c r="O78"/>
      <c r="P78"/>
    </row>
    <row r="79" spans="1:17" ht="12.75" customHeight="1" x14ac:dyDescent="0.25">
      <c r="A79" s="15"/>
      <c r="B79" s="15"/>
      <c r="C79" s="15"/>
      <c r="D79" s="15"/>
      <c r="E79" s="15"/>
      <c r="F79"/>
      <c r="G79"/>
      <c r="H79"/>
      <c r="I79"/>
      <c r="J79"/>
      <c r="K79"/>
      <c r="L79"/>
      <c r="M79"/>
      <c r="N79"/>
      <c r="O79"/>
      <c r="P79"/>
    </row>
    <row r="80" spans="1:17" ht="12.75" customHeight="1" x14ac:dyDescent="0.25">
      <c r="A80" s="15"/>
      <c r="B80" s="15"/>
      <c r="C80" s="15"/>
      <c r="D80" s="15"/>
      <c r="E80" s="15"/>
      <c r="F80"/>
      <c r="G80"/>
      <c r="H80"/>
      <c r="I80"/>
      <c r="J80"/>
      <c r="K80"/>
      <c r="L80"/>
      <c r="M80"/>
      <c r="N80"/>
      <c r="O80"/>
      <c r="P80"/>
    </row>
    <row r="81" spans="1:16" ht="12.75" customHeight="1" x14ac:dyDescent="0.25">
      <c r="A81" s="15"/>
      <c r="B81" s="15"/>
      <c r="C81" s="15"/>
      <c r="D81" s="15"/>
      <c r="E81" s="15"/>
      <c r="F81"/>
      <c r="G81"/>
      <c r="H81"/>
      <c r="I81"/>
      <c r="J81"/>
      <c r="K81"/>
      <c r="L81"/>
      <c r="M81"/>
      <c r="N81"/>
      <c r="O81"/>
      <c r="P81"/>
    </row>
    <row r="82" spans="1:16" ht="19.2" customHeight="1" x14ac:dyDescent="0.25">
      <c r="A82" s="15"/>
      <c r="B82" s="15"/>
      <c r="C82" s="15"/>
      <c r="D82" s="15"/>
      <c r="E82" s="15"/>
      <c r="F82"/>
      <c r="G82"/>
      <c r="H82"/>
      <c r="I82"/>
      <c r="J82"/>
      <c r="K82"/>
      <c r="L82"/>
      <c r="M82"/>
      <c r="N82"/>
      <c r="O82"/>
      <c r="P82"/>
    </row>
    <row r="83" spans="1:16" ht="19.2" customHeight="1" x14ac:dyDescent="0.25">
      <c r="A83" s="15"/>
      <c r="B83" s="15"/>
      <c r="C83" s="15"/>
      <c r="D83" s="15"/>
      <c r="E83" s="15"/>
      <c r="F83"/>
      <c r="G83"/>
      <c r="H83"/>
      <c r="I83"/>
      <c r="J83"/>
      <c r="K83"/>
      <c r="L83"/>
      <c r="M83"/>
      <c r="N83"/>
      <c r="O83"/>
      <c r="P83"/>
    </row>
    <row r="84" spans="1:16" x14ac:dyDescent="0.25">
      <c r="A84" s="15"/>
      <c r="B84" s="15"/>
      <c r="C84" s="15"/>
      <c r="D84" s="15"/>
      <c r="E84" s="15"/>
      <c r="F84"/>
      <c r="G84"/>
      <c r="H84"/>
      <c r="I84"/>
      <c r="J84"/>
      <c r="K84"/>
      <c r="L84"/>
      <c r="M84"/>
      <c r="N84"/>
      <c r="O84"/>
      <c r="P84"/>
    </row>
    <row r="85" spans="1:16" x14ac:dyDescent="0.25">
      <c r="A85" s="15"/>
      <c r="B85" s="15"/>
      <c r="C85" s="15"/>
      <c r="D85" s="15"/>
      <c r="E85" s="15"/>
      <c r="F85"/>
      <c r="G85"/>
      <c r="H85"/>
      <c r="I85"/>
      <c r="J85"/>
      <c r="K85"/>
      <c r="L85"/>
      <c r="M85"/>
      <c r="N85"/>
      <c r="O85"/>
      <c r="P85"/>
    </row>
    <row r="86" spans="1:16" x14ac:dyDescent="0.25">
      <c r="A86" s="15"/>
      <c r="B86" s="15"/>
      <c r="C86" s="15"/>
      <c r="D86" s="15"/>
      <c r="E86" s="15"/>
      <c r="F86"/>
      <c r="G86"/>
      <c r="H86"/>
      <c r="I86"/>
      <c r="J86"/>
      <c r="K86"/>
      <c r="L86"/>
      <c r="M86"/>
      <c r="N86"/>
      <c r="O86"/>
      <c r="P86"/>
    </row>
    <row r="87" spans="1:16" ht="22.5" customHeight="1" x14ac:dyDescent="0.25">
      <c r="A87" s="15"/>
      <c r="B87" s="15"/>
      <c r="C87" s="15"/>
      <c r="D87" s="15"/>
      <c r="E87" s="15"/>
      <c r="F87"/>
      <c r="G87"/>
      <c r="H87"/>
      <c r="I87"/>
      <c r="J87"/>
      <c r="K87"/>
      <c r="L87"/>
      <c r="M87"/>
      <c r="N87"/>
      <c r="O87"/>
      <c r="P87"/>
    </row>
    <row r="88" spans="1:16" ht="12.75" customHeight="1" x14ac:dyDescent="0.25">
      <c r="A88" s="15"/>
      <c r="B88" s="15"/>
      <c r="C88" s="15"/>
      <c r="D88" s="15"/>
      <c r="E88" s="15"/>
      <c r="F88"/>
      <c r="G88"/>
      <c r="H88"/>
      <c r="I88"/>
      <c r="J88"/>
      <c r="K88"/>
      <c r="L88"/>
      <c r="M88"/>
      <c r="N88"/>
      <c r="O88"/>
      <c r="P88"/>
    </row>
    <row r="89" spans="1:16" ht="12.75" customHeight="1" x14ac:dyDescent="0.25">
      <c r="A89" s="15"/>
      <c r="B89" s="15"/>
      <c r="C89" s="15"/>
      <c r="D89" s="15"/>
      <c r="E89" s="15"/>
      <c r="F89"/>
      <c r="G89"/>
      <c r="H89"/>
      <c r="I89"/>
      <c r="J89"/>
      <c r="K89"/>
      <c r="L89"/>
      <c r="M89"/>
      <c r="N89"/>
      <c r="O89"/>
      <c r="P89"/>
    </row>
    <row r="90" spans="1:16" ht="12.75" customHeight="1" x14ac:dyDescent="0.25">
      <c r="A90" s="15"/>
      <c r="B90" s="15"/>
      <c r="C90" s="15"/>
      <c r="D90" s="15"/>
      <c r="E90" s="15"/>
      <c r="F90"/>
      <c r="G90"/>
      <c r="H90"/>
      <c r="I90"/>
      <c r="J90"/>
      <c r="K90"/>
      <c r="L90"/>
      <c r="M90"/>
      <c r="N90"/>
      <c r="O90"/>
      <c r="P90"/>
    </row>
    <row r="91" spans="1:16" ht="12.75" customHeight="1" x14ac:dyDescent="0.25">
      <c r="A91" s="15"/>
      <c r="B91" s="15"/>
      <c r="C91" s="15"/>
      <c r="D91" s="15"/>
      <c r="E91" s="15"/>
      <c r="F91"/>
      <c r="G91"/>
      <c r="H91"/>
      <c r="I91"/>
      <c r="J91"/>
      <c r="K91"/>
      <c r="L91"/>
      <c r="M91"/>
      <c r="N91"/>
      <c r="O91"/>
      <c r="P91"/>
    </row>
    <row r="92" spans="1:16" ht="12.75" customHeight="1" x14ac:dyDescent="0.25">
      <c r="A92" s="15"/>
      <c r="B92" s="15"/>
      <c r="C92" s="15"/>
      <c r="D92" s="15"/>
      <c r="E92" s="15"/>
      <c r="F92"/>
      <c r="G92"/>
      <c r="H92"/>
      <c r="I92"/>
      <c r="J92"/>
      <c r="K92"/>
      <c r="L92"/>
      <c r="M92"/>
      <c r="N92"/>
      <c r="O92"/>
      <c r="P92"/>
    </row>
    <row r="93" spans="1:16" ht="12.75" customHeight="1" x14ac:dyDescent="0.25">
      <c r="A93" s="15"/>
      <c r="B93" s="15"/>
      <c r="C93" s="15"/>
      <c r="D93" s="15"/>
      <c r="E93" s="15"/>
      <c r="F93"/>
      <c r="G93"/>
      <c r="H93"/>
      <c r="I93"/>
      <c r="J93"/>
      <c r="K93"/>
      <c r="L93"/>
      <c r="M93"/>
      <c r="N93"/>
      <c r="O93"/>
      <c r="P93"/>
    </row>
    <row r="94" spans="1:16" ht="12.75" customHeight="1" x14ac:dyDescent="0.25">
      <c r="A94" s="15"/>
      <c r="B94" s="15"/>
      <c r="C94" s="15"/>
      <c r="D94" s="15"/>
      <c r="E94" s="15"/>
      <c r="F94"/>
      <c r="G94"/>
      <c r="H94"/>
      <c r="I94"/>
      <c r="J94"/>
      <c r="K94"/>
      <c r="L94"/>
      <c r="M94"/>
      <c r="N94"/>
      <c r="O94"/>
      <c r="P94"/>
    </row>
    <row r="95" spans="1:16" ht="19.2" customHeight="1" x14ac:dyDescent="0.25">
      <c r="A95" s="15"/>
      <c r="B95" s="15"/>
      <c r="C95" s="15"/>
      <c r="D95" s="15"/>
      <c r="E95" s="15"/>
      <c r="F95"/>
      <c r="G95"/>
      <c r="H95"/>
      <c r="I95"/>
      <c r="J95"/>
      <c r="K95"/>
      <c r="L95"/>
      <c r="M95"/>
      <c r="N95"/>
      <c r="O95"/>
      <c r="P95"/>
    </row>
    <row r="96" spans="1:16" x14ac:dyDescent="0.25">
      <c r="A96" s="15"/>
      <c r="B96" s="15"/>
      <c r="C96" s="15"/>
      <c r="D96" s="15"/>
      <c r="E96" s="15"/>
      <c r="F96"/>
      <c r="G96"/>
      <c r="H96"/>
      <c r="I96"/>
      <c r="J96"/>
      <c r="K96"/>
      <c r="L96"/>
      <c r="M96"/>
      <c r="N96"/>
      <c r="O96"/>
      <c r="P96"/>
    </row>
    <row r="97" spans="1:16" x14ac:dyDescent="0.25">
      <c r="A97" s="15"/>
      <c r="B97" s="15"/>
      <c r="C97" s="15"/>
      <c r="D97" s="15"/>
      <c r="E97" s="15"/>
      <c r="F97"/>
      <c r="G97"/>
      <c r="H97"/>
      <c r="I97"/>
      <c r="J97"/>
      <c r="K97"/>
      <c r="L97"/>
      <c r="M97"/>
      <c r="N97"/>
      <c r="O97"/>
      <c r="P97"/>
    </row>
    <row r="98" spans="1:16" ht="22.5" customHeight="1" x14ac:dyDescent="0.25">
      <c r="A98" s="15"/>
      <c r="B98" s="15"/>
      <c r="C98" s="15"/>
      <c r="D98" s="15"/>
      <c r="E98" s="15"/>
      <c r="F98"/>
      <c r="G98"/>
      <c r="H98"/>
      <c r="I98"/>
      <c r="J98"/>
      <c r="K98"/>
      <c r="L98"/>
      <c r="M98"/>
      <c r="N98"/>
      <c r="O98"/>
      <c r="P98"/>
    </row>
    <row r="99" spans="1:16" ht="12.75" customHeight="1" x14ac:dyDescent="0.25">
      <c r="A99" s="15"/>
      <c r="B99" s="15"/>
      <c r="C99" s="15"/>
      <c r="D99" s="15"/>
      <c r="E99" s="15"/>
      <c r="F99"/>
      <c r="G99"/>
      <c r="H99"/>
      <c r="I99"/>
      <c r="J99"/>
      <c r="K99"/>
      <c r="L99"/>
      <c r="M99"/>
      <c r="N99"/>
      <c r="O99"/>
      <c r="P99"/>
    </row>
    <row r="100" spans="1:16" ht="12.75" customHeight="1" x14ac:dyDescent="0.25">
      <c r="A100" s="15"/>
      <c r="B100" s="15"/>
      <c r="C100" s="15"/>
      <c r="D100" s="15"/>
      <c r="E100" s="15"/>
      <c r="F100"/>
      <c r="G100"/>
      <c r="H100"/>
      <c r="I100"/>
      <c r="J100"/>
      <c r="K100"/>
      <c r="L100"/>
      <c r="M100"/>
      <c r="N100"/>
      <c r="O100"/>
      <c r="P100"/>
    </row>
    <row r="101" spans="1:16" ht="12.75" customHeight="1" x14ac:dyDescent="0.25">
      <c r="A101" s="15"/>
      <c r="B101" s="15"/>
      <c r="C101" s="15"/>
      <c r="D101" s="15"/>
      <c r="E101" s="15"/>
      <c r="F101"/>
      <c r="G101"/>
      <c r="H101"/>
      <c r="I101"/>
      <c r="J101"/>
      <c r="K101"/>
      <c r="L101"/>
      <c r="M101"/>
      <c r="N101"/>
      <c r="O101"/>
      <c r="P101"/>
    </row>
    <row r="102" spans="1:16" ht="12.75" customHeight="1" x14ac:dyDescent="0.25">
      <c r="A102" s="15"/>
      <c r="B102" s="15"/>
      <c r="C102" s="15"/>
      <c r="D102" s="15"/>
      <c r="E102" s="15"/>
      <c r="F102"/>
      <c r="G102"/>
      <c r="H102"/>
      <c r="I102"/>
      <c r="J102"/>
      <c r="K102"/>
      <c r="L102"/>
      <c r="M102"/>
      <c r="N102"/>
      <c r="O102"/>
      <c r="P102"/>
    </row>
    <row r="103" spans="1:16" ht="12.75" customHeight="1" x14ac:dyDescent="0.25">
      <c r="A103" s="15"/>
      <c r="B103" s="15"/>
      <c r="C103" s="15"/>
      <c r="D103" s="15"/>
      <c r="E103" s="15"/>
      <c r="F103"/>
      <c r="G103"/>
      <c r="H103"/>
      <c r="I103"/>
      <c r="J103"/>
      <c r="K103"/>
      <c r="L103"/>
      <c r="M103"/>
      <c r="N103"/>
      <c r="O103"/>
      <c r="P103"/>
    </row>
    <row r="104" spans="1:16" ht="12.75" customHeight="1" x14ac:dyDescent="0.25">
      <c r="A104" s="15"/>
      <c r="B104" s="15"/>
      <c r="C104" s="15"/>
      <c r="D104" s="15"/>
      <c r="E104" s="15"/>
      <c r="F104"/>
      <c r="G104"/>
      <c r="H104"/>
      <c r="I104"/>
      <c r="J104"/>
      <c r="K104"/>
      <c r="L104"/>
      <c r="M104"/>
      <c r="N104"/>
      <c r="O104"/>
      <c r="P104"/>
    </row>
    <row r="105" spans="1:16" ht="12.75" customHeight="1" x14ac:dyDescent="0.25">
      <c r="A105" s="15"/>
      <c r="B105" s="15"/>
      <c r="C105" s="15"/>
      <c r="D105" s="15"/>
      <c r="E105" s="15"/>
      <c r="F105"/>
      <c r="G105"/>
      <c r="H105"/>
      <c r="I105"/>
      <c r="J105"/>
      <c r="K105"/>
      <c r="L105"/>
      <c r="M105"/>
      <c r="N105"/>
      <c r="O105"/>
      <c r="P105"/>
    </row>
    <row r="106" spans="1:16" x14ac:dyDescent="0.25">
      <c r="A106" s="15"/>
      <c r="B106" s="15"/>
      <c r="C106" s="15"/>
      <c r="D106" s="15"/>
      <c r="E106" s="15"/>
      <c r="F106"/>
      <c r="G106"/>
      <c r="H106"/>
      <c r="I106"/>
      <c r="J106"/>
      <c r="K106"/>
      <c r="L106"/>
      <c r="M106"/>
      <c r="N106"/>
      <c r="O106"/>
      <c r="P106"/>
    </row>
    <row r="107" spans="1:16" ht="22.5" customHeight="1" x14ac:dyDescent="0.25">
      <c r="A107" s="15"/>
      <c r="B107" s="15"/>
      <c r="C107" s="15"/>
      <c r="D107" s="15"/>
      <c r="E107" s="15"/>
      <c r="F107"/>
      <c r="G107"/>
      <c r="H107"/>
      <c r="I107"/>
      <c r="J107"/>
      <c r="K107"/>
      <c r="L107"/>
      <c r="M107"/>
      <c r="N107"/>
      <c r="O107"/>
      <c r="P107"/>
    </row>
    <row r="108" spans="1:16" ht="12.75" customHeight="1" x14ac:dyDescent="0.25">
      <c r="A108" s="15"/>
      <c r="B108" s="15"/>
      <c r="C108" s="15"/>
      <c r="D108" s="15"/>
      <c r="E108" s="15"/>
      <c r="F108"/>
      <c r="G108"/>
      <c r="H108"/>
      <c r="I108"/>
      <c r="J108"/>
      <c r="K108"/>
      <c r="L108"/>
      <c r="M108"/>
      <c r="N108"/>
      <c r="O108"/>
      <c r="P108"/>
    </row>
    <row r="109" spans="1:16" ht="12.75" customHeight="1" x14ac:dyDescent="0.25">
      <c r="A109" s="15"/>
      <c r="B109" s="15"/>
      <c r="C109" s="15"/>
      <c r="D109" s="15"/>
      <c r="E109" s="15"/>
      <c r="F109"/>
      <c r="G109"/>
      <c r="H109"/>
      <c r="I109"/>
      <c r="J109"/>
      <c r="K109"/>
      <c r="L109"/>
      <c r="M109"/>
      <c r="N109"/>
      <c r="O109"/>
      <c r="P109"/>
    </row>
    <row r="110" spans="1:16" ht="12.75" customHeight="1" x14ac:dyDescent="0.25">
      <c r="A110" s="15"/>
      <c r="B110" s="15"/>
      <c r="C110" s="15"/>
      <c r="D110" s="15"/>
      <c r="E110" s="15"/>
      <c r="F110"/>
      <c r="G110"/>
      <c r="H110"/>
      <c r="I110"/>
      <c r="J110"/>
      <c r="K110"/>
      <c r="L110"/>
      <c r="M110"/>
      <c r="N110"/>
      <c r="O110"/>
      <c r="P110"/>
    </row>
    <row r="111" spans="1:16" ht="12.75" customHeight="1" x14ac:dyDescent="0.25">
      <c r="A111" s="15"/>
      <c r="B111" s="15"/>
      <c r="C111" s="15"/>
      <c r="D111" s="15"/>
      <c r="E111" s="15"/>
      <c r="F111"/>
      <c r="G111"/>
      <c r="H111"/>
      <c r="I111"/>
      <c r="J111"/>
      <c r="K111"/>
      <c r="L111"/>
      <c r="M111"/>
      <c r="N111"/>
      <c r="O111"/>
      <c r="P111"/>
    </row>
    <row r="112" spans="1:16" ht="12.75" customHeight="1" x14ac:dyDescent="0.25">
      <c r="A112" s="15"/>
      <c r="B112" s="15"/>
      <c r="C112" s="15"/>
      <c r="D112" s="15"/>
      <c r="E112" s="15"/>
      <c r="F112"/>
      <c r="G112"/>
      <c r="H112"/>
      <c r="I112"/>
      <c r="J112"/>
      <c r="K112"/>
      <c r="L112"/>
      <c r="M112"/>
      <c r="N112"/>
      <c r="O112"/>
      <c r="P112"/>
    </row>
    <row r="113" spans="1:16" ht="12.75" customHeight="1" x14ac:dyDescent="0.25">
      <c r="A113" s="15"/>
      <c r="B113" s="15"/>
      <c r="C113" s="15"/>
      <c r="D113" s="15"/>
      <c r="E113" s="15"/>
      <c r="F113"/>
      <c r="G113"/>
      <c r="H113"/>
      <c r="I113"/>
      <c r="J113"/>
      <c r="K113"/>
      <c r="L113"/>
      <c r="M113"/>
      <c r="N113"/>
      <c r="O113"/>
      <c r="P113"/>
    </row>
    <row r="114" spans="1:16" ht="12.75" customHeight="1" x14ac:dyDescent="0.25">
      <c r="A114" s="15"/>
      <c r="B114" s="15"/>
      <c r="C114" s="15"/>
      <c r="D114" s="15"/>
      <c r="E114" s="15"/>
      <c r="F114"/>
      <c r="G114"/>
      <c r="H114"/>
      <c r="I114"/>
      <c r="J114"/>
      <c r="K114"/>
      <c r="L114"/>
      <c r="M114"/>
      <c r="N114"/>
      <c r="O114"/>
      <c r="P114"/>
    </row>
    <row r="115" spans="1:16" ht="12.75" customHeight="1" x14ac:dyDescent="0.25">
      <c r="A115" s="15"/>
      <c r="B115" s="15"/>
      <c r="C115" s="15"/>
      <c r="D115" s="15"/>
      <c r="E115" s="15"/>
      <c r="F115"/>
      <c r="G115"/>
      <c r="H115"/>
      <c r="I115"/>
      <c r="J115"/>
      <c r="K115"/>
      <c r="L115"/>
      <c r="M115"/>
      <c r="N115"/>
      <c r="O115"/>
      <c r="P115"/>
    </row>
    <row r="116" spans="1:16" ht="12.75" customHeight="1" x14ac:dyDescent="0.25">
      <c r="A116" s="15"/>
      <c r="B116" s="15"/>
      <c r="C116" s="15"/>
      <c r="D116" s="15"/>
      <c r="E116" s="15"/>
      <c r="F116"/>
      <c r="G116"/>
      <c r="H116"/>
      <c r="I116"/>
      <c r="J116"/>
      <c r="K116"/>
      <c r="L116"/>
      <c r="M116"/>
      <c r="N116"/>
      <c r="O116"/>
      <c r="P116"/>
    </row>
    <row r="117" spans="1:16" ht="12.75" customHeight="1" x14ac:dyDescent="0.25">
      <c r="A117" s="15"/>
      <c r="B117" s="15"/>
      <c r="C117" s="15"/>
      <c r="D117" s="15"/>
      <c r="E117" s="15"/>
      <c r="F117"/>
      <c r="G117"/>
      <c r="H117"/>
      <c r="I117"/>
      <c r="J117"/>
      <c r="K117"/>
      <c r="L117"/>
      <c r="M117"/>
      <c r="N117"/>
      <c r="O117"/>
      <c r="P117"/>
    </row>
    <row r="118" spans="1:16" ht="12.75" customHeight="1" x14ac:dyDescent="0.25">
      <c r="A118" s="15"/>
      <c r="B118" s="15"/>
      <c r="C118" s="15"/>
      <c r="D118" s="15"/>
      <c r="E118" s="15"/>
      <c r="F118"/>
      <c r="G118"/>
      <c r="H118"/>
      <c r="I118"/>
      <c r="J118"/>
      <c r="K118"/>
      <c r="L118"/>
      <c r="M118"/>
      <c r="N118"/>
      <c r="O118"/>
      <c r="P118"/>
    </row>
    <row r="119" spans="1:16" ht="12.75" customHeight="1" x14ac:dyDescent="0.25">
      <c r="A119" s="15"/>
      <c r="B119" s="15"/>
      <c r="C119" s="15"/>
      <c r="D119" s="15"/>
      <c r="E119" s="15"/>
      <c r="F119"/>
      <c r="G119"/>
      <c r="H119"/>
      <c r="I119"/>
      <c r="J119"/>
      <c r="K119"/>
      <c r="L119"/>
      <c r="M119"/>
      <c r="N119"/>
      <c r="O119"/>
      <c r="P119"/>
    </row>
    <row r="120" spans="1:16" ht="12.75" customHeight="1" x14ac:dyDescent="0.25">
      <c r="A120" s="15"/>
      <c r="B120" s="15"/>
      <c r="C120" s="15"/>
      <c r="D120" s="15"/>
      <c r="E120" s="15"/>
      <c r="F120"/>
      <c r="G120"/>
      <c r="H120"/>
      <c r="I120"/>
      <c r="J120"/>
      <c r="K120"/>
      <c r="L120"/>
      <c r="M120"/>
      <c r="N120"/>
      <c r="O120"/>
      <c r="P120"/>
    </row>
    <row r="121" spans="1:16" ht="12.75" customHeight="1" x14ac:dyDescent="0.25">
      <c r="A121" s="15"/>
      <c r="B121" s="15"/>
      <c r="C121" s="15"/>
      <c r="D121" s="15"/>
      <c r="E121" s="15"/>
      <c r="F121"/>
      <c r="G121"/>
      <c r="H121"/>
      <c r="I121"/>
      <c r="J121"/>
      <c r="K121"/>
      <c r="L121"/>
      <c r="M121"/>
      <c r="N121"/>
      <c r="O121"/>
      <c r="P121"/>
    </row>
    <row r="122" spans="1:16" ht="12.75" customHeight="1" x14ac:dyDescent="0.25">
      <c r="A122" s="15"/>
      <c r="B122" s="15"/>
      <c r="C122" s="15"/>
      <c r="D122" s="15"/>
      <c r="E122" s="15"/>
      <c r="F122"/>
      <c r="G122"/>
      <c r="H122"/>
      <c r="I122"/>
      <c r="J122"/>
      <c r="K122"/>
      <c r="L122"/>
      <c r="M122"/>
      <c r="N122"/>
      <c r="O122"/>
      <c r="P122"/>
    </row>
    <row r="123" spans="1:16" x14ac:dyDescent="0.25">
      <c r="A123" s="15"/>
      <c r="B123" s="15"/>
      <c r="C123" s="15"/>
      <c r="D123" s="15"/>
      <c r="E123" s="15"/>
      <c r="F123"/>
      <c r="G123"/>
      <c r="H123"/>
      <c r="I123"/>
      <c r="J123"/>
      <c r="K123"/>
      <c r="L123"/>
      <c r="M123"/>
      <c r="N123"/>
      <c r="O123"/>
      <c r="P123"/>
    </row>
    <row r="124" spans="1:16" x14ac:dyDescent="0.25">
      <c r="A124" s="15"/>
      <c r="B124" s="15"/>
      <c r="C124" s="15"/>
      <c r="D124" s="15"/>
      <c r="E124" s="15"/>
      <c r="F124"/>
      <c r="G124"/>
      <c r="H124"/>
      <c r="I124"/>
      <c r="J124"/>
      <c r="K124"/>
      <c r="L124"/>
      <c r="M124"/>
      <c r="N124"/>
      <c r="O124"/>
      <c r="P124"/>
    </row>
  </sheetData>
  <mergeCells count="50">
    <mergeCell ref="A61:I61"/>
    <mergeCell ref="J11:K11"/>
    <mergeCell ref="J12:K12"/>
    <mergeCell ref="J13:K13"/>
    <mergeCell ref="A17:A19"/>
    <mergeCell ref="B17:B19"/>
    <mergeCell ref="C17:C19"/>
    <mergeCell ref="D17:D19"/>
    <mergeCell ref="E17:E19"/>
    <mergeCell ref="F17:I17"/>
    <mergeCell ref="J17:M17"/>
    <mergeCell ref="A21:Q21"/>
    <mergeCell ref="A32:I32"/>
    <mergeCell ref="A33:I33"/>
    <mergeCell ref="A34:I34"/>
    <mergeCell ref="A35:I35"/>
    <mergeCell ref="N17:N19"/>
    <mergeCell ref="O17:O19"/>
    <mergeCell ref="P17:P19"/>
    <mergeCell ref="Q17:Q19"/>
    <mergeCell ref="F18:F19"/>
    <mergeCell ref="G18:I18"/>
    <mergeCell ref="J18:J19"/>
    <mergeCell ref="K18:M18"/>
    <mergeCell ref="A36:Q36"/>
    <mergeCell ref="A40:I40"/>
    <mergeCell ref="A41:I41"/>
    <mergeCell ref="A42:I42"/>
    <mergeCell ref="A43:I43"/>
    <mergeCell ref="A44:Q44"/>
    <mergeCell ref="A45:I45"/>
    <mergeCell ref="A46:I46"/>
    <mergeCell ref="A47:I47"/>
    <mergeCell ref="A48:I48"/>
    <mergeCell ref="A62:I62"/>
    <mergeCell ref="A63:I63"/>
    <mergeCell ref="A64:I64"/>
    <mergeCell ref="A65:I65"/>
    <mergeCell ref="A49:I49"/>
    <mergeCell ref="A50:I50"/>
    <mergeCell ref="A51:I51"/>
    <mergeCell ref="A52:I52"/>
    <mergeCell ref="A53:I53"/>
    <mergeCell ref="A54:I54"/>
    <mergeCell ref="A55:I55"/>
    <mergeCell ref="A56:I56"/>
    <mergeCell ref="A57:I57"/>
    <mergeCell ref="A58:I58"/>
    <mergeCell ref="A59:I59"/>
    <mergeCell ref="A60:I60"/>
  </mergeCells>
  <pageMargins left="0.23622047244094491" right="0.19685039370078741" top="0.51181102362204722" bottom="0.62992125984251968" header="0.31496062992125984" footer="0.23622047244094491"/>
  <pageSetup paperSize="9" fitToHeight="10000" orientation="landscape" r:id="rId1"/>
  <headerFooter alignWithMargins="0">
    <oddFooter>&amp;L0503.002.292 А/3-СМ.ЛС
312-2609</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Q200"/>
  <sheetViews>
    <sheetView showGridLines="0" zoomScaleNormal="100" zoomScaleSheetLayoutView="75" workbookViewId="0">
      <selection activeCell="D7" sqref="D7"/>
    </sheetView>
  </sheetViews>
  <sheetFormatPr defaultRowHeight="13.2" outlineLevelRow="2" x14ac:dyDescent="0.25"/>
  <cols>
    <col min="1" max="1" width="4.6640625" style="20" customWidth="1"/>
    <col min="2" max="2" width="20.33203125" style="19" customWidth="1"/>
    <col min="3" max="3" width="37.109375" style="18" customWidth="1"/>
    <col min="4" max="4" width="12.6640625" style="17" customWidth="1"/>
    <col min="5" max="5" width="11.6640625" style="16" customWidth="1"/>
    <col min="6" max="6" width="10.5546875" style="15" customWidth="1"/>
    <col min="7" max="7" width="10.5546875" style="24" customWidth="1"/>
    <col min="8" max="8" width="11" style="15" customWidth="1"/>
    <col min="9" max="9" width="10.6640625" style="15" customWidth="1"/>
    <col min="10" max="10" width="8.33203125" style="15" customWidth="1"/>
    <col min="11" max="11" width="8.109375" style="15" customWidth="1"/>
    <col min="12" max="14" width="7.109375" style="15" customWidth="1"/>
    <col min="15" max="16" width="6.33203125" style="15" customWidth="1"/>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85" t="s">
        <v>178</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179</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126</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180</v>
      </c>
      <c r="K11" s="142"/>
      <c r="L11" s="4" t="s">
        <v>32</v>
      </c>
      <c r="M11" s="71"/>
      <c r="N11" s="71"/>
      <c r="O11" s="71"/>
      <c r="P11" s="71"/>
      <c r="Q11" s="71"/>
    </row>
    <row r="12" spans="1:17" x14ac:dyDescent="0.25">
      <c r="A12" s="11"/>
      <c r="B12" s="74"/>
      <c r="C12" s="73"/>
      <c r="D12" s="76" t="s">
        <v>121</v>
      </c>
      <c r="E12" s="11"/>
      <c r="F12" s="71"/>
      <c r="G12" s="71"/>
      <c r="H12" s="71"/>
      <c r="I12" s="76"/>
      <c r="J12" s="141" t="s">
        <v>181</v>
      </c>
      <c r="K12" s="142"/>
      <c r="L12" s="4" t="s">
        <v>32</v>
      </c>
      <c r="M12" s="71"/>
      <c r="N12" s="71"/>
      <c r="O12" s="71"/>
      <c r="P12" s="71"/>
      <c r="Q12" s="71"/>
    </row>
    <row r="13" spans="1:17" x14ac:dyDescent="0.25">
      <c r="A13" s="11"/>
      <c r="B13" s="74"/>
      <c r="C13" s="73"/>
      <c r="D13" s="76" t="s">
        <v>18</v>
      </c>
      <c r="E13" s="11"/>
      <c r="F13" s="71"/>
      <c r="G13" s="71"/>
      <c r="H13" s="71"/>
      <c r="I13" s="76"/>
      <c r="J13" s="141" t="s">
        <v>182</v>
      </c>
      <c r="K13" s="142"/>
      <c r="L13" s="4" t="s">
        <v>19</v>
      </c>
      <c r="M13" s="71"/>
      <c r="N13" s="71"/>
      <c r="O13" s="71"/>
      <c r="P13" s="71"/>
      <c r="Q13" s="71"/>
    </row>
    <row r="14" spans="1:17" x14ac:dyDescent="0.25">
      <c r="A14" s="11"/>
      <c r="B14" s="74"/>
      <c r="C14" s="73"/>
      <c r="D14" s="75" t="s">
        <v>183</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23" customFormat="1" ht="13.8" x14ac:dyDescent="0.25">
      <c r="A16" s="9"/>
      <c r="B16" s="1"/>
      <c r="C16" s="7"/>
      <c r="D16" s="109"/>
      <c r="E16" s="8"/>
      <c r="F16" s="2"/>
      <c r="G16" s="2"/>
      <c r="H16" s="2"/>
      <c r="I16" s="2"/>
      <c r="J16" s="13"/>
      <c r="K16" s="2"/>
      <c r="L16" s="2"/>
      <c r="M16" s="2"/>
      <c r="N16" s="2"/>
      <c r="O16" s="2"/>
      <c r="P16" s="2"/>
      <c r="Q16" s="2"/>
    </row>
    <row r="17" spans="1:17" s="23" customFormat="1" ht="13.8" outlineLevel="1"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23"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23" customFormat="1" ht="13.8" outlineLevel="1"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s="23" customFormat="1" ht="13.8"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s="23" customFormat="1" ht="13.8" outlineLevel="1" x14ac:dyDescent="0.25">
      <c r="A21" s="136" t="s">
        <v>184</v>
      </c>
      <c r="B21" s="132"/>
      <c r="C21" s="132"/>
      <c r="D21" s="132"/>
      <c r="E21" s="132"/>
      <c r="F21" s="132"/>
      <c r="G21" s="132"/>
      <c r="H21" s="132"/>
      <c r="I21" s="132"/>
      <c r="J21" s="132"/>
      <c r="K21" s="132"/>
      <c r="L21" s="132"/>
      <c r="M21" s="132"/>
      <c r="N21" s="132"/>
      <c r="O21" s="132"/>
      <c r="P21" s="132"/>
      <c r="Q21" s="132"/>
    </row>
    <row r="22" spans="1:17" s="23" customFormat="1" ht="22.8" outlineLevel="2" x14ac:dyDescent="0.25">
      <c r="A22" s="5">
        <v>1</v>
      </c>
      <c r="B22" s="69" t="s">
        <v>185</v>
      </c>
      <c r="C22" s="110" t="s">
        <v>186</v>
      </c>
      <c r="D22" s="10" t="s">
        <v>187</v>
      </c>
      <c r="E22" s="68" t="s">
        <v>188</v>
      </c>
      <c r="F22" s="67">
        <v>9798.75</v>
      </c>
      <c r="G22" s="67">
        <v>2105.46</v>
      </c>
      <c r="H22" s="67">
        <v>7693.29</v>
      </c>
      <c r="I22" s="67">
        <v>716.85</v>
      </c>
      <c r="J22" s="121">
        <v>480</v>
      </c>
      <c r="K22" s="66">
        <v>103</v>
      </c>
      <c r="L22" s="66">
        <v>377</v>
      </c>
      <c r="M22" s="66">
        <v>35</v>
      </c>
      <c r="N22" s="66">
        <v>179.8</v>
      </c>
      <c r="O22" s="66">
        <v>8.81</v>
      </c>
      <c r="P22" s="66">
        <v>45.63</v>
      </c>
      <c r="Q22" s="66">
        <v>2.2400000000000002</v>
      </c>
    </row>
    <row r="23" spans="1:17" ht="53.4" x14ac:dyDescent="0.25">
      <c r="A23" s="5">
        <v>2</v>
      </c>
      <c r="B23" s="69" t="s">
        <v>189</v>
      </c>
      <c r="C23" s="110" t="s">
        <v>190</v>
      </c>
      <c r="D23" s="10" t="s">
        <v>191</v>
      </c>
      <c r="E23" s="68" t="s">
        <v>192</v>
      </c>
      <c r="F23" s="67">
        <v>9.89</v>
      </c>
      <c r="G23" s="66"/>
      <c r="H23" s="67">
        <v>9.89</v>
      </c>
      <c r="I23" s="66"/>
      <c r="J23" s="121">
        <v>102</v>
      </c>
      <c r="K23" s="66"/>
      <c r="L23" s="66">
        <v>102</v>
      </c>
      <c r="M23" s="66"/>
      <c r="N23" s="66"/>
      <c r="O23" s="66"/>
      <c r="P23" s="66"/>
      <c r="Q23" s="66"/>
    </row>
    <row r="24" spans="1:17" ht="53.4" x14ac:dyDescent="0.25">
      <c r="A24" s="5">
        <v>3</v>
      </c>
      <c r="B24" s="69" t="s">
        <v>193</v>
      </c>
      <c r="C24" s="110" t="s">
        <v>194</v>
      </c>
      <c r="D24" s="10" t="s">
        <v>191</v>
      </c>
      <c r="E24" s="68" t="s">
        <v>192</v>
      </c>
      <c r="F24" s="67">
        <v>28.85</v>
      </c>
      <c r="G24" s="66"/>
      <c r="H24" s="67">
        <v>28.85</v>
      </c>
      <c r="I24" s="66"/>
      <c r="J24" s="121">
        <v>297</v>
      </c>
      <c r="K24" s="66"/>
      <c r="L24" s="66">
        <v>297</v>
      </c>
      <c r="M24" s="66"/>
      <c r="N24" s="66"/>
      <c r="O24" s="66"/>
      <c r="P24" s="66"/>
      <c r="Q24" s="66"/>
    </row>
    <row r="25" spans="1:17" x14ac:dyDescent="0.25">
      <c r="A25" s="131" t="s">
        <v>6</v>
      </c>
      <c r="B25" s="132"/>
      <c r="C25" s="132"/>
      <c r="D25" s="132"/>
      <c r="E25" s="132"/>
      <c r="F25" s="132"/>
      <c r="G25" s="132"/>
      <c r="H25" s="132"/>
      <c r="I25" s="132"/>
      <c r="J25" s="122">
        <v>879</v>
      </c>
      <c r="K25" s="67">
        <v>103</v>
      </c>
      <c r="L25" s="67">
        <v>776</v>
      </c>
      <c r="M25" s="67">
        <v>35</v>
      </c>
      <c r="N25" s="66"/>
      <c r="O25" s="67">
        <v>8.81</v>
      </c>
      <c r="P25" s="66"/>
      <c r="Q25" s="67">
        <v>2.2400000000000002</v>
      </c>
    </row>
    <row r="26" spans="1:17" s="22" customFormat="1" ht="48" customHeight="1" x14ac:dyDescent="0.2">
      <c r="A26" s="131" t="s">
        <v>7</v>
      </c>
      <c r="B26" s="132"/>
      <c r="C26" s="132"/>
      <c r="D26" s="132"/>
      <c r="E26" s="132"/>
      <c r="F26" s="132"/>
      <c r="G26" s="132"/>
      <c r="H26" s="132"/>
      <c r="I26" s="132"/>
      <c r="J26" s="122">
        <v>196</v>
      </c>
      <c r="K26" s="66"/>
      <c r="L26" s="66"/>
      <c r="M26" s="66"/>
      <c r="N26" s="66"/>
      <c r="O26" s="66"/>
      <c r="P26" s="66"/>
      <c r="Q26" s="66"/>
    </row>
    <row r="27" spans="1:17" s="22" customFormat="1" x14ac:dyDescent="0.2">
      <c r="A27" s="131" t="s">
        <v>29</v>
      </c>
      <c r="B27" s="132"/>
      <c r="C27" s="132"/>
      <c r="D27" s="132"/>
      <c r="E27" s="132"/>
      <c r="F27" s="132"/>
      <c r="G27" s="132"/>
      <c r="H27" s="132"/>
      <c r="I27" s="132"/>
      <c r="J27" s="121"/>
      <c r="K27" s="66"/>
      <c r="L27" s="66"/>
      <c r="M27" s="66"/>
      <c r="N27" s="66"/>
      <c r="O27" s="66"/>
      <c r="P27" s="66"/>
      <c r="Q27" s="66"/>
    </row>
    <row r="28" spans="1:17" s="22" customFormat="1" x14ac:dyDescent="0.2">
      <c r="A28" s="131" t="s">
        <v>195</v>
      </c>
      <c r="B28" s="132"/>
      <c r="C28" s="132"/>
      <c r="D28" s="132"/>
      <c r="E28" s="132"/>
      <c r="F28" s="132"/>
      <c r="G28" s="132"/>
      <c r="H28" s="132"/>
      <c r="I28" s="132"/>
      <c r="J28" s="122">
        <v>196</v>
      </c>
      <c r="K28" s="66"/>
      <c r="L28" s="66"/>
      <c r="M28" s="66"/>
      <c r="N28" s="66"/>
      <c r="O28" s="66"/>
      <c r="P28" s="66"/>
      <c r="Q28" s="66"/>
    </row>
    <row r="29" spans="1:17" x14ac:dyDescent="0.25">
      <c r="A29" s="131" t="s">
        <v>8</v>
      </c>
      <c r="B29" s="132"/>
      <c r="C29" s="132"/>
      <c r="D29" s="132"/>
      <c r="E29" s="132"/>
      <c r="F29" s="132"/>
      <c r="G29" s="132"/>
      <c r="H29" s="132"/>
      <c r="I29" s="132"/>
      <c r="J29" s="122">
        <v>131</v>
      </c>
      <c r="K29" s="66"/>
      <c r="L29" s="66"/>
      <c r="M29" s="66"/>
      <c r="N29" s="66"/>
      <c r="O29" s="66"/>
      <c r="P29" s="66"/>
      <c r="Q29" s="66"/>
    </row>
    <row r="30" spans="1:17" ht="19.2" customHeight="1" x14ac:dyDescent="0.25">
      <c r="A30" s="131" t="s">
        <v>29</v>
      </c>
      <c r="B30" s="132"/>
      <c r="C30" s="132"/>
      <c r="D30" s="132"/>
      <c r="E30" s="132"/>
      <c r="F30" s="132"/>
      <c r="G30" s="132"/>
      <c r="H30" s="132"/>
      <c r="I30" s="132"/>
      <c r="J30" s="121"/>
      <c r="K30" s="66"/>
      <c r="L30" s="66"/>
      <c r="M30" s="66"/>
      <c r="N30" s="66"/>
      <c r="O30" s="66"/>
      <c r="P30" s="66"/>
      <c r="Q30" s="66"/>
    </row>
    <row r="31" spans="1:17" ht="19.2" customHeight="1" x14ac:dyDescent="0.25">
      <c r="A31" s="131" t="s">
        <v>196</v>
      </c>
      <c r="B31" s="132"/>
      <c r="C31" s="132"/>
      <c r="D31" s="132"/>
      <c r="E31" s="132"/>
      <c r="F31" s="132"/>
      <c r="G31" s="132"/>
      <c r="H31" s="132"/>
      <c r="I31" s="132"/>
      <c r="J31" s="122">
        <v>131</v>
      </c>
      <c r="K31" s="66"/>
      <c r="L31" s="66"/>
      <c r="M31" s="66"/>
      <c r="N31" s="66"/>
      <c r="O31" s="66"/>
      <c r="P31" s="66"/>
      <c r="Q31" s="66"/>
    </row>
    <row r="32" spans="1:17" ht="19.2" customHeight="1" x14ac:dyDescent="0.25">
      <c r="A32" s="133" t="s">
        <v>9</v>
      </c>
      <c r="B32" s="132"/>
      <c r="C32" s="132"/>
      <c r="D32" s="132"/>
      <c r="E32" s="132"/>
      <c r="F32" s="132"/>
      <c r="G32" s="132"/>
      <c r="H32" s="132"/>
      <c r="I32" s="132"/>
      <c r="J32" s="121"/>
      <c r="K32" s="66"/>
      <c r="L32" s="66"/>
      <c r="M32" s="66"/>
      <c r="N32" s="66"/>
      <c r="O32" s="66"/>
      <c r="P32" s="66"/>
      <c r="Q32" s="66"/>
    </row>
    <row r="33" spans="1:17" ht="19.2" customHeight="1" x14ac:dyDescent="0.25">
      <c r="A33" s="131" t="s">
        <v>197</v>
      </c>
      <c r="B33" s="132"/>
      <c r="C33" s="132"/>
      <c r="D33" s="132"/>
      <c r="E33" s="132"/>
      <c r="F33" s="132"/>
      <c r="G33" s="132"/>
      <c r="H33" s="132"/>
      <c r="I33" s="132"/>
      <c r="J33" s="122">
        <v>807</v>
      </c>
      <c r="K33" s="66"/>
      <c r="L33" s="66"/>
      <c r="M33" s="66"/>
      <c r="N33" s="66"/>
      <c r="O33" s="67">
        <v>8.81</v>
      </c>
      <c r="P33" s="66"/>
      <c r="Q33" s="67">
        <v>2.2400000000000002</v>
      </c>
    </row>
    <row r="34" spans="1:17" x14ac:dyDescent="0.25">
      <c r="A34" s="131" t="s">
        <v>198</v>
      </c>
      <c r="B34" s="132"/>
      <c r="C34" s="132"/>
      <c r="D34" s="132"/>
      <c r="E34" s="132"/>
      <c r="F34" s="132"/>
      <c r="G34" s="132"/>
      <c r="H34" s="132"/>
      <c r="I34" s="132"/>
      <c r="J34" s="122">
        <v>102</v>
      </c>
      <c r="K34" s="66"/>
      <c r="L34" s="66"/>
      <c r="M34" s="66"/>
      <c r="N34" s="66"/>
      <c r="O34" s="66"/>
      <c r="P34" s="66"/>
      <c r="Q34" s="66"/>
    </row>
    <row r="35" spans="1:17" x14ac:dyDescent="0.25">
      <c r="A35" s="131" t="s">
        <v>199</v>
      </c>
      <c r="B35" s="132"/>
      <c r="C35" s="132"/>
      <c r="D35" s="132"/>
      <c r="E35" s="132"/>
      <c r="F35" s="132"/>
      <c r="G35" s="132"/>
      <c r="H35" s="132"/>
      <c r="I35" s="132"/>
      <c r="J35" s="122">
        <v>297</v>
      </c>
      <c r="K35" s="66"/>
      <c r="L35" s="66"/>
      <c r="M35" s="66"/>
      <c r="N35" s="66"/>
      <c r="O35" s="66"/>
      <c r="P35" s="66"/>
      <c r="Q35" s="66"/>
    </row>
    <row r="36" spans="1:17" x14ac:dyDescent="0.25">
      <c r="A36" s="131" t="s">
        <v>10</v>
      </c>
      <c r="B36" s="132"/>
      <c r="C36" s="132"/>
      <c r="D36" s="132"/>
      <c r="E36" s="132"/>
      <c r="F36" s="132"/>
      <c r="G36" s="132"/>
      <c r="H36" s="132"/>
      <c r="I36" s="132"/>
      <c r="J36" s="122">
        <v>1206</v>
      </c>
      <c r="K36" s="66"/>
      <c r="L36" s="66"/>
      <c r="M36" s="66"/>
      <c r="N36" s="66"/>
      <c r="O36" s="67">
        <v>8.81</v>
      </c>
      <c r="P36" s="66"/>
      <c r="Q36" s="67">
        <v>2.2400000000000002</v>
      </c>
    </row>
    <row r="37" spans="1:17" x14ac:dyDescent="0.25">
      <c r="A37" s="131" t="s">
        <v>11</v>
      </c>
      <c r="B37" s="132"/>
      <c r="C37" s="132"/>
      <c r="D37" s="132"/>
      <c r="E37" s="132"/>
      <c r="F37" s="132"/>
      <c r="G37" s="132"/>
      <c r="H37" s="132"/>
      <c r="I37" s="132"/>
      <c r="J37" s="121"/>
      <c r="K37" s="66"/>
      <c r="L37" s="66"/>
      <c r="M37" s="66"/>
      <c r="N37" s="66"/>
      <c r="O37" s="66"/>
      <c r="P37" s="66"/>
      <c r="Q37" s="66"/>
    </row>
    <row r="38" spans="1:17" x14ac:dyDescent="0.25">
      <c r="A38" s="131" t="s">
        <v>13</v>
      </c>
      <c r="B38" s="132"/>
      <c r="C38" s="132"/>
      <c r="D38" s="132"/>
      <c r="E38" s="132"/>
      <c r="F38" s="132"/>
      <c r="G38" s="132"/>
      <c r="H38" s="132"/>
      <c r="I38" s="132"/>
      <c r="J38" s="122">
        <v>776</v>
      </c>
      <c r="K38" s="66"/>
      <c r="L38" s="66"/>
      <c r="M38" s="66"/>
      <c r="N38" s="66"/>
      <c r="O38" s="66"/>
      <c r="P38" s="66"/>
      <c r="Q38" s="66"/>
    </row>
    <row r="39" spans="1:17" x14ac:dyDescent="0.25">
      <c r="A39" s="131" t="s">
        <v>14</v>
      </c>
      <c r="B39" s="132"/>
      <c r="C39" s="132"/>
      <c r="D39" s="132"/>
      <c r="E39" s="132"/>
      <c r="F39" s="132"/>
      <c r="G39" s="132"/>
      <c r="H39" s="132"/>
      <c r="I39" s="132"/>
      <c r="J39" s="122">
        <v>138</v>
      </c>
      <c r="K39" s="66"/>
      <c r="L39" s="66"/>
      <c r="M39" s="66"/>
      <c r="N39" s="66"/>
      <c r="O39" s="66"/>
      <c r="P39" s="66"/>
      <c r="Q39" s="66"/>
    </row>
    <row r="40" spans="1:17" x14ac:dyDescent="0.25">
      <c r="A40" s="131" t="s">
        <v>15</v>
      </c>
      <c r="B40" s="132"/>
      <c r="C40" s="132"/>
      <c r="D40" s="132"/>
      <c r="E40" s="132"/>
      <c r="F40" s="132"/>
      <c r="G40" s="132"/>
      <c r="H40" s="132"/>
      <c r="I40" s="132"/>
      <c r="J40" s="122">
        <v>196</v>
      </c>
      <c r="K40" s="66"/>
      <c r="L40" s="66"/>
      <c r="M40" s="66"/>
      <c r="N40" s="66"/>
      <c r="O40" s="66"/>
      <c r="P40" s="66"/>
      <c r="Q40" s="66"/>
    </row>
    <row r="41" spans="1:17" x14ac:dyDescent="0.25">
      <c r="A41" s="131" t="s">
        <v>16</v>
      </c>
      <c r="B41" s="132"/>
      <c r="C41" s="132"/>
      <c r="D41" s="132"/>
      <c r="E41" s="132"/>
      <c r="F41" s="132"/>
      <c r="G41" s="132"/>
      <c r="H41" s="132"/>
      <c r="I41" s="132"/>
      <c r="J41" s="122">
        <v>131</v>
      </c>
      <c r="K41" s="66"/>
      <c r="L41" s="66"/>
      <c r="M41" s="66"/>
      <c r="N41" s="66"/>
      <c r="O41" s="66"/>
      <c r="P41" s="66"/>
      <c r="Q41" s="66"/>
    </row>
    <row r="42" spans="1:17" ht="22.5" customHeight="1" x14ac:dyDescent="0.25">
      <c r="A42" s="133" t="s">
        <v>17</v>
      </c>
      <c r="B42" s="132"/>
      <c r="C42" s="132"/>
      <c r="D42" s="132"/>
      <c r="E42" s="132"/>
      <c r="F42" s="132"/>
      <c r="G42" s="132"/>
      <c r="H42" s="132"/>
      <c r="I42" s="132"/>
      <c r="J42" s="123">
        <v>1206</v>
      </c>
      <c r="K42" s="66"/>
      <c r="L42" s="66"/>
      <c r="M42" s="66"/>
      <c r="N42" s="66"/>
      <c r="O42" s="65">
        <v>8.81</v>
      </c>
      <c r="P42" s="66"/>
      <c r="Q42" s="65">
        <v>2.2400000000000002</v>
      </c>
    </row>
    <row r="43" spans="1:17" ht="12.75" customHeight="1" x14ac:dyDescent="0.25">
      <c r="A43" s="9"/>
      <c r="B43" s="1"/>
      <c r="C43" s="7"/>
      <c r="D43" s="109"/>
      <c r="E43" s="8"/>
      <c r="F43" s="64"/>
      <c r="G43" s="64"/>
      <c r="H43" s="64"/>
      <c r="I43" s="64"/>
      <c r="J43" s="124"/>
      <c r="K43" s="64"/>
      <c r="L43" s="64"/>
      <c r="M43" s="64"/>
      <c r="N43" s="64"/>
      <c r="O43" s="64"/>
      <c r="P43" s="64"/>
      <c r="Q43" s="64"/>
    </row>
    <row r="44" spans="1:17" ht="12.75" customHeight="1" x14ac:dyDescent="0.25">
      <c r="A44" s="9"/>
      <c r="B44" s="1"/>
      <c r="C44" s="7"/>
      <c r="D44" s="109"/>
      <c r="E44" s="8"/>
      <c r="F44" s="2"/>
      <c r="G44" s="2"/>
      <c r="H44" s="2"/>
      <c r="I44" s="2"/>
      <c r="J44" s="13"/>
      <c r="K44" s="2"/>
      <c r="L44" s="2"/>
      <c r="M44" s="2"/>
      <c r="N44" s="2"/>
      <c r="O44" s="2"/>
      <c r="P44" s="2"/>
      <c r="Q44" s="2"/>
    </row>
    <row r="45" spans="1:17" ht="12.75" customHeight="1" x14ac:dyDescent="0.25">
      <c r="A45" s="9"/>
      <c r="B45" s="1"/>
      <c r="C45" s="7"/>
      <c r="D45" s="109"/>
      <c r="E45" s="8"/>
      <c r="F45" s="2"/>
      <c r="G45" s="2"/>
      <c r="H45" s="2"/>
      <c r="I45" s="2"/>
      <c r="J45" s="13"/>
      <c r="K45" s="2"/>
      <c r="L45" s="2"/>
      <c r="M45" s="2"/>
      <c r="N45" s="2"/>
      <c r="O45" s="2"/>
      <c r="P45" s="2"/>
      <c r="Q45" s="2"/>
    </row>
    <row r="46" spans="1:17" ht="12.75" customHeight="1" x14ac:dyDescent="0.25">
      <c r="A46" s="9"/>
      <c r="B46" s="1"/>
      <c r="C46" s="7"/>
      <c r="D46" s="109"/>
      <c r="E46" s="8"/>
      <c r="F46" s="2"/>
      <c r="G46" s="2"/>
      <c r="H46" s="2"/>
      <c r="I46" s="2"/>
      <c r="J46" s="13"/>
      <c r="K46" s="2"/>
      <c r="L46" s="2"/>
      <c r="M46" s="2"/>
      <c r="N46" s="2"/>
      <c r="O46" s="2"/>
      <c r="P46" s="2"/>
      <c r="Q46" s="2"/>
    </row>
    <row r="47" spans="1:17" ht="12.75" customHeight="1" x14ac:dyDescent="0.25">
      <c r="A47" s="9"/>
      <c r="B47" s="1"/>
      <c r="C47" s="7"/>
      <c r="D47" s="109"/>
      <c r="E47" s="8"/>
      <c r="F47" s="2"/>
      <c r="G47" s="2"/>
      <c r="H47" s="2"/>
      <c r="I47" s="2"/>
      <c r="J47" s="13"/>
      <c r="K47" s="2"/>
      <c r="L47" s="2"/>
      <c r="M47" s="2"/>
      <c r="N47" s="2"/>
      <c r="O47" s="2"/>
      <c r="P47" s="2"/>
      <c r="Q47" s="2"/>
    </row>
    <row r="48" spans="1:17" ht="12.75" customHeight="1" x14ac:dyDescent="0.25">
      <c r="A48" s="9"/>
      <c r="B48" s="1"/>
      <c r="C48" s="7"/>
      <c r="D48" s="109"/>
      <c r="E48" s="8"/>
      <c r="F48" s="2"/>
      <c r="G48" s="2"/>
      <c r="H48" s="2"/>
      <c r="I48" s="2"/>
      <c r="J48" s="13"/>
      <c r="K48" s="2"/>
      <c r="L48" s="2"/>
      <c r="M48" s="2"/>
      <c r="N48" s="2"/>
      <c r="O48" s="2"/>
      <c r="P48" s="2"/>
      <c r="Q48" s="2"/>
    </row>
    <row r="49" spans="1:17" ht="12.75" customHeight="1" x14ac:dyDescent="0.25">
      <c r="A49" s="9"/>
      <c r="B49" s="1"/>
      <c r="C49" s="7"/>
      <c r="D49" s="109"/>
      <c r="E49" s="8"/>
      <c r="F49" s="2"/>
      <c r="G49" s="2"/>
      <c r="H49" s="2"/>
      <c r="I49" s="2"/>
      <c r="J49" s="13"/>
      <c r="K49" s="2"/>
      <c r="L49" s="2"/>
      <c r="M49" s="2"/>
      <c r="N49" s="2"/>
      <c r="O49" s="2"/>
      <c r="P49" s="2"/>
      <c r="Q49" s="2"/>
    </row>
    <row r="50" spans="1:17" ht="23.25" customHeight="1" x14ac:dyDescent="0.25">
      <c r="A50" s="15"/>
      <c r="B50" s="15"/>
      <c r="C50" s="15"/>
      <c r="D50" s="15"/>
      <c r="E50" s="15"/>
      <c r="F50"/>
      <c r="G50"/>
      <c r="H50"/>
      <c r="I50"/>
      <c r="J50"/>
      <c r="K50"/>
      <c r="L50"/>
      <c r="M50"/>
      <c r="N50"/>
      <c r="O50"/>
      <c r="P50"/>
    </row>
    <row r="51" spans="1:17" ht="12.75" customHeight="1" x14ac:dyDescent="0.25">
      <c r="A51" s="15"/>
      <c r="B51" s="15"/>
      <c r="C51" s="15"/>
      <c r="D51" s="15"/>
      <c r="E51" s="15"/>
      <c r="F51"/>
      <c r="G51"/>
      <c r="H51"/>
      <c r="I51"/>
      <c r="J51"/>
      <c r="K51"/>
      <c r="L51"/>
      <c r="M51"/>
      <c r="N51"/>
      <c r="O51"/>
      <c r="P51"/>
    </row>
    <row r="52" spans="1:17" ht="12.75" customHeight="1" x14ac:dyDescent="0.25">
      <c r="A52" s="15"/>
      <c r="B52" s="15"/>
      <c r="C52" s="15"/>
      <c r="D52" s="15"/>
      <c r="E52" s="15"/>
      <c r="F52"/>
      <c r="G52"/>
      <c r="H52"/>
      <c r="I52"/>
      <c r="J52"/>
      <c r="K52"/>
      <c r="L52"/>
      <c r="M52"/>
      <c r="N52"/>
      <c r="O52"/>
      <c r="P52"/>
    </row>
    <row r="53" spans="1:17" ht="12.75" customHeight="1" x14ac:dyDescent="0.25">
      <c r="A53" s="15"/>
      <c r="B53" s="15"/>
      <c r="C53" s="15"/>
      <c r="D53" s="15"/>
      <c r="E53" s="15"/>
      <c r="F53"/>
      <c r="G53"/>
      <c r="H53"/>
      <c r="I53"/>
      <c r="J53"/>
      <c r="K53"/>
      <c r="L53"/>
      <c r="M53"/>
      <c r="N53"/>
      <c r="O53"/>
      <c r="P53"/>
    </row>
    <row r="54" spans="1:17" ht="12.75" customHeight="1" x14ac:dyDescent="0.25">
      <c r="A54" s="15"/>
      <c r="B54" s="15"/>
      <c r="C54" s="15"/>
      <c r="D54" s="15"/>
      <c r="E54" s="15"/>
      <c r="F54"/>
      <c r="G54"/>
      <c r="H54"/>
      <c r="I54"/>
      <c r="J54"/>
      <c r="K54"/>
      <c r="L54"/>
      <c r="M54"/>
      <c r="N54"/>
      <c r="O54"/>
      <c r="P54"/>
    </row>
    <row r="55" spans="1:17" ht="12.75" customHeight="1" x14ac:dyDescent="0.25">
      <c r="A55" s="15"/>
      <c r="B55" s="15"/>
      <c r="C55" s="15"/>
      <c r="D55" s="15"/>
      <c r="E55" s="15"/>
      <c r="F55"/>
      <c r="G55"/>
      <c r="H55"/>
      <c r="I55"/>
      <c r="J55"/>
      <c r="K55"/>
      <c r="L55"/>
      <c r="M55"/>
      <c r="N55"/>
      <c r="O55"/>
      <c r="P55"/>
    </row>
    <row r="56" spans="1:17" ht="12.75" customHeight="1" x14ac:dyDescent="0.25">
      <c r="A56" s="15"/>
      <c r="B56" s="15"/>
      <c r="C56" s="15"/>
      <c r="D56" s="15"/>
      <c r="E56" s="15"/>
      <c r="F56"/>
      <c r="G56"/>
      <c r="H56"/>
      <c r="I56"/>
      <c r="J56"/>
      <c r="K56"/>
      <c r="L56"/>
      <c r="M56"/>
      <c r="N56"/>
      <c r="O56"/>
      <c r="P56"/>
    </row>
    <row r="57" spans="1:17" ht="12.75" customHeight="1" x14ac:dyDescent="0.25">
      <c r="A57" s="15"/>
      <c r="B57" s="15"/>
      <c r="C57" s="15"/>
      <c r="D57" s="15"/>
      <c r="E57" s="15"/>
      <c r="F57"/>
      <c r="G57"/>
      <c r="H57"/>
      <c r="I57"/>
      <c r="J57"/>
      <c r="K57"/>
      <c r="L57"/>
      <c r="M57"/>
      <c r="N57"/>
      <c r="O57"/>
      <c r="P57"/>
    </row>
    <row r="58" spans="1:17" ht="12.75" customHeight="1" x14ac:dyDescent="0.25">
      <c r="A58" s="15"/>
      <c r="B58" s="15"/>
      <c r="C58" s="15"/>
      <c r="D58" s="15"/>
      <c r="E58" s="15"/>
      <c r="F58"/>
      <c r="G58"/>
      <c r="H58"/>
      <c r="I58"/>
      <c r="J58"/>
      <c r="K58"/>
      <c r="L58"/>
      <c r="M58"/>
      <c r="N58"/>
      <c r="O58"/>
      <c r="P58"/>
    </row>
    <row r="59" spans="1:17" ht="12.75" customHeight="1" x14ac:dyDescent="0.25">
      <c r="A59" s="15"/>
      <c r="B59" s="15"/>
      <c r="C59" s="15"/>
      <c r="D59" s="15"/>
      <c r="E59" s="15"/>
      <c r="F59"/>
      <c r="G59"/>
      <c r="H59"/>
      <c r="I59"/>
      <c r="J59"/>
      <c r="K59"/>
      <c r="L59"/>
      <c r="M59"/>
      <c r="N59"/>
      <c r="O59"/>
      <c r="P59"/>
    </row>
    <row r="60" spans="1:17" ht="19.2" customHeight="1" x14ac:dyDescent="0.25">
      <c r="A60" s="15"/>
      <c r="B60" s="15"/>
      <c r="C60" s="15"/>
      <c r="D60" s="15"/>
      <c r="E60" s="15"/>
      <c r="F60"/>
      <c r="G60"/>
      <c r="H60"/>
      <c r="I60"/>
      <c r="J60"/>
      <c r="K60"/>
      <c r="L60"/>
      <c r="M60"/>
      <c r="N60"/>
      <c r="O60"/>
      <c r="P60"/>
    </row>
    <row r="61" spans="1:17" x14ac:dyDescent="0.25">
      <c r="A61" s="15"/>
      <c r="B61" s="15"/>
      <c r="C61" s="15"/>
      <c r="D61" s="15"/>
      <c r="E61" s="15"/>
      <c r="F61"/>
      <c r="G61"/>
      <c r="H61"/>
      <c r="I61"/>
      <c r="J61"/>
      <c r="K61"/>
      <c r="L61"/>
      <c r="M61"/>
      <c r="N61"/>
      <c r="O61"/>
      <c r="P61"/>
    </row>
    <row r="62" spans="1:17" x14ac:dyDescent="0.25">
      <c r="A62" s="15"/>
      <c r="B62" s="15"/>
      <c r="C62" s="15"/>
      <c r="D62" s="15"/>
      <c r="E62" s="15"/>
      <c r="F62"/>
      <c r="G62"/>
      <c r="H62"/>
      <c r="I62"/>
      <c r="J62"/>
      <c r="K62"/>
      <c r="L62"/>
      <c r="M62"/>
      <c r="N62"/>
      <c r="O62"/>
      <c r="P62"/>
    </row>
    <row r="63" spans="1:17" x14ac:dyDescent="0.25">
      <c r="A63" s="15"/>
      <c r="B63" s="15"/>
      <c r="C63" s="15"/>
      <c r="D63" s="15"/>
      <c r="E63" s="15"/>
      <c r="F63"/>
      <c r="G63"/>
      <c r="H63"/>
      <c r="I63"/>
      <c r="J63"/>
      <c r="K63"/>
      <c r="L63"/>
      <c r="M63"/>
      <c r="N63"/>
      <c r="O63"/>
      <c r="P63"/>
    </row>
    <row r="64" spans="1:17" x14ac:dyDescent="0.25">
      <c r="A64" s="15"/>
      <c r="B64" s="15"/>
      <c r="C64" s="15"/>
      <c r="D64" s="15"/>
      <c r="E64" s="15"/>
      <c r="F64"/>
      <c r="G64"/>
      <c r="H64"/>
      <c r="I64"/>
      <c r="J64"/>
      <c r="K64"/>
      <c r="L64"/>
      <c r="M64"/>
      <c r="N64"/>
      <c r="O64"/>
      <c r="P64"/>
    </row>
    <row r="65" spans="1:16" x14ac:dyDescent="0.25">
      <c r="A65" s="15"/>
      <c r="B65" s="15"/>
      <c r="C65" s="15"/>
      <c r="D65" s="15"/>
      <c r="E65" s="15"/>
      <c r="F65"/>
      <c r="G65"/>
      <c r="H65"/>
      <c r="I65"/>
      <c r="J65"/>
      <c r="K65"/>
      <c r="L65"/>
      <c r="M65"/>
      <c r="N65"/>
      <c r="O65"/>
      <c r="P65"/>
    </row>
    <row r="66" spans="1:16" x14ac:dyDescent="0.25">
      <c r="A66" s="15"/>
      <c r="B66" s="15"/>
      <c r="C66" s="15"/>
      <c r="D66" s="15"/>
      <c r="E66" s="15"/>
      <c r="F66"/>
      <c r="G66"/>
      <c r="H66"/>
      <c r="I66"/>
      <c r="J66"/>
      <c r="K66"/>
      <c r="L66"/>
      <c r="M66"/>
      <c r="N66"/>
      <c r="O66"/>
      <c r="P66"/>
    </row>
    <row r="67" spans="1:16" x14ac:dyDescent="0.25">
      <c r="A67" s="15"/>
      <c r="B67" s="15"/>
      <c r="C67" s="15"/>
      <c r="D67" s="15"/>
      <c r="E67" s="15"/>
      <c r="F67"/>
      <c r="G67"/>
      <c r="H67"/>
      <c r="I67"/>
      <c r="J67"/>
      <c r="K67"/>
      <c r="L67"/>
      <c r="M67"/>
      <c r="N67"/>
      <c r="O67"/>
      <c r="P67"/>
    </row>
    <row r="68" spans="1:16" x14ac:dyDescent="0.25">
      <c r="A68" s="15"/>
      <c r="B68" s="15"/>
      <c r="C68" s="15"/>
      <c r="D68" s="15"/>
      <c r="E68" s="15"/>
      <c r="F68"/>
      <c r="G68"/>
      <c r="H68"/>
      <c r="I68"/>
      <c r="J68"/>
      <c r="K68"/>
      <c r="L68"/>
      <c r="M68"/>
      <c r="N68"/>
      <c r="O68"/>
      <c r="P68"/>
    </row>
    <row r="69" spans="1:16" x14ac:dyDescent="0.25">
      <c r="A69" s="15"/>
      <c r="B69" s="15"/>
      <c r="C69" s="15"/>
      <c r="D69" s="15"/>
      <c r="E69" s="15"/>
      <c r="F69"/>
      <c r="G69"/>
      <c r="H69"/>
      <c r="I69"/>
      <c r="J69"/>
      <c r="K69"/>
      <c r="L69"/>
      <c r="M69"/>
      <c r="N69"/>
      <c r="O69"/>
      <c r="P69"/>
    </row>
    <row r="70" spans="1:16" x14ac:dyDescent="0.25">
      <c r="A70" s="15"/>
      <c r="B70" s="15"/>
      <c r="C70" s="15"/>
      <c r="D70" s="15"/>
      <c r="E70" s="15"/>
      <c r="F70"/>
      <c r="G70"/>
      <c r="H70"/>
      <c r="I70"/>
      <c r="J70"/>
      <c r="K70"/>
      <c r="L70"/>
      <c r="M70"/>
      <c r="N70"/>
      <c r="O70"/>
      <c r="P70"/>
    </row>
    <row r="71" spans="1:16" ht="22.5" customHeight="1" x14ac:dyDescent="0.25">
      <c r="A71" s="15"/>
      <c r="B71" s="15"/>
      <c r="C71" s="15"/>
      <c r="D71" s="15"/>
      <c r="E71" s="15"/>
      <c r="F71"/>
      <c r="G71"/>
      <c r="H71"/>
      <c r="I71"/>
      <c r="J71"/>
      <c r="K71"/>
      <c r="L71"/>
      <c r="M71"/>
      <c r="N71"/>
      <c r="O71"/>
      <c r="P71"/>
    </row>
    <row r="72" spans="1:16" ht="12.75" customHeight="1" x14ac:dyDescent="0.25">
      <c r="A72" s="15"/>
      <c r="B72" s="15"/>
      <c r="C72" s="15"/>
      <c r="D72" s="15"/>
      <c r="E72" s="15"/>
      <c r="F72"/>
      <c r="G72"/>
      <c r="H72"/>
      <c r="I72"/>
      <c r="J72"/>
      <c r="K72"/>
      <c r="L72"/>
      <c r="M72"/>
      <c r="N72"/>
      <c r="O72"/>
      <c r="P72"/>
    </row>
    <row r="73" spans="1:16" ht="12.75" customHeight="1" x14ac:dyDescent="0.25">
      <c r="A73" s="15"/>
      <c r="B73" s="15"/>
      <c r="C73" s="15"/>
      <c r="D73" s="15"/>
      <c r="E73" s="15"/>
      <c r="F73"/>
      <c r="G73"/>
      <c r="H73"/>
      <c r="I73"/>
      <c r="J73"/>
      <c r="K73"/>
      <c r="L73"/>
      <c r="M73"/>
      <c r="N73"/>
      <c r="O73"/>
      <c r="P73"/>
    </row>
    <row r="74" spans="1:16" ht="12.75" customHeight="1" x14ac:dyDescent="0.25">
      <c r="A74" s="15"/>
      <c r="B74" s="15"/>
      <c r="C74" s="15"/>
      <c r="D74" s="15"/>
      <c r="E74" s="15"/>
      <c r="F74"/>
      <c r="G74"/>
      <c r="H74"/>
      <c r="I74"/>
      <c r="J74"/>
      <c r="K74"/>
      <c r="L74"/>
      <c r="M74"/>
      <c r="N74"/>
      <c r="O74"/>
      <c r="P74"/>
    </row>
    <row r="75" spans="1:16" ht="12.75" customHeight="1" x14ac:dyDescent="0.25">
      <c r="A75" s="15"/>
      <c r="B75" s="15"/>
      <c r="C75" s="15"/>
      <c r="D75" s="15"/>
      <c r="E75" s="15"/>
      <c r="F75"/>
      <c r="G75"/>
      <c r="H75"/>
      <c r="I75"/>
      <c r="J75"/>
      <c r="K75"/>
      <c r="L75"/>
      <c r="M75"/>
      <c r="N75"/>
      <c r="O75"/>
      <c r="P75"/>
    </row>
    <row r="76" spans="1:16" ht="12.75" customHeight="1" x14ac:dyDescent="0.25">
      <c r="A76" s="15"/>
      <c r="B76" s="15"/>
      <c r="C76" s="15"/>
      <c r="D76" s="15"/>
      <c r="E76" s="15"/>
      <c r="F76"/>
      <c r="G76"/>
      <c r="H76"/>
      <c r="I76"/>
      <c r="J76"/>
      <c r="K76"/>
      <c r="L76"/>
      <c r="M76"/>
      <c r="N76"/>
      <c r="O76"/>
      <c r="P76"/>
    </row>
    <row r="77" spans="1:16" ht="12.75" customHeight="1" x14ac:dyDescent="0.25">
      <c r="A77" s="15"/>
      <c r="B77" s="15"/>
      <c r="C77" s="15"/>
      <c r="D77" s="15"/>
      <c r="E77" s="15"/>
      <c r="F77"/>
      <c r="G77"/>
      <c r="H77"/>
      <c r="I77"/>
      <c r="J77"/>
      <c r="K77"/>
      <c r="L77"/>
      <c r="M77"/>
      <c r="N77"/>
      <c r="O77"/>
      <c r="P77"/>
    </row>
    <row r="78" spans="1:16" ht="12.75" customHeight="1" x14ac:dyDescent="0.25">
      <c r="A78" s="15"/>
      <c r="B78" s="15"/>
      <c r="C78" s="15"/>
      <c r="D78" s="15"/>
      <c r="E78" s="15"/>
      <c r="F78"/>
      <c r="G78"/>
      <c r="H78"/>
      <c r="I78"/>
      <c r="J78"/>
      <c r="K78"/>
      <c r="L78"/>
      <c r="M78"/>
      <c r="N78"/>
      <c r="O78"/>
      <c r="P78"/>
    </row>
    <row r="79" spans="1:16" ht="12.75" customHeight="1" x14ac:dyDescent="0.25">
      <c r="A79" s="15"/>
      <c r="B79" s="15"/>
      <c r="C79" s="15"/>
      <c r="D79" s="15"/>
      <c r="E79" s="15"/>
      <c r="F79"/>
      <c r="G79"/>
      <c r="H79"/>
      <c r="I79"/>
      <c r="J79"/>
      <c r="K79"/>
      <c r="L79"/>
      <c r="M79"/>
      <c r="N79"/>
      <c r="O79"/>
      <c r="P79"/>
    </row>
    <row r="80" spans="1:16" ht="12.75" customHeight="1" x14ac:dyDescent="0.25">
      <c r="A80" s="15"/>
      <c r="B80" s="15"/>
      <c r="C80" s="15"/>
      <c r="D80" s="15"/>
      <c r="E80" s="15"/>
      <c r="F80"/>
      <c r="G80"/>
      <c r="H80"/>
      <c r="I80"/>
      <c r="J80"/>
      <c r="K80"/>
      <c r="L80"/>
      <c r="M80"/>
      <c r="N80"/>
      <c r="O80"/>
      <c r="P80"/>
    </row>
    <row r="81" spans="1:16" ht="12.75" customHeight="1" x14ac:dyDescent="0.25">
      <c r="A81" s="15"/>
      <c r="B81" s="15"/>
      <c r="C81" s="15"/>
      <c r="D81" s="15"/>
      <c r="E81" s="15"/>
      <c r="F81"/>
      <c r="G81"/>
      <c r="H81"/>
      <c r="I81"/>
      <c r="J81"/>
      <c r="K81"/>
      <c r="L81"/>
      <c r="M81"/>
      <c r="N81"/>
      <c r="O81"/>
      <c r="P81"/>
    </row>
    <row r="82" spans="1:16" ht="12.75" customHeight="1" x14ac:dyDescent="0.25">
      <c r="A82" s="15"/>
      <c r="B82" s="15"/>
      <c r="C82" s="15"/>
      <c r="D82" s="15"/>
      <c r="E82" s="15"/>
      <c r="F82"/>
      <c r="G82"/>
      <c r="H82"/>
      <c r="I82"/>
      <c r="J82"/>
      <c r="K82"/>
      <c r="L82"/>
      <c r="M82"/>
      <c r="N82"/>
      <c r="O82"/>
      <c r="P82"/>
    </row>
    <row r="83" spans="1:16" ht="12.75" customHeight="1" x14ac:dyDescent="0.25">
      <c r="A83" s="15"/>
      <c r="B83" s="15"/>
      <c r="C83" s="15"/>
      <c r="D83" s="15"/>
      <c r="E83" s="15"/>
      <c r="F83"/>
      <c r="G83"/>
      <c r="H83"/>
      <c r="I83"/>
      <c r="J83"/>
      <c r="K83"/>
      <c r="L83"/>
      <c r="M83"/>
      <c r="N83"/>
      <c r="O83"/>
      <c r="P83"/>
    </row>
    <row r="84" spans="1:16" ht="12.75" customHeight="1" x14ac:dyDescent="0.25">
      <c r="A84" s="15"/>
      <c r="B84" s="15"/>
      <c r="C84" s="15"/>
      <c r="D84" s="15"/>
      <c r="E84" s="15"/>
      <c r="F84"/>
      <c r="G84"/>
      <c r="H84"/>
      <c r="I84"/>
      <c r="J84"/>
      <c r="K84"/>
      <c r="L84"/>
      <c r="M84"/>
      <c r="N84"/>
      <c r="O84"/>
      <c r="P84"/>
    </row>
    <row r="85" spans="1:16" ht="12.75" customHeight="1" x14ac:dyDescent="0.25">
      <c r="A85" s="15"/>
      <c r="B85" s="15"/>
      <c r="C85" s="15"/>
      <c r="D85" s="15"/>
      <c r="E85" s="15"/>
      <c r="F85"/>
      <c r="G85"/>
      <c r="H85"/>
      <c r="I85"/>
      <c r="J85"/>
      <c r="K85"/>
      <c r="L85"/>
      <c r="M85"/>
      <c r="N85"/>
      <c r="O85"/>
      <c r="P85"/>
    </row>
    <row r="86" spans="1:16" ht="12.75" customHeight="1" x14ac:dyDescent="0.25">
      <c r="A86" s="15"/>
      <c r="B86" s="15"/>
      <c r="C86" s="15"/>
      <c r="D86" s="15"/>
      <c r="E86" s="15"/>
      <c r="F86"/>
      <c r="G86"/>
      <c r="H86"/>
      <c r="I86"/>
      <c r="J86"/>
      <c r="K86"/>
      <c r="L86"/>
      <c r="M86"/>
      <c r="N86"/>
      <c r="O86"/>
      <c r="P86"/>
    </row>
    <row r="87" spans="1:16" ht="12.75" customHeight="1" x14ac:dyDescent="0.25">
      <c r="A87" s="15"/>
      <c r="B87" s="15"/>
      <c r="C87" s="15"/>
      <c r="D87" s="15"/>
      <c r="E87" s="15"/>
      <c r="F87"/>
      <c r="G87"/>
      <c r="H87"/>
      <c r="I87"/>
      <c r="J87"/>
      <c r="K87"/>
      <c r="L87"/>
      <c r="M87"/>
      <c r="N87"/>
      <c r="O87"/>
      <c r="P87"/>
    </row>
    <row r="88" spans="1:16" ht="12.75" customHeight="1" x14ac:dyDescent="0.25">
      <c r="A88" s="15"/>
      <c r="B88" s="15"/>
      <c r="C88" s="15"/>
      <c r="D88" s="15"/>
      <c r="E88" s="15"/>
      <c r="F88"/>
      <c r="G88"/>
      <c r="H88"/>
      <c r="I88"/>
      <c r="J88"/>
      <c r="K88"/>
      <c r="L88"/>
      <c r="M88"/>
      <c r="N88"/>
      <c r="O88"/>
      <c r="P88"/>
    </row>
    <row r="89" spans="1:16" ht="12.75" customHeight="1" x14ac:dyDescent="0.25">
      <c r="A89" s="15"/>
      <c r="B89" s="15"/>
      <c r="C89" s="15"/>
      <c r="D89" s="15"/>
      <c r="E89" s="15"/>
      <c r="F89"/>
      <c r="G89"/>
      <c r="H89"/>
      <c r="I89"/>
      <c r="J89"/>
      <c r="K89"/>
      <c r="L89"/>
      <c r="M89"/>
      <c r="N89"/>
      <c r="O89"/>
      <c r="P89"/>
    </row>
    <row r="90" spans="1:16" ht="12.75" customHeight="1" x14ac:dyDescent="0.25">
      <c r="A90" s="15"/>
      <c r="B90" s="15"/>
      <c r="C90" s="15"/>
      <c r="D90" s="15"/>
      <c r="E90" s="15"/>
      <c r="F90"/>
      <c r="G90"/>
      <c r="H90"/>
      <c r="I90"/>
      <c r="J90"/>
      <c r="K90"/>
      <c r="L90"/>
      <c r="M90"/>
      <c r="N90"/>
      <c r="O90"/>
      <c r="P90"/>
    </row>
    <row r="91" spans="1:16" ht="12.75" customHeight="1" x14ac:dyDescent="0.25">
      <c r="A91" s="15"/>
      <c r="B91" s="15"/>
      <c r="C91" s="15"/>
      <c r="D91" s="15"/>
      <c r="E91" s="15"/>
      <c r="F91"/>
      <c r="G91"/>
      <c r="H91"/>
      <c r="I91"/>
      <c r="J91"/>
      <c r="K91"/>
      <c r="L91"/>
      <c r="M91"/>
      <c r="N91"/>
      <c r="O91"/>
      <c r="P91"/>
    </row>
    <row r="92" spans="1:16" ht="12.75" customHeight="1" x14ac:dyDescent="0.25">
      <c r="A92" s="15"/>
      <c r="B92" s="15"/>
      <c r="C92" s="15"/>
      <c r="D92" s="15"/>
      <c r="E92" s="15"/>
      <c r="F92"/>
      <c r="G92"/>
      <c r="H92"/>
      <c r="I92"/>
      <c r="J92"/>
      <c r="K92"/>
      <c r="L92"/>
      <c r="M92"/>
      <c r="N92"/>
      <c r="O92"/>
      <c r="P92"/>
    </row>
    <row r="93" spans="1:16" ht="12.75" customHeight="1" x14ac:dyDescent="0.25">
      <c r="A93" s="15"/>
      <c r="B93" s="15"/>
      <c r="C93" s="15"/>
      <c r="D93" s="15"/>
      <c r="E93" s="15"/>
      <c r="F93"/>
      <c r="G93"/>
      <c r="H93"/>
      <c r="I93"/>
      <c r="J93"/>
      <c r="K93"/>
      <c r="L93"/>
      <c r="M93"/>
      <c r="N93"/>
      <c r="O93"/>
      <c r="P93"/>
    </row>
    <row r="94" spans="1:16" ht="12.75" customHeight="1" x14ac:dyDescent="0.25">
      <c r="A94" s="15"/>
      <c r="B94" s="15"/>
      <c r="C94" s="15"/>
      <c r="D94" s="15"/>
      <c r="E94" s="15"/>
      <c r="F94"/>
      <c r="G94"/>
      <c r="H94"/>
      <c r="I94"/>
      <c r="J94"/>
      <c r="K94"/>
      <c r="L94"/>
      <c r="M94"/>
      <c r="N94"/>
      <c r="O94"/>
      <c r="P94"/>
    </row>
    <row r="95" spans="1:16" ht="19.2" customHeight="1" x14ac:dyDescent="0.25">
      <c r="A95" s="15"/>
      <c r="B95" s="15"/>
      <c r="C95" s="15"/>
      <c r="D95" s="15"/>
      <c r="E95" s="15"/>
      <c r="F95"/>
      <c r="G95"/>
      <c r="H95"/>
      <c r="I95"/>
      <c r="J95"/>
      <c r="K95"/>
      <c r="L95"/>
      <c r="M95"/>
      <c r="N95"/>
      <c r="O95"/>
      <c r="P95"/>
    </row>
    <row r="96" spans="1:16" x14ac:dyDescent="0.25">
      <c r="A96" s="15"/>
      <c r="B96" s="15"/>
      <c r="C96" s="15"/>
      <c r="D96" s="15"/>
      <c r="E96" s="15"/>
      <c r="F96"/>
      <c r="G96"/>
      <c r="H96"/>
      <c r="I96"/>
      <c r="J96"/>
      <c r="K96"/>
      <c r="L96"/>
      <c r="M96"/>
      <c r="N96"/>
      <c r="O96"/>
      <c r="P96"/>
    </row>
    <row r="97" spans="1:16" x14ac:dyDescent="0.25">
      <c r="A97" s="15"/>
      <c r="B97" s="15"/>
      <c r="C97" s="15"/>
      <c r="D97" s="15"/>
      <c r="E97" s="15"/>
      <c r="F97"/>
      <c r="G97"/>
      <c r="H97"/>
      <c r="I97"/>
      <c r="J97"/>
      <c r="K97"/>
      <c r="L97"/>
      <c r="M97"/>
      <c r="N97"/>
      <c r="O97"/>
      <c r="P97"/>
    </row>
    <row r="98" spans="1:16" x14ac:dyDescent="0.25">
      <c r="A98" s="15"/>
      <c r="B98" s="15"/>
      <c r="C98" s="15"/>
      <c r="D98" s="15"/>
      <c r="E98" s="15"/>
      <c r="F98"/>
      <c r="G98"/>
      <c r="H98"/>
      <c r="I98"/>
      <c r="J98"/>
      <c r="K98"/>
      <c r="L98"/>
      <c r="M98"/>
      <c r="N98"/>
      <c r="O98"/>
      <c r="P98"/>
    </row>
    <row r="99" spans="1:16" x14ac:dyDescent="0.25">
      <c r="A99" s="15"/>
      <c r="B99" s="15"/>
      <c r="C99" s="15"/>
      <c r="D99" s="15"/>
      <c r="E99" s="15"/>
      <c r="F99"/>
      <c r="G99"/>
      <c r="H99"/>
      <c r="I99"/>
      <c r="J99"/>
      <c r="K99"/>
      <c r="L99"/>
      <c r="M99"/>
      <c r="N99"/>
      <c r="O99"/>
      <c r="P99"/>
    </row>
    <row r="100" spans="1:16" x14ac:dyDescent="0.25">
      <c r="A100" s="15"/>
      <c r="B100" s="15"/>
      <c r="C100" s="15"/>
      <c r="D100" s="15"/>
      <c r="E100" s="15"/>
      <c r="F100"/>
      <c r="G100"/>
      <c r="H100"/>
      <c r="I100"/>
      <c r="J100"/>
      <c r="K100"/>
      <c r="L100"/>
      <c r="M100"/>
      <c r="N100"/>
      <c r="O100"/>
      <c r="P100"/>
    </row>
    <row r="101" spans="1:16" x14ac:dyDescent="0.25">
      <c r="A101" s="15"/>
      <c r="B101" s="15"/>
      <c r="C101" s="15"/>
      <c r="D101" s="15"/>
      <c r="E101" s="15"/>
      <c r="F101"/>
      <c r="G101"/>
      <c r="H101"/>
      <c r="I101"/>
      <c r="J101"/>
      <c r="K101"/>
      <c r="L101"/>
      <c r="M101"/>
      <c r="N101"/>
      <c r="O101"/>
      <c r="P101"/>
    </row>
    <row r="102" spans="1:16" x14ac:dyDescent="0.25">
      <c r="A102" s="15"/>
      <c r="B102" s="15"/>
      <c r="C102" s="15"/>
      <c r="D102" s="15"/>
      <c r="E102" s="15"/>
      <c r="F102"/>
      <c r="G102"/>
      <c r="H102"/>
      <c r="I102"/>
      <c r="J102"/>
      <c r="K102"/>
      <c r="L102"/>
      <c r="M102"/>
      <c r="N102"/>
      <c r="O102"/>
      <c r="P102"/>
    </row>
    <row r="103" spans="1:16" x14ac:dyDescent="0.25">
      <c r="A103" s="15"/>
      <c r="B103" s="15"/>
      <c r="C103" s="15"/>
      <c r="D103" s="15"/>
      <c r="E103" s="15"/>
      <c r="F103"/>
      <c r="G103"/>
      <c r="H103"/>
      <c r="I103"/>
      <c r="J103"/>
      <c r="K103"/>
      <c r="L103"/>
      <c r="M103"/>
      <c r="N103"/>
      <c r="O103"/>
      <c r="P103"/>
    </row>
    <row r="104" spans="1:16" x14ac:dyDescent="0.25">
      <c r="A104" s="15"/>
      <c r="B104" s="15"/>
      <c r="C104" s="15"/>
      <c r="D104" s="15"/>
      <c r="E104" s="15"/>
      <c r="F104"/>
      <c r="G104"/>
      <c r="H104"/>
      <c r="I104"/>
      <c r="J104"/>
      <c r="K104"/>
      <c r="L104"/>
      <c r="M104"/>
      <c r="N104"/>
      <c r="O104"/>
      <c r="P104"/>
    </row>
    <row r="105" spans="1:16" x14ac:dyDescent="0.25">
      <c r="A105" s="15"/>
      <c r="B105" s="15"/>
      <c r="C105" s="15"/>
      <c r="D105" s="15"/>
      <c r="E105" s="15"/>
      <c r="F105"/>
      <c r="G105"/>
      <c r="H105"/>
      <c r="I105"/>
      <c r="J105"/>
      <c r="K105"/>
      <c r="L105"/>
      <c r="M105"/>
      <c r="N105"/>
      <c r="O105"/>
      <c r="P105"/>
    </row>
    <row r="106" spans="1:16" x14ac:dyDescent="0.25">
      <c r="A106" s="15"/>
      <c r="B106" s="15"/>
      <c r="C106" s="15"/>
      <c r="D106" s="15"/>
      <c r="E106" s="15"/>
      <c r="F106"/>
      <c r="G106"/>
      <c r="H106"/>
      <c r="I106"/>
      <c r="J106"/>
      <c r="K106"/>
      <c r="L106"/>
      <c r="M106"/>
      <c r="N106"/>
      <c r="O106"/>
      <c r="P106"/>
    </row>
    <row r="107" spans="1:16" x14ac:dyDescent="0.25">
      <c r="A107" s="15"/>
      <c r="B107" s="15"/>
      <c r="C107" s="15"/>
      <c r="D107" s="15"/>
      <c r="E107" s="15"/>
      <c r="F107"/>
      <c r="G107"/>
      <c r="H107"/>
      <c r="I107"/>
      <c r="J107"/>
      <c r="K107"/>
      <c r="L107"/>
      <c r="M107"/>
      <c r="N107"/>
      <c r="O107"/>
      <c r="P107"/>
    </row>
    <row r="108" spans="1:16" x14ac:dyDescent="0.25">
      <c r="A108" s="15"/>
      <c r="B108" s="15"/>
      <c r="C108" s="15"/>
      <c r="D108" s="15"/>
      <c r="E108" s="15"/>
      <c r="F108"/>
      <c r="G108"/>
      <c r="H108"/>
      <c r="I108"/>
      <c r="J108"/>
      <c r="K108"/>
      <c r="L108"/>
      <c r="M108"/>
      <c r="N108"/>
      <c r="O108"/>
      <c r="P108"/>
    </row>
    <row r="109" spans="1:16" x14ac:dyDescent="0.25">
      <c r="A109" s="15"/>
      <c r="B109" s="15"/>
      <c r="C109" s="15"/>
      <c r="D109" s="15"/>
      <c r="E109" s="15"/>
      <c r="F109"/>
      <c r="G109"/>
      <c r="H109"/>
      <c r="I109"/>
      <c r="J109"/>
      <c r="K109"/>
      <c r="L109"/>
      <c r="M109"/>
      <c r="N109"/>
      <c r="O109"/>
      <c r="P109"/>
    </row>
    <row r="110" spans="1:16" ht="22.5" customHeight="1" x14ac:dyDescent="0.25">
      <c r="A110" s="15"/>
      <c r="B110" s="15"/>
      <c r="C110" s="15"/>
      <c r="D110" s="15"/>
      <c r="E110" s="15"/>
      <c r="F110"/>
      <c r="G110"/>
      <c r="H110"/>
      <c r="I110"/>
      <c r="J110"/>
      <c r="K110"/>
      <c r="L110"/>
      <c r="M110"/>
      <c r="N110"/>
      <c r="O110"/>
      <c r="P110"/>
    </row>
    <row r="111" spans="1:16" ht="12.75" customHeight="1" x14ac:dyDescent="0.25">
      <c r="A111" s="15"/>
      <c r="B111" s="15"/>
      <c r="C111" s="15"/>
      <c r="D111" s="15"/>
      <c r="E111" s="15"/>
      <c r="F111"/>
      <c r="G111"/>
      <c r="H111"/>
      <c r="I111"/>
      <c r="J111"/>
      <c r="K111"/>
      <c r="L111"/>
      <c r="M111"/>
      <c r="N111"/>
      <c r="O111"/>
      <c r="P111"/>
    </row>
    <row r="112" spans="1:16" ht="12.75" customHeight="1" x14ac:dyDescent="0.25">
      <c r="A112" s="15"/>
      <c r="B112" s="15"/>
      <c r="C112" s="15"/>
      <c r="D112" s="15"/>
      <c r="E112" s="15"/>
      <c r="F112"/>
      <c r="G112"/>
      <c r="H112"/>
      <c r="I112"/>
      <c r="J112"/>
      <c r="K112"/>
      <c r="L112"/>
      <c r="M112"/>
      <c r="N112"/>
      <c r="O112"/>
      <c r="P112"/>
    </row>
    <row r="113" spans="1:16" ht="12.75" customHeight="1" x14ac:dyDescent="0.25">
      <c r="A113" s="15"/>
      <c r="B113" s="15"/>
      <c r="C113" s="15"/>
      <c r="D113" s="15"/>
      <c r="E113" s="15"/>
      <c r="F113"/>
      <c r="G113"/>
      <c r="H113"/>
      <c r="I113"/>
      <c r="J113"/>
      <c r="K113"/>
      <c r="L113"/>
      <c r="M113"/>
      <c r="N113"/>
      <c r="O113"/>
      <c r="P113"/>
    </row>
    <row r="114" spans="1:16" ht="12.75" customHeight="1" x14ac:dyDescent="0.25">
      <c r="A114" s="15"/>
      <c r="B114" s="15"/>
      <c r="C114" s="15"/>
      <c r="D114" s="15"/>
      <c r="E114" s="15"/>
      <c r="F114"/>
      <c r="G114"/>
      <c r="H114"/>
      <c r="I114"/>
      <c r="J114"/>
      <c r="K114"/>
      <c r="L114"/>
      <c r="M114"/>
      <c r="N114"/>
      <c r="O114"/>
      <c r="P114"/>
    </row>
    <row r="115" spans="1:16" ht="12.75" customHeight="1" x14ac:dyDescent="0.25">
      <c r="A115" s="15"/>
      <c r="B115" s="15"/>
      <c r="C115" s="15"/>
      <c r="D115" s="15"/>
      <c r="E115" s="15"/>
      <c r="F115"/>
      <c r="G115"/>
      <c r="H115"/>
      <c r="I115"/>
      <c r="J115"/>
      <c r="K115"/>
      <c r="L115"/>
      <c r="M115"/>
      <c r="N115"/>
      <c r="O115"/>
      <c r="P115"/>
    </row>
    <row r="116" spans="1:16" ht="12.75" customHeight="1" x14ac:dyDescent="0.25">
      <c r="A116" s="15"/>
      <c r="B116" s="15"/>
      <c r="C116" s="15"/>
      <c r="D116" s="15"/>
      <c r="E116" s="15"/>
      <c r="F116"/>
      <c r="G116"/>
      <c r="H116"/>
      <c r="I116"/>
      <c r="J116"/>
      <c r="K116"/>
      <c r="L116"/>
      <c r="M116"/>
      <c r="N116"/>
      <c r="O116"/>
      <c r="P116"/>
    </row>
    <row r="117" spans="1:16" ht="12.75" customHeight="1" x14ac:dyDescent="0.25">
      <c r="A117" s="15"/>
      <c r="B117" s="15"/>
      <c r="C117" s="15"/>
      <c r="D117" s="15"/>
      <c r="E117" s="15"/>
      <c r="F117"/>
      <c r="G117"/>
      <c r="H117"/>
      <c r="I117"/>
      <c r="J117"/>
      <c r="K117"/>
      <c r="L117"/>
      <c r="M117"/>
      <c r="N117"/>
      <c r="O117"/>
      <c r="P117"/>
    </row>
    <row r="118" spans="1:16" ht="12.75" customHeight="1" x14ac:dyDescent="0.25">
      <c r="A118" s="15"/>
      <c r="B118" s="15"/>
      <c r="C118" s="15"/>
      <c r="D118" s="15"/>
      <c r="E118" s="15"/>
      <c r="F118"/>
      <c r="G118"/>
      <c r="H118"/>
      <c r="I118"/>
      <c r="J118"/>
      <c r="K118"/>
      <c r="L118"/>
      <c r="M118"/>
      <c r="N118"/>
      <c r="O118"/>
      <c r="P118"/>
    </row>
    <row r="119" spans="1:16" ht="12.75" customHeight="1" x14ac:dyDescent="0.25">
      <c r="A119" s="15"/>
      <c r="B119" s="15"/>
      <c r="C119" s="15"/>
      <c r="D119" s="15"/>
      <c r="E119" s="15"/>
      <c r="F119"/>
      <c r="G119"/>
      <c r="H119"/>
      <c r="I119"/>
      <c r="J119"/>
      <c r="K119"/>
      <c r="L119"/>
      <c r="M119"/>
      <c r="N119"/>
      <c r="O119"/>
      <c r="P119"/>
    </row>
    <row r="120" spans="1:16" ht="12.75" customHeight="1" x14ac:dyDescent="0.25">
      <c r="A120" s="15"/>
      <c r="B120" s="15"/>
      <c r="C120" s="15"/>
      <c r="D120" s="15"/>
      <c r="E120" s="15"/>
      <c r="F120"/>
      <c r="G120"/>
      <c r="H120"/>
      <c r="I120"/>
      <c r="J120"/>
      <c r="K120"/>
      <c r="L120"/>
      <c r="M120"/>
      <c r="N120"/>
      <c r="O120"/>
      <c r="P120"/>
    </row>
    <row r="121" spans="1:16" ht="12.75" customHeight="1" x14ac:dyDescent="0.25">
      <c r="A121" s="15"/>
      <c r="B121" s="15"/>
      <c r="C121" s="15"/>
      <c r="D121" s="15"/>
      <c r="E121" s="15"/>
      <c r="F121"/>
      <c r="G121"/>
      <c r="H121"/>
      <c r="I121"/>
      <c r="J121"/>
      <c r="K121"/>
      <c r="L121"/>
      <c r="M121"/>
      <c r="N121"/>
      <c r="O121"/>
      <c r="P121"/>
    </row>
    <row r="122" spans="1:16" ht="12.75" customHeight="1" x14ac:dyDescent="0.25">
      <c r="A122" s="15"/>
      <c r="B122" s="15"/>
      <c r="C122" s="15"/>
      <c r="D122" s="15"/>
      <c r="E122" s="15"/>
      <c r="F122"/>
      <c r="G122"/>
      <c r="H122"/>
      <c r="I122"/>
      <c r="J122"/>
      <c r="K122"/>
      <c r="L122"/>
      <c r="M122"/>
      <c r="N122"/>
      <c r="O122"/>
      <c r="P122"/>
    </row>
    <row r="123" spans="1:16" ht="12.75" customHeight="1" x14ac:dyDescent="0.25">
      <c r="A123" s="15"/>
      <c r="B123" s="15"/>
      <c r="C123" s="15"/>
      <c r="D123" s="15"/>
      <c r="E123" s="15"/>
      <c r="F123"/>
      <c r="G123"/>
      <c r="H123"/>
      <c r="I123"/>
      <c r="J123"/>
      <c r="K123"/>
      <c r="L123"/>
      <c r="M123"/>
      <c r="N123"/>
      <c r="O123"/>
      <c r="P123"/>
    </row>
    <row r="124" spans="1:16" ht="12.75" customHeight="1" x14ac:dyDescent="0.25">
      <c r="A124" s="15"/>
      <c r="B124" s="15"/>
      <c r="C124" s="15"/>
      <c r="D124" s="15"/>
      <c r="E124" s="15"/>
      <c r="F124"/>
      <c r="G124"/>
      <c r="H124"/>
      <c r="I124"/>
      <c r="J124"/>
      <c r="K124"/>
      <c r="L124"/>
      <c r="M124"/>
      <c r="N124"/>
      <c r="O124"/>
      <c r="P124"/>
    </row>
    <row r="125" spans="1:16" ht="12.75" customHeight="1" x14ac:dyDescent="0.25">
      <c r="A125" s="15"/>
      <c r="B125" s="15"/>
      <c r="C125" s="15"/>
      <c r="D125" s="15"/>
      <c r="E125" s="15"/>
      <c r="F125"/>
      <c r="G125"/>
      <c r="H125"/>
      <c r="I125"/>
      <c r="J125"/>
      <c r="K125"/>
      <c r="L125"/>
      <c r="M125"/>
      <c r="N125"/>
      <c r="O125"/>
      <c r="P125"/>
    </row>
    <row r="126" spans="1:16" ht="12.75" customHeight="1" x14ac:dyDescent="0.25">
      <c r="A126" s="15"/>
      <c r="B126" s="15"/>
      <c r="C126" s="15"/>
      <c r="D126" s="15"/>
      <c r="E126" s="15"/>
      <c r="F126"/>
      <c r="G126"/>
      <c r="H126"/>
      <c r="I126"/>
      <c r="J126"/>
      <c r="K126"/>
      <c r="L126"/>
      <c r="M126"/>
      <c r="N126"/>
      <c r="O126"/>
      <c r="P126"/>
    </row>
    <row r="127" spans="1:16" ht="12.75" customHeight="1" x14ac:dyDescent="0.25">
      <c r="A127" s="15"/>
      <c r="B127" s="15"/>
      <c r="C127" s="15"/>
      <c r="D127" s="15"/>
      <c r="E127" s="15"/>
      <c r="F127"/>
      <c r="G127"/>
      <c r="H127"/>
      <c r="I127"/>
      <c r="J127"/>
      <c r="K127"/>
      <c r="L127"/>
      <c r="M127"/>
      <c r="N127"/>
      <c r="O127"/>
      <c r="P127"/>
    </row>
    <row r="128" spans="1:16" ht="19.2" customHeight="1" x14ac:dyDescent="0.25">
      <c r="A128" s="15"/>
      <c r="B128" s="15"/>
      <c r="C128" s="15"/>
      <c r="D128" s="15"/>
      <c r="E128" s="15"/>
      <c r="F128"/>
      <c r="G128"/>
      <c r="H128"/>
      <c r="I128"/>
      <c r="J128"/>
      <c r="K128"/>
      <c r="L128"/>
      <c r="M128"/>
      <c r="N128"/>
      <c r="O128"/>
      <c r="P128"/>
    </row>
    <row r="129" spans="1:16" ht="19.2" customHeight="1" x14ac:dyDescent="0.25">
      <c r="A129" s="15"/>
      <c r="B129" s="15"/>
      <c r="C129" s="15"/>
      <c r="D129" s="15"/>
      <c r="E129" s="15"/>
      <c r="F129"/>
      <c r="G129"/>
      <c r="H129"/>
      <c r="I129"/>
      <c r="J129"/>
      <c r="K129"/>
      <c r="L129"/>
      <c r="M129"/>
      <c r="N129"/>
      <c r="O129"/>
      <c r="P129"/>
    </row>
    <row r="130" spans="1:16" x14ac:dyDescent="0.25">
      <c r="A130" s="15"/>
      <c r="B130" s="15"/>
      <c r="C130" s="15"/>
      <c r="D130" s="15"/>
      <c r="E130" s="15"/>
      <c r="F130"/>
      <c r="G130"/>
      <c r="H130"/>
      <c r="I130"/>
      <c r="J130"/>
      <c r="K130"/>
      <c r="L130"/>
      <c r="M130"/>
      <c r="N130"/>
      <c r="O130"/>
      <c r="P130"/>
    </row>
    <row r="131" spans="1:16" x14ac:dyDescent="0.25">
      <c r="A131" s="15"/>
      <c r="B131" s="15"/>
      <c r="C131" s="15"/>
      <c r="D131" s="15"/>
      <c r="E131" s="15"/>
      <c r="F131"/>
      <c r="G131"/>
      <c r="H131"/>
      <c r="I131"/>
      <c r="J131"/>
      <c r="K131"/>
      <c r="L131"/>
      <c r="M131"/>
      <c r="N131"/>
      <c r="O131"/>
      <c r="P131"/>
    </row>
    <row r="132" spans="1:16" x14ac:dyDescent="0.25">
      <c r="A132" s="15"/>
      <c r="B132" s="15"/>
      <c r="C132" s="15"/>
      <c r="D132" s="15"/>
      <c r="E132" s="15"/>
      <c r="F132"/>
      <c r="G132"/>
      <c r="H132"/>
      <c r="I132"/>
      <c r="J132"/>
      <c r="K132"/>
      <c r="L132"/>
      <c r="M132"/>
      <c r="N132"/>
      <c r="O132"/>
      <c r="P132"/>
    </row>
    <row r="133" spans="1:16" x14ac:dyDescent="0.25">
      <c r="A133" s="15"/>
      <c r="B133" s="15"/>
      <c r="C133" s="15"/>
      <c r="D133" s="15"/>
      <c r="E133" s="15"/>
      <c r="F133"/>
      <c r="G133"/>
      <c r="H133"/>
      <c r="I133"/>
      <c r="J133"/>
      <c r="K133"/>
      <c r="L133"/>
      <c r="M133"/>
      <c r="N133"/>
      <c r="O133"/>
      <c r="P133"/>
    </row>
    <row r="134" spans="1:16" x14ac:dyDescent="0.25">
      <c r="A134" s="15"/>
      <c r="B134" s="15"/>
      <c r="C134" s="15"/>
      <c r="D134" s="15"/>
      <c r="E134" s="15"/>
      <c r="F134"/>
      <c r="G134"/>
      <c r="H134"/>
      <c r="I134"/>
      <c r="J134"/>
      <c r="K134"/>
      <c r="L134"/>
      <c r="M134"/>
      <c r="N134"/>
      <c r="O134"/>
      <c r="P134"/>
    </row>
    <row r="135" spans="1:16" x14ac:dyDescent="0.25">
      <c r="A135" s="15"/>
      <c r="B135" s="15"/>
      <c r="C135" s="15"/>
      <c r="D135" s="15"/>
      <c r="E135" s="15"/>
      <c r="F135"/>
      <c r="G135"/>
      <c r="H135"/>
      <c r="I135"/>
      <c r="J135"/>
      <c r="K135"/>
      <c r="L135"/>
      <c r="M135"/>
      <c r="N135"/>
      <c r="O135"/>
      <c r="P135"/>
    </row>
    <row r="136" spans="1:16" ht="12.75" customHeight="1" x14ac:dyDescent="0.25">
      <c r="A136" s="15"/>
      <c r="B136" s="15"/>
      <c r="C136" s="15"/>
      <c r="D136" s="15"/>
      <c r="E136" s="15"/>
      <c r="F136"/>
      <c r="G136"/>
      <c r="H136"/>
      <c r="I136"/>
      <c r="J136"/>
      <c r="K136"/>
      <c r="L136"/>
      <c r="M136"/>
      <c r="N136"/>
      <c r="O136"/>
      <c r="P136"/>
    </row>
    <row r="137" spans="1:16" ht="12.75" customHeight="1" x14ac:dyDescent="0.25">
      <c r="A137" s="15"/>
      <c r="B137" s="15"/>
      <c r="C137" s="15"/>
      <c r="D137" s="15"/>
      <c r="E137" s="15"/>
      <c r="F137"/>
      <c r="G137"/>
      <c r="H137"/>
      <c r="I137"/>
      <c r="J137"/>
      <c r="K137"/>
      <c r="L137"/>
      <c r="M137"/>
      <c r="N137"/>
      <c r="O137"/>
      <c r="P137"/>
    </row>
    <row r="138" spans="1:16" ht="12.75" customHeight="1" x14ac:dyDescent="0.25">
      <c r="A138" s="15"/>
      <c r="B138" s="15"/>
      <c r="C138" s="15"/>
      <c r="D138" s="15"/>
      <c r="E138" s="15"/>
      <c r="F138"/>
      <c r="G138"/>
      <c r="H138"/>
      <c r="I138"/>
      <c r="J138"/>
      <c r="K138"/>
      <c r="L138"/>
      <c r="M138"/>
      <c r="N138"/>
      <c r="O138"/>
      <c r="P138"/>
    </row>
    <row r="139" spans="1:16" ht="12.75" customHeight="1" x14ac:dyDescent="0.25">
      <c r="A139" s="15"/>
      <c r="B139" s="15"/>
      <c r="C139" s="15"/>
      <c r="D139" s="15"/>
      <c r="E139" s="15"/>
      <c r="F139"/>
      <c r="G139"/>
      <c r="H139"/>
      <c r="I139"/>
      <c r="J139"/>
      <c r="K139"/>
      <c r="L139"/>
      <c r="M139"/>
      <c r="N139"/>
      <c r="O139"/>
      <c r="P139"/>
    </row>
    <row r="140" spans="1:16" ht="12.75" customHeight="1" x14ac:dyDescent="0.25">
      <c r="A140" s="15"/>
      <c r="B140" s="15"/>
      <c r="C140" s="15"/>
      <c r="D140" s="15"/>
      <c r="E140" s="15"/>
      <c r="F140"/>
      <c r="G140"/>
      <c r="H140"/>
      <c r="I140"/>
      <c r="J140"/>
      <c r="K140"/>
      <c r="L140"/>
      <c r="M140"/>
      <c r="N140"/>
      <c r="O140"/>
      <c r="P140"/>
    </row>
    <row r="141" spans="1:16" ht="12.75" customHeight="1" x14ac:dyDescent="0.25">
      <c r="A141" s="15"/>
      <c r="B141" s="15"/>
      <c r="C141" s="15"/>
      <c r="D141" s="15"/>
      <c r="E141" s="15"/>
      <c r="F141"/>
      <c r="G141"/>
      <c r="H141"/>
      <c r="I141"/>
      <c r="J141"/>
      <c r="K141"/>
      <c r="L141"/>
      <c r="M141"/>
      <c r="N141"/>
      <c r="O141"/>
      <c r="P141"/>
    </row>
    <row r="142" spans="1:16" ht="12.75" customHeight="1" x14ac:dyDescent="0.25">
      <c r="A142" s="15"/>
      <c r="B142" s="15"/>
      <c r="C142" s="15"/>
      <c r="D142" s="15"/>
      <c r="E142" s="15"/>
      <c r="F142"/>
      <c r="G142"/>
      <c r="H142"/>
      <c r="I142"/>
      <c r="J142"/>
      <c r="K142"/>
      <c r="L142"/>
      <c r="M142"/>
      <c r="N142"/>
      <c r="O142"/>
      <c r="P142"/>
    </row>
    <row r="143" spans="1:16" ht="12.75" customHeight="1" x14ac:dyDescent="0.25">
      <c r="A143" s="15"/>
      <c r="B143" s="15"/>
      <c r="C143" s="15"/>
      <c r="D143" s="15"/>
      <c r="E143" s="15"/>
      <c r="F143"/>
      <c r="G143"/>
      <c r="H143"/>
      <c r="I143"/>
      <c r="J143"/>
      <c r="K143"/>
      <c r="L143"/>
      <c r="M143"/>
      <c r="N143"/>
      <c r="O143"/>
      <c r="P143"/>
    </row>
    <row r="144" spans="1:16" ht="12.75" customHeight="1" x14ac:dyDescent="0.25">
      <c r="A144" s="15"/>
      <c r="B144" s="15"/>
      <c r="C144" s="15"/>
      <c r="D144" s="15"/>
      <c r="E144" s="15"/>
      <c r="F144"/>
      <c r="G144"/>
      <c r="H144"/>
      <c r="I144"/>
      <c r="J144"/>
      <c r="K144"/>
      <c r="L144"/>
      <c r="M144"/>
      <c r="N144"/>
      <c r="O144"/>
      <c r="P144"/>
    </row>
    <row r="145" spans="1:16" ht="12.75" customHeight="1" x14ac:dyDescent="0.25">
      <c r="A145" s="15"/>
      <c r="B145" s="15"/>
      <c r="C145" s="15"/>
      <c r="D145" s="15"/>
      <c r="E145" s="15"/>
      <c r="F145"/>
      <c r="G145"/>
      <c r="H145"/>
      <c r="I145"/>
      <c r="J145"/>
      <c r="K145"/>
      <c r="L145"/>
      <c r="M145"/>
      <c r="N145"/>
      <c r="O145"/>
      <c r="P145"/>
    </row>
    <row r="146" spans="1:16" ht="12.75" customHeight="1" x14ac:dyDescent="0.25">
      <c r="A146" s="15"/>
      <c r="B146" s="15"/>
      <c r="C146" s="15"/>
      <c r="D146" s="15"/>
      <c r="E146" s="15"/>
      <c r="F146"/>
      <c r="G146"/>
      <c r="H146"/>
      <c r="I146"/>
      <c r="J146"/>
      <c r="K146"/>
      <c r="L146"/>
      <c r="M146"/>
      <c r="N146"/>
      <c r="O146"/>
      <c r="P146"/>
    </row>
    <row r="147" spans="1:16" ht="12.75" customHeight="1" x14ac:dyDescent="0.25">
      <c r="A147" s="15"/>
      <c r="B147" s="15"/>
      <c r="C147" s="15"/>
      <c r="D147" s="15"/>
      <c r="E147" s="15"/>
      <c r="F147"/>
      <c r="G147"/>
      <c r="H147"/>
      <c r="I147"/>
      <c r="J147"/>
      <c r="K147"/>
      <c r="L147"/>
      <c r="M147"/>
      <c r="N147"/>
      <c r="O147"/>
      <c r="P147"/>
    </row>
    <row r="148" spans="1:16" ht="12.75" customHeight="1" x14ac:dyDescent="0.25">
      <c r="A148" s="15"/>
      <c r="B148" s="15"/>
      <c r="C148" s="15"/>
      <c r="D148" s="15"/>
      <c r="E148" s="15"/>
      <c r="F148"/>
      <c r="G148"/>
      <c r="H148"/>
      <c r="I148"/>
      <c r="J148"/>
      <c r="K148"/>
      <c r="L148"/>
      <c r="M148"/>
      <c r="N148"/>
      <c r="O148"/>
      <c r="P148"/>
    </row>
    <row r="149" spans="1:16" ht="12.75" customHeight="1" x14ac:dyDescent="0.25">
      <c r="A149" s="15"/>
      <c r="B149" s="15"/>
      <c r="C149" s="15"/>
      <c r="D149" s="15"/>
      <c r="E149" s="15"/>
      <c r="F149"/>
      <c r="G149"/>
      <c r="H149"/>
      <c r="I149"/>
      <c r="J149"/>
      <c r="K149"/>
      <c r="L149"/>
      <c r="M149"/>
      <c r="N149"/>
      <c r="O149"/>
      <c r="P149"/>
    </row>
    <row r="150" spans="1:16" ht="12.75" customHeight="1" x14ac:dyDescent="0.25">
      <c r="A150" s="15"/>
      <c r="B150" s="15"/>
      <c r="C150" s="15"/>
      <c r="D150" s="15"/>
      <c r="E150" s="15"/>
      <c r="F150"/>
      <c r="G150"/>
      <c r="H150"/>
      <c r="I150"/>
      <c r="J150"/>
      <c r="K150"/>
      <c r="L150"/>
      <c r="M150"/>
      <c r="N150"/>
      <c r="O150"/>
      <c r="P150"/>
    </row>
    <row r="151" spans="1:16" ht="12.75" customHeight="1" x14ac:dyDescent="0.25">
      <c r="A151" s="15"/>
      <c r="B151" s="15"/>
      <c r="C151" s="15"/>
      <c r="D151" s="15"/>
      <c r="E151" s="15"/>
      <c r="F151"/>
      <c r="G151"/>
      <c r="H151"/>
      <c r="I151"/>
      <c r="J151"/>
      <c r="K151"/>
      <c r="L151"/>
      <c r="M151"/>
      <c r="N151"/>
      <c r="O151"/>
      <c r="P151"/>
    </row>
    <row r="152" spans="1:16" ht="12.75" customHeight="1" x14ac:dyDescent="0.25">
      <c r="A152" s="15"/>
      <c r="B152" s="15"/>
      <c r="C152" s="15"/>
      <c r="D152" s="15"/>
      <c r="E152" s="15"/>
      <c r="F152"/>
      <c r="G152"/>
      <c r="H152"/>
      <c r="I152"/>
      <c r="J152"/>
      <c r="K152"/>
      <c r="L152"/>
      <c r="M152"/>
      <c r="N152"/>
      <c r="O152"/>
      <c r="P152"/>
    </row>
    <row r="153" spans="1:16" ht="12.75" customHeight="1" x14ac:dyDescent="0.25">
      <c r="A153" s="15"/>
      <c r="B153" s="15"/>
      <c r="C153" s="15"/>
      <c r="D153" s="15"/>
      <c r="E153" s="15"/>
      <c r="F153"/>
      <c r="G153"/>
      <c r="H153"/>
      <c r="I153"/>
      <c r="J153"/>
      <c r="K153"/>
      <c r="L153"/>
      <c r="M153"/>
      <c r="N153"/>
      <c r="O153"/>
      <c r="P153"/>
    </row>
    <row r="154" spans="1:16" ht="12.75" customHeight="1" x14ac:dyDescent="0.25">
      <c r="A154" s="15"/>
      <c r="B154" s="15"/>
      <c r="C154" s="15"/>
      <c r="D154" s="15"/>
      <c r="E154" s="15"/>
      <c r="F154"/>
      <c r="G154"/>
      <c r="H154"/>
      <c r="I154"/>
      <c r="J154"/>
      <c r="K154"/>
      <c r="L154"/>
      <c r="M154"/>
      <c r="N154"/>
      <c r="O154"/>
      <c r="P154"/>
    </row>
    <row r="155" spans="1:16" ht="19.2" customHeight="1" x14ac:dyDescent="0.25">
      <c r="A155" s="15"/>
      <c r="B155" s="15"/>
      <c r="C155" s="15"/>
      <c r="D155" s="15"/>
      <c r="E155" s="15"/>
      <c r="F155"/>
      <c r="G155"/>
      <c r="H155"/>
      <c r="I155"/>
      <c r="J155"/>
      <c r="K155"/>
      <c r="L155"/>
      <c r="M155"/>
      <c r="N155"/>
      <c r="O155"/>
      <c r="P155"/>
    </row>
    <row r="156" spans="1:16" x14ac:dyDescent="0.25">
      <c r="A156" s="15"/>
      <c r="B156" s="15"/>
      <c r="C156" s="15"/>
      <c r="D156" s="15"/>
      <c r="E156" s="15"/>
      <c r="F156"/>
      <c r="G156"/>
      <c r="H156"/>
      <c r="I156"/>
      <c r="J156"/>
      <c r="K156"/>
      <c r="L156"/>
      <c r="M156"/>
      <c r="N156"/>
      <c r="O156"/>
      <c r="P156"/>
    </row>
    <row r="157" spans="1:16" x14ac:dyDescent="0.25">
      <c r="A157" s="15"/>
      <c r="B157" s="15"/>
      <c r="C157" s="15"/>
      <c r="D157" s="15"/>
      <c r="E157" s="15"/>
      <c r="F157"/>
      <c r="G157"/>
      <c r="H157"/>
      <c r="I157"/>
      <c r="J157"/>
      <c r="K157"/>
      <c r="L157"/>
      <c r="M157"/>
      <c r="N157"/>
      <c r="O157"/>
      <c r="P157"/>
    </row>
    <row r="158" spans="1:16" x14ac:dyDescent="0.25">
      <c r="A158" s="15"/>
      <c r="B158" s="15"/>
      <c r="C158" s="15"/>
      <c r="D158" s="15"/>
      <c r="E158" s="15"/>
      <c r="F158"/>
      <c r="G158"/>
      <c r="H158"/>
      <c r="I158"/>
      <c r="J158"/>
      <c r="K158"/>
      <c r="L158"/>
      <c r="M158"/>
      <c r="N158"/>
      <c r="O158"/>
      <c r="P158"/>
    </row>
    <row r="159" spans="1:16" x14ac:dyDescent="0.25">
      <c r="A159" s="15"/>
      <c r="B159" s="15"/>
      <c r="C159" s="15"/>
      <c r="D159" s="15"/>
      <c r="E159" s="15"/>
      <c r="F159"/>
      <c r="G159"/>
      <c r="H159"/>
      <c r="I159"/>
      <c r="J159"/>
      <c r="K159"/>
      <c r="L159"/>
      <c r="M159"/>
      <c r="N159"/>
      <c r="O159"/>
      <c r="P159"/>
    </row>
    <row r="160" spans="1:16" x14ac:dyDescent="0.25">
      <c r="A160" s="15"/>
      <c r="B160" s="15"/>
      <c r="C160" s="15"/>
      <c r="D160" s="15"/>
      <c r="E160" s="15"/>
      <c r="F160"/>
      <c r="G160"/>
      <c r="H160"/>
      <c r="I160"/>
      <c r="J160"/>
      <c r="K160"/>
      <c r="L160"/>
      <c r="M160"/>
      <c r="N160"/>
      <c r="O160"/>
      <c r="P160"/>
    </row>
    <row r="161" spans="1:16" x14ac:dyDescent="0.25">
      <c r="A161" s="15"/>
      <c r="B161" s="15"/>
      <c r="C161" s="15"/>
      <c r="D161" s="15"/>
      <c r="E161" s="15"/>
      <c r="F161"/>
      <c r="G161"/>
      <c r="H161"/>
      <c r="I161"/>
      <c r="J161"/>
      <c r="K161"/>
      <c r="L161"/>
      <c r="M161"/>
      <c r="N161"/>
      <c r="O161"/>
      <c r="P161"/>
    </row>
    <row r="162" spans="1:16" ht="22.5" customHeight="1" x14ac:dyDescent="0.25">
      <c r="A162" s="15"/>
      <c r="B162" s="15"/>
      <c r="C162" s="15"/>
      <c r="D162" s="15"/>
      <c r="E162" s="15"/>
      <c r="F162"/>
      <c r="G162"/>
      <c r="H162"/>
      <c r="I162"/>
      <c r="J162"/>
      <c r="K162"/>
      <c r="L162"/>
      <c r="M162"/>
      <c r="N162"/>
      <c r="O162"/>
      <c r="P162"/>
    </row>
    <row r="163" spans="1:16" ht="12.75" customHeight="1" x14ac:dyDescent="0.25">
      <c r="A163" s="15"/>
      <c r="B163" s="15"/>
      <c r="C163" s="15"/>
      <c r="D163" s="15"/>
      <c r="E163" s="15"/>
      <c r="F163"/>
      <c r="G163"/>
      <c r="H163"/>
      <c r="I163"/>
      <c r="J163"/>
      <c r="K163"/>
      <c r="L163"/>
      <c r="M163"/>
      <c r="N163"/>
      <c r="O163"/>
      <c r="P163"/>
    </row>
    <row r="164" spans="1:16" ht="12.75" customHeight="1" x14ac:dyDescent="0.25">
      <c r="A164" s="15"/>
      <c r="B164" s="15"/>
      <c r="C164" s="15"/>
      <c r="D164" s="15"/>
      <c r="E164" s="15"/>
      <c r="F164"/>
      <c r="G164"/>
      <c r="H164"/>
      <c r="I164"/>
      <c r="J164"/>
      <c r="K164"/>
      <c r="L164"/>
      <c r="M164"/>
      <c r="N164"/>
      <c r="O164"/>
      <c r="P164"/>
    </row>
    <row r="165" spans="1:16" ht="12.75" customHeight="1" x14ac:dyDescent="0.25">
      <c r="A165" s="15"/>
      <c r="B165" s="15"/>
      <c r="C165" s="15"/>
      <c r="D165" s="15"/>
      <c r="E165" s="15"/>
      <c r="F165"/>
      <c r="G165"/>
      <c r="H165"/>
      <c r="I165"/>
      <c r="J165"/>
      <c r="K165"/>
      <c r="L165"/>
      <c r="M165"/>
      <c r="N165"/>
      <c r="O165"/>
      <c r="P165"/>
    </row>
    <row r="166" spans="1:16" ht="12.75" customHeight="1" x14ac:dyDescent="0.25">
      <c r="A166" s="15"/>
      <c r="B166" s="15"/>
      <c r="C166" s="15"/>
      <c r="D166" s="15"/>
      <c r="E166" s="15"/>
      <c r="F166"/>
      <c r="G166"/>
      <c r="H166"/>
      <c r="I166"/>
      <c r="J166"/>
      <c r="K166"/>
      <c r="L166"/>
      <c r="M166"/>
      <c r="N166"/>
      <c r="O166"/>
      <c r="P166"/>
    </row>
    <row r="167" spans="1:16" ht="12.75" customHeight="1" x14ac:dyDescent="0.25">
      <c r="A167" s="15"/>
      <c r="B167" s="15"/>
      <c r="C167" s="15"/>
      <c r="D167" s="15"/>
      <c r="E167" s="15"/>
      <c r="F167"/>
      <c r="G167"/>
      <c r="H167"/>
      <c r="I167"/>
      <c r="J167"/>
      <c r="K167"/>
      <c r="L167"/>
      <c r="M167"/>
      <c r="N167"/>
      <c r="O167"/>
      <c r="P167"/>
    </row>
    <row r="168" spans="1:16" ht="12.75" customHeight="1" x14ac:dyDescent="0.25">
      <c r="A168" s="15"/>
      <c r="B168" s="15"/>
      <c r="C168" s="15"/>
      <c r="D168" s="15"/>
      <c r="E168" s="15"/>
      <c r="F168"/>
      <c r="G168"/>
      <c r="H168"/>
      <c r="I168"/>
      <c r="J168"/>
      <c r="K168"/>
      <c r="L168"/>
      <c r="M168"/>
      <c r="N168"/>
      <c r="O168"/>
      <c r="P168"/>
    </row>
    <row r="169" spans="1:16" ht="12.75" customHeight="1" x14ac:dyDescent="0.25">
      <c r="A169" s="15"/>
      <c r="B169" s="15"/>
      <c r="C169" s="15"/>
      <c r="D169" s="15"/>
      <c r="E169" s="15"/>
      <c r="F169"/>
      <c r="G169"/>
      <c r="H169"/>
      <c r="I169"/>
      <c r="J169"/>
      <c r="K169"/>
      <c r="L169"/>
      <c r="M169"/>
      <c r="N169"/>
      <c r="O169"/>
      <c r="P169"/>
    </row>
    <row r="170" spans="1:16" ht="30.75" customHeight="1" x14ac:dyDescent="0.25">
      <c r="A170" s="15"/>
      <c r="B170" s="15"/>
      <c r="C170" s="15"/>
      <c r="D170" s="15"/>
      <c r="E170" s="15"/>
      <c r="F170"/>
      <c r="G170"/>
      <c r="H170"/>
      <c r="I170"/>
      <c r="J170"/>
      <c r="K170"/>
      <c r="L170"/>
      <c r="M170"/>
      <c r="N170"/>
      <c r="O170"/>
      <c r="P170"/>
    </row>
    <row r="171" spans="1:16" ht="12.75" customHeight="1" x14ac:dyDescent="0.25">
      <c r="A171" s="15"/>
      <c r="B171" s="15"/>
      <c r="C171" s="15"/>
      <c r="D171" s="15"/>
      <c r="E171" s="15"/>
      <c r="F171"/>
      <c r="G171"/>
      <c r="H171"/>
      <c r="I171"/>
      <c r="J171"/>
      <c r="K171"/>
      <c r="L171"/>
      <c r="M171"/>
      <c r="N171"/>
      <c r="O171"/>
      <c r="P171"/>
    </row>
    <row r="172" spans="1:16" ht="12.75" customHeight="1" x14ac:dyDescent="0.25">
      <c r="A172" s="15"/>
      <c r="B172" s="15"/>
      <c r="C172" s="15"/>
      <c r="D172" s="15"/>
      <c r="E172" s="15"/>
      <c r="F172"/>
      <c r="G172"/>
      <c r="H172"/>
      <c r="I172"/>
      <c r="J172"/>
      <c r="K172"/>
      <c r="L172"/>
      <c r="M172"/>
      <c r="N172"/>
      <c r="O172"/>
      <c r="P172"/>
    </row>
    <row r="173" spans="1:16" ht="12.75" customHeight="1" x14ac:dyDescent="0.25">
      <c r="A173" s="15"/>
      <c r="B173" s="15"/>
      <c r="C173" s="15"/>
      <c r="D173" s="15"/>
      <c r="E173" s="15"/>
      <c r="F173"/>
      <c r="G173"/>
      <c r="H173"/>
      <c r="I173"/>
      <c r="J173"/>
      <c r="K173"/>
      <c r="L173"/>
      <c r="M173"/>
      <c r="N173"/>
      <c r="O173"/>
      <c r="P173"/>
    </row>
    <row r="174" spans="1:16" ht="12.75" customHeight="1" x14ac:dyDescent="0.25">
      <c r="A174" s="15"/>
      <c r="B174" s="15"/>
      <c r="C174" s="15"/>
      <c r="D174" s="15"/>
      <c r="E174" s="15"/>
      <c r="F174"/>
      <c r="G174"/>
      <c r="H174"/>
      <c r="I174"/>
      <c r="J174"/>
      <c r="K174"/>
      <c r="L174"/>
      <c r="M174"/>
      <c r="N174"/>
      <c r="O174"/>
      <c r="P174"/>
    </row>
    <row r="175" spans="1:16" ht="12.75" customHeight="1" x14ac:dyDescent="0.25">
      <c r="A175" s="15"/>
      <c r="B175" s="15"/>
      <c r="C175" s="15"/>
      <c r="D175" s="15"/>
      <c r="E175" s="15"/>
      <c r="F175"/>
      <c r="G175"/>
      <c r="H175"/>
      <c r="I175"/>
      <c r="J175"/>
      <c r="K175"/>
      <c r="L175"/>
      <c r="M175"/>
      <c r="N175"/>
      <c r="O175"/>
      <c r="P175"/>
    </row>
    <row r="176" spans="1:16" ht="12.75" customHeight="1" x14ac:dyDescent="0.25">
      <c r="A176" s="15"/>
      <c r="B176" s="15"/>
      <c r="C176" s="15"/>
      <c r="D176" s="15"/>
      <c r="E176" s="15"/>
      <c r="F176"/>
      <c r="G176"/>
      <c r="H176"/>
      <c r="I176"/>
      <c r="J176"/>
      <c r="K176"/>
      <c r="L176"/>
      <c r="M176"/>
      <c r="N176"/>
      <c r="O176"/>
      <c r="P176"/>
    </row>
    <row r="177" spans="1:16" ht="12.75" customHeight="1" x14ac:dyDescent="0.25">
      <c r="A177" s="15"/>
      <c r="B177" s="15"/>
      <c r="C177" s="15"/>
      <c r="D177" s="15"/>
      <c r="E177" s="15"/>
      <c r="F177"/>
      <c r="G177"/>
      <c r="H177"/>
      <c r="I177"/>
      <c r="J177"/>
      <c r="K177"/>
      <c r="L177"/>
      <c r="M177"/>
      <c r="N177"/>
      <c r="O177"/>
      <c r="P177"/>
    </row>
    <row r="178" spans="1:16" ht="12.75" customHeight="1" x14ac:dyDescent="0.25">
      <c r="A178" s="15"/>
      <c r="B178" s="15"/>
      <c r="C178" s="15"/>
      <c r="D178" s="15"/>
      <c r="E178" s="15"/>
      <c r="F178"/>
      <c r="G178"/>
      <c r="H178"/>
      <c r="I178"/>
      <c r="J178"/>
      <c r="K178"/>
      <c r="L178"/>
      <c r="M178"/>
      <c r="N178"/>
      <c r="O178"/>
      <c r="P178"/>
    </row>
    <row r="179" spans="1:16" ht="12.75" customHeight="1" x14ac:dyDescent="0.25">
      <c r="A179" s="15"/>
      <c r="B179" s="15"/>
      <c r="C179" s="15"/>
      <c r="D179" s="15"/>
      <c r="E179" s="15"/>
      <c r="F179"/>
      <c r="G179"/>
      <c r="H179"/>
      <c r="I179"/>
      <c r="J179"/>
      <c r="K179"/>
      <c r="L179"/>
      <c r="M179"/>
      <c r="N179"/>
      <c r="O179"/>
      <c r="P179"/>
    </row>
    <row r="180" spans="1:16" x14ac:dyDescent="0.25">
      <c r="A180" s="15"/>
      <c r="B180" s="15"/>
      <c r="C180" s="15"/>
      <c r="D180" s="15"/>
      <c r="E180" s="15"/>
      <c r="F180"/>
      <c r="G180"/>
      <c r="H180"/>
      <c r="I180"/>
      <c r="J180"/>
      <c r="K180"/>
      <c r="L180"/>
      <c r="M180"/>
      <c r="N180"/>
      <c r="O180"/>
      <c r="P180"/>
    </row>
    <row r="181" spans="1:16" ht="22.5" customHeight="1" x14ac:dyDescent="0.25">
      <c r="A181" s="15"/>
      <c r="B181" s="15"/>
      <c r="C181" s="15"/>
      <c r="D181" s="15"/>
      <c r="E181" s="15"/>
      <c r="F181"/>
      <c r="G181"/>
      <c r="H181"/>
      <c r="I181"/>
      <c r="J181"/>
      <c r="K181"/>
      <c r="L181"/>
      <c r="M181"/>
      <c r="N181"/>
      <c r="O181"/>
      <c r="P181"/>
    </row>
    <row r="182" spans="1:16" ht="12.75" customHeight="1" x14ac:dyDescent="0.25">
      <c r="A182" s="15"/>
      <c r="B182" s="15"/>
      <c r="C182" s="15"/>
      <c r="D182" s="15"/>
      <c r="E182" s="15"/>
      <c r="F182"/>
      <c r="G182"/>
      <c r="H182"/>
      <c r="I182"/>
      <c r="J182"/>
      <c r="K182"/>
      <c r="L182"/>
      <c r="M182"/>
      <c r="N182"/>
      <c r="O182"/>
      <c r="P182"/>
    </row>
    <row r="183" spans="1:16" ht="12.75" customHeight="1" x14ac:dyDescent="0.25">
      <c r="A183" s="15"/>
      <c r="B183" s="15"/>
      <c r="C183" s="15"/>
      <c r="D183" s="15"/>
      <c r="E183" s="15"/>
      <c r="F183"/>
      <c r="G183"/>
      <c r="H183"/>
      <c r="I183"/>
      <c r="J183"/>
      <c r="K183"/>
      <c r="L183"/>
      <c r="M183"/>
      <c r="N183"/>
      <c r="O183"/>
      <c r="P183"/>
    </row>
    <row r="184" spans="1:16" ht="12.75" customHeight="1" x14ac:dyDescent="0.25">
      <c r="A184" s="15"/>
      <c r="B184" s="15"/>
      <c r="C184" s="15"/>
      <c r="D184" s="15"/>
      <c r="E184" s="15"/>
      <c r="F184"/>
      <c r="G184"/>
      <c r="H184"/>
      <c r="I184"/>
      <c r="J184"/>
      <c r="K184"/>
      <c r="L184"/>
      <c r="M184"/>
      <c r="N184"/>
      <c r="O184"/>
      <c r="P184"/>
    </row>
    <row r="185" spans="1:16" ht="12.75" customHeight="1" x14ac:dyDescent="0.25">
      <c r="A185" s="15"/>
      <c r="B185" s="15"/>
      <c r="C185" s="15"/>
      <c r="D185" s="15"/>
      <c r="E185" s="15"/>
      <c r="F185"/>
      <c r="G185"/>
      <c r="H185"/>
      <c r="I185"/>
      <c r="J185"/>
      <c r="K185"/>
      <c r="L185"/>
      <c r="M185"/>
      <c r="N185"/>
      <c r="O185"/>
      <c r="P185"/>
    </row>
    <row r="186" spans="1:16" ht="12.75" customHeight="1" x14ac:dyDescent="0.25">
      <c r="A186" s="15"/>
      <c r="B186" s="15"/>
      <c r="C186" s="15"/>
      <c r="D186" s="15"/>
      <c r="E186" s="15"/>
      <c r="F186"/>
      <c r="G186"/>
      <c r="H186"/>
      <c r="I186"/>
      <c r="J186"/>
      <c r="K186"/>
      <c r="L186"/>
      <c r="M186"/>
      <c r="N186"/>
      <c r="O186"/>
      <c r="P186"/>
    </row>
    <row r="187" spans="1:16" ht="12.75" customHeight="1" x14ac:dyDescent="0.25">
      <c r="A187" s="15"/>
      <c r="B187" s="15"/>
      <c r="C187" s="15"/>
      <c r="D187" s="15"/>
      <c r="E187" s="15"/>
      <c r="F187"/>
      <c r="G187"/>
      <c r="H187"/>
      <c r="I187"/>
      <c r="J187"/>
      <c r="K187"/>
      <c r="L187"/>
      <c r="M187"/>
      <c r="N187"/>
      <c r="O187"/>
      <c r="P187"/>
    </row>
    <row r="188" spans="1:16" ht="12.75" customHeight="1" x14ac:dyDescent="0.25">
      <c r="A188" s="15"/>
      <c r="B188" s="15"/>
      <c r="C188" s="15"/>
      <c r="D188" s="15"/>
      <c r="E188" s="15"/>
      <c r="F188"/>
      <c r="G188"/>
      <c r="H188"/>
      <c r="I188"/>
      <c r="J188"/>
      <c r="K188"/>
      <c r="L188"/>
      <c r="M188"/>
      <c r="N188"/>
      <c r="O188"/>
      <c r="P188"/>
    </row>
    <row r="189" spans="1:16" ht="12.75" customHeight="1" x14ac:dyDescent="0.25">
      <c r="A189" s="15"/>
      <c r="B189" s="15"/>
      <c r="C189" s="15"/>
      <c r="D189" s="15"/>
      <c r="E189" s="15"/>
      <c r="F189"/>
      <c r="G189"/>
      <c r="H189"/>
      <c r="I189"/>
      <c r="J189"/>
      <c r="K189"/>
      <c r="L189"/>
      <c r="M189"/>
      <c r="N189"/>
      <c r="O189"/>
      <c r="P189"/>
    </row>
    <row r="190" spans="1:16" ht="12.75" customHeight="1" x14ac:dyDescent="0.25">
      <c r="A190" s="15"/>
      <c r="B190" s="15"/>
      <c r="C190" s="15"/>
      <c r="D190" s="15"/>
      <c r="E190" s="15"/>
      <c r="F190"/>
      <c r="G190"/>
      <c r="H190"/>
      <c r="I190"/>
      <c r="J190"/>
      <c r="K190"/>
      <c r="L190"/>
      <c r="M190"/>
      <c r="N190"/>
      <c r="O190"/>
      <c r="P190"/>
    </row>
    <row r="191" spans="1:16" ht="12.75" customHeight="1" x14ac:dyDescent="0.25">
      <c r="A191" s="15"/>
      <c r="B191" s="15"/>
      <c r="C191" s="15"/>
      <c r="D191" s="15"/>
      <c r="E191" s="15"/>
      <c r="F191"/>
      <c r="G191"/>
      <c r="H191"/>
      <c r="I191"/>
      <c r="J191"/>
      <c r="K191"/>
      <c r="L191"/>
      <c r="M191"/>
      <c r="N191"/>
      <c r="O191"/>
      <c r="P191"/>
    </row>
    <row r="192" spans="1:16" ht="12.75" customHeight="1" x14ac:dyDescent="0.25">
      <c r="A192" s="15"/>
      <c r="B192" s="15"/>
      <c r="C192" s="15"/>
      <c r="D192" s="15"/>
      <c r="E192" s="15"/>
      <c r="F192"/>
      <c r="G192"/>
      <c r="H192"/>
      <c r="I192"/>
      <c r="J192"/>
      <c r="K192"/>
      <c r="L192"/>
      <c r="M192"/>
      <c r="N192"/>
      <c r="O192"/>
      <c r="P192"/>
    </row>
    <row r="193" spans="1:16" ht="12.75" customHeight="1" x14ac:dyDescent="0.25">
      <c r="A193" s="15"/>
      <c r="B193" s="15"/>
      <c r="C193" s="15"/>
      <c r="D193" s="15"/>
      <c r="E193" s="15"/>
      <c r="F193"/>
      <c r="G193"/>
      <c r="H193"/>
      <c r="I193"/>
      <c r="J193"/>
      <c r="K193"/>
      <c r="L193"/>
      <c r="M193"/>
      <c r="N193"/>
      <c r="O193"/>
      <c r="P193"/>
    </row>
    <row r="194" spans="1:16" ht="12.75" customHeight="1" x14ac:dyDescent="0.25">
      <c r="A194" s="15"/>
      <c r="B194" s="15"/>
      <c r="C194" s="15"/>
      <c r="D194" s="15"/>
      <c r="E194" s="15"/>
      <c r="F194"/>
      <c r="G194"/>
      <c r="H194"/>
      <c r="I194"/>
      <c r="J194"/>
      <c r="K194"/>
      <c r="L194"/>
      <c r="M194"/>
      <c r="N194"/>
      <c r="O194"/>
      <c r="P194"/>
    </row>
    <row r="195" spans="1:16" ht="12.75" customHeight="1" x14ac:dyDescent="0.25">
      <c r="A195" s="15"/>
      <c r="B195" s="15"/>
      <c r="C195" s="15"/>
      <c r="D195" s="15"/>
      <c r="E195" s="15"/>
      <c r="F195"/>
      <c r="G195"/>
      <c r="H195"/>
      <c r="I195"/>
      <c r="J195"/>
      <c r="K195"/>
      <c r="L195"/>
      <c r="M195"/>
      <c r="N195"/>
      <c r="O195"/>
      <c r="P195"/>
    </row>
    <row r="196" spans="1:16" ht="12.75" customHeight="1" x14ac:dyDescent="0.25">
      <c r="A196" s="15"/>
      <c r="B196" s="15"/>
      <c r="C196" s="15"/>
      <c r="D196" s="15"/>
      <c r="E196" s="15"/>
      <c r="F196"/>
      <c r="G196"/>
      <c r="H196"/>
      <c r="I196"/>
      <c r="J196"/>
      <c r="K196"/>
      <c r="L196"/>
      <c r="M196"/>
      <c r="N196"/>
      <c r="O196"/>
      <c r="P196"/>
    </row>
    <row r="197" spans="1:16" ht="12.75" customHeight="1" x14ac:dyDescent="0.25">
      <c r="A197" s="15"/>
      <c r="B197" s="15"/>
      <c r="C197" s="15"/>
      <c r="D197" s="15"/>
      <c r="E197" s="15"/>
      <c r="F197"/>
      <c r="G197"/>
      <c r="H197"/>
      <c r="I197"/>
      <c r="J197"/>
      <c r="K197"/>
      <c r="L197"/>
      <c r="M197"/>
      <c r="N197"/>
      <c r="O197"/>
      <c r="P197"/>
    </row>
    <row r="198" spans="1:16" ht="12.75" customHeight="1" x14ac:dyDescent="0.25">
      <c r="A198" s="15"/>
      <c r="B198" s="15"/>
      <c r="C198" s="15"/>
      <c r="D198" s="15"/>
      <c r="E198" s="15"/>
      <c r="F198"/>
      <c r="G198"/>
      <c r="H198"/>
      <c r="I198"/>
      <c r="J198"/>
      <c r="K198"/>
      <c r="L198"/>
      <c r="M198"/>
      <c r="N198"/>
      <c r="O198"/>
      <c r="P198"/>
    </row>
    <row r="199" spans="1:16" x14ac:dyDescent="0.25">
      <c r="A199" s="15"/>
      <c r="B199" s="15"/>
      <c r="C199" s="15"/>
      <c r="D199" s="15"/>
      <c r="E199" s="15"/>
      <c r="F199"/>
      <c r="G199"/>
      <c r="H199"/>
      <c r="I199"/>
      <c r="J199"/>
      <c r="K199"/>
      <c r="L199"/>
      <c r="M199"/>
      <c r="N199"/>
      <c r="O199"/>
      <c r="P199"/>
    </row>
    <row r="200" spans="1:16" x14ac:dyDescent="0.25">
      <c r="A200" s="17"/>
      <c r="B200" s="21"/>
      <c r="F200" s="16"/>
      <c r="G200" s="25"/>
      <c r="H200" s="16"/>
      <c r="I200" s="16"/>
      <c r="J200" s="16"/>
      <c r="K200" s="16"/>
    </row>
  </sheetData>
  <mergeCells count="37">
    <mergeCell ref="A42:I42"/>
    <mergeCell ref="A34:I34"/>
    <mergeCell ref="A35:I35"/>
    <mergeCell ref="A36:I36"/>
    <mergeCell ref="A37:I37"/>
    <mergeCell ref="A38:I38"/>
    <mergeCell ref="A39:I39"/>
    <mergeCell ref="A40:I40"/>
    <mergeCell ref="A41:I41"/>
    <mergeCell ref="A17:A19"/>
    <mergeCell ref="B17:B19"/>
    <mergeCell ref="C17:C19"/>
    <mergeCell ref="D17:D19"/>
    <mergeCell ref="E17:E19"/>
    <mergeCell ref="A32:I32"/>
    <mergeCell ref="A33:I33"/>
    <mergeCell ref="J11:K11"/>
    <mergeCell ref="J12:K12"/>
    <mergeCell ref="J13:K13"/>
    <mergeCell ref="A30:I30"/>
    <mergeCell ref="A31:I31"/>
    <mergeCell ref="A28:I28"/>
    <mergeCell ref="A29:I29"/>
    <mergeCell ref="F17:I17"/>
    <mergeCell ref="J17:M17"/>
    <mergeCell ref="J18:J19"/>
    <mergeCell ref="K18:M18"/>
    <mergeCell ref="N17:N19"/>
    <mergeCell ref="A21:Q21"/>
    <mergeCell ref="A25:I25"/>
    <mergeCell ref="A26:I26"/>
    <mergeCell ref="A27:I27"/>
    <mergeCell ref="O17:O19"/>
    <mergeCell ref="P17:P19"/>
    <mergeCell ref="Q17:Q19"/>
    <mergeCell ref="F18:F19"/>
    <mergeCell ref="G18:I18"/>
  </mergeCells>
  <pageMargins left="0.23622047244094491" right="0.19685039370078741" top="0.51181102362204722" bottom="0.62992125984251968" header="0.31496062992125984" footer="0.23622047244094491"/>
  <pageSetup paperSize="9" fitToHeight="10000" orientation="landscape" r:id="rId1"/>
  <headerFooter alignWithMargins="0">
    <oddHeader>&amp;LГранд-СМЕТА</oddHeader>
    <oddFooter>&amp;L0503.002.292А/3-СМ.ЛС
312-2609&amp;RСтраница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8"/>
  <sheetViews>
    <sheetView workbookViewId="0">
      <selection activeCell="H4" sqref="H4"/>
    </sheetView>
  </sheetViews>
  <sheetFormatPr defaultRowHeight="13.2" x14ac:dyDescent="0.25"/>
  <sheetData>
    <row r="1" spans="1:17" x14ac:dyDescent="0.25">
      <c r="A1" s="11"/>
      <c r="B1" s="74"/>
      <c r="C1" s="73"/>
      <c r="D1" s="72"/>
      <c r="E1" s="3"/>
      <c r="F1" s="71"/>
      <c r="G1" s="71"/>
      <c r="H1" s="11" t="s">
        <v>22</v>
      </c>
      <c r="I1" s="71"/>
      <c r="J1" s="82"/>
      <c r="K1" s="71"/>
      <c r="L1" s="71"/>
      <c r="M1" s="71"/>
      <c r="N1" s="71"/>
      <c r="O1" s="71"/>
      <c r="P1" s="71"/>
      <c r="Q1" s="71"/>
    </row>
    <row r="2" spans="1:17" x14ac:dyDescent="0.25">
      <c r="A2" s="11"/>
      <c r="B2" s="74"/>
      <c r="C2" s="73"/>
      <c r="D2" s="72"/>
      <c r="E2" s="86"/>
      <c r="F2" s="80"/>
      <c r="G2" s="80"/>
      <c r="H2" s="12" t="s">
        <v>2</v>
      </c>
      <c r="I2" s="12"/>
      <c r="J2" s="79"/>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73"/>
      <c r="D4" s="72"/>
      <c r="E4" s="3"/>
      <c r="F4" s="71"/>
      <c r="G4" s="71"/>
      <c r="H4" s="118" t="s">
        <v>1491</v>
      </c>
      <c r="I4" s="85"/>
      <c r="J4" s="71"/>
      <c r="K4" s="71"/>
      <c r="L4" s="71"/>
      <c r="M4" s="71"/>
      <c r="N4" s="71"/>
      <c r="O4" s="71"/>
      <c r="P4" s="71"/>
      <c r="Q4" s="71"/>
    </row>
    <row r="5" spans="1:17" x14ac:dyDescent="0.25">
      <c r="A5" s="11"/>
      <c r="B5" s="74"/>
      <c r="C5" s="73"/>
      <c r="D5" s="72"/>
      <c r="E5" s="3"/>
      <c r="F5" s="71"/>
      <c r="G5" s="71"/>
      <c r="H5" s="11" t="s">
        <v>44</v>
      </c>
      <c r="I5" s="11"/>
      <c r="J5" s="71"/>
      <c r="K5" s="71"/>
      <c r="L5" s="71"/>
      <c r="M5" s="71"/>
      <c r="N5" s="71"/>
      <c r="O5" s="71"/>
      <c r="P5" s="71"/>
      <c r="Q5" s="71"/>
    </row>
    <row r="6" spans="1:17" x14ac:dyDescent="0.25">
      <c r="A6" s="11"/>
      <c r="B6" s="74"/>
      <c r="C6" s="73"/>
      <c r="D6" s="72"/>
      <c r="E6" s="3"/>
      <c r="F6" s="71"/>
      <c r="G6" s="71"/>
      <c r="H6" s="71"/>
      <c r="I6" s="71"/>
      <c r="J6" s="71"/>
      <c r="K6" s="71"/>
      <c r="L6" s="71"/>
      <c r="M6" s="71"/>
      <c r="N6" s="71"/>
      <c r="O6" s="71"/>
      <c r="P6" s="71"/>
      <c r="Q6" s="71"/>
    </row>
    <row r="7" spans="1:17" x14ac:dyDescent="0.25">
      <c r="A7" s="11"/>
      <c r="B7" s="74"/>
      <c r="C7" s="84" t="s">
        <v>3</v>
      </c>
      <c r="D7" s="83" t="s">
        <v>1492</v>
      </c>
      <c r="E7" s="76"/>
      <c r="F7" s="71"/>
      <c r="G7" s="71"/>
      <c r="H7" s="11"/>
      <c r="I7" s="71"/>
      <c r="J7" s="71"/>
      <c r="K7" s="82"/>
      <c r="L7" s="82"/>
      <c r="M7" s="71"/>
      <c r="N7" s="71"/>
      <c r="O7" s="71"/>
      <c r="P7" s="71"/>
      <c r="Q7" s="71"/>
    </row>
    <row r="8" spans="1:17" x14ac:dyDescent="0.25">
      <c r="A8" s="11"/>
      <c r="B8" s="74"/>
      <c r="C8" s="73"/>
      <c r="D8" s="72"/>
      <c r="E8" s="81"/>
      <c r="F8" s="80"/>
      <c r="G8" s="80"/>
      <c r="H8" s="12" t="s">
        <v>33</v>
      </c>
      <c r="I8" s="12"/>
      <c r="J8" s="80"/>
      <c r="K8" s="79"/>
      <c r="L8" s="71"/>
      <c r="M8" s="71"/>
      <c r="N8" s="71"/>
      <c r="O8" s="71"/>
      <c r="P8" s="71"/>
      <c r="Q8" s="71"/>
    </row>
    <row r="9" spans="1:17" x14ac:dyDescent="0.25">
      <c r="A9" s="78"/>
      <c r="B9" s="77"/>
      <c r="C9" s="73"/>
      <c r="D9" s="72"/>
      <c r="E9" s="3"/>
      <c r="F9" s="71"/>
      <c r="G9" s="71"/>
      <c r="H9" s="71"/>
      <c r="I9" s="71"/>
      <c r="J9" s="71"/>
      <c r="K9" s="71"/>
      <c r="L9" s="71"/>
      <c r="M9" s="71"/>
      <c r="N9" s="71"/>
      <c r="O9" s="71"/>
      <c r="P9" s="71"/>
      <c r="Q9" s="71"/>
    </row>
    <row r="10" spans="1:17" x14ac:dyDescent="0.25">
      <c r="A10" s="11"/>
      <c r="B10" s="74"/>
      <c r="C10" s="73"/>
      <c r="D10" s="76" t="s">
        <v>1493</v>
      </c>
      <c r="E10" s="11"/>
      <c r="F10" s="71"/>
      <c r="G10" s="71"/>
      <c r="H10" s="71"/>
      <c r="I10" s="76"/>
      <c r="J10" s="76"/>
      <c r="K10" s="71"/>
      <c r="L10" s="71"/>
      <c r="M10" s="71"/>
      <c r="N10" s="71"/>
      <c r="O10" s="71"/>
      <c r="P10" s="71"/>
      <c r="Q10" s="71"/>
    </row>
    <row r="11" spans="1:17" x14ac:dyDescent="0.25">
      <c r="A11" s="11"/>
      <c r="B11" s="74"/>
      <c r="C11" s="73"/>
      <c r="D11" s="76" t="s">
        <v>54</v>
      </c>
      <c r="E11" s="11"/>
      <c r="F11" s="71"/>
      <c r="G11" s="71"/>
      <c r="H11" s="71"/>
      <c r="I11" s="76"/>
      <c r="J11" s="141" t="s">
        <v>1494</v>
      </c>
      <c r="K11" s="142"/>
      <c r="L11" s="4" t="s">
        <v>32</v>
      </c>
      <c r="M11" s="71"/>
      <c r="N11" s="71"/>
      <c r="O11" s="71"/>
      <c r="P11" s="71"/>
      <c r="Q11" s="71"/>
    </row>
    <row r="12" spans="1:17" x14ac:dyDescent="0.25">
      <c r="A12" s="11"/>
      <c r="B12" s="74"/>
      <c r="C12" s="73"/>
      <c r="D12" s="76" t="s">
        <v>121</v>
      </c>
      <c r="E12" s="11"/>
      <c r="F12" s="71"/>
      <c r="G12" s="71"/>
      <c r="H12" s="71"/>
      <c r="I12" s="76"/>
      <c r="J12" s="141" t="s">
        <v>1495</v>
      </c>
      <c r="K12" s="142"/>
      <c r="L12" s="4" t="s">
        <v>32</v>
      </c>
      <c r="M12" s="71"/>
      <c r="N12" s="71"/>
      <c r="O12" s="71"/>
      <c r="P12" s="71"/>
      <c r="Q12" s="71"/>
    </row>
    <row r="13" spans="1:17" x14ac:dyDescent="0.25">
      <c r="A13" s="11"/>
      <c r="B13" s="74"/>
      <c r="C13" s="73"/>
      <c r="D13" s="76" t="s">
        <v>18</v>
      </c>
      <c r="E13" s="11"/>
      <c r="F13" s="71"/>
      <c r="G13" s="71"/>
      <c r="H13" s="71"/>
      <c r="I13" s="76"/>
      <c r="J13" s="141" t="s">
        <v>1496</v>
      </c>
      <c r="K13" s="142"/>
      <c r="L13" s="4" t="s">
        <v>19</v>
      </c>
      <c r="M13" s="71"/>
      <c r="N13" s="71"/>
      <c r="O13" s="71"/>
      <c r="P13" s="71"/>
      <c r="Q13" s="71"/>
    </row>
    <row r="14" spans="1:17" x14ac:dyDescent="0.25">
      <c r="A14" s="11"/>
      <c r="B14" s="74"/>
      <c r="C14" s="73"/>
      <c r="D14" s="75" t="s">
        <v>208</v>
      </c>
      <c r="E14" s="11"/>
      <c r="F14" s="71"/>
      <c r="G14" s="71"/>
      <c r="H14" s="71"/>
      <c r="I14" s="71"/>
      <c r="J14" s="71"/>
      <c r="K14" s="71"/>
      <c r="L14" s="71"/>
      <c r="M14" s="71"/>
      <c r="N14" s="71"/>
      <c r="O14" s="71"/>
      <c r="P14" s="71"/>
      <c r="Q14" s="71"/>
    </row>
    <row r="15" spans="1:17" x14ac:dyDescent="0.25">
      <c r="A15" s="11"/>
      <c r="B15" s="74"/>
      <c r="C15" s="73"/>
      <c r="D15" s="72"/>
      <c r="E15" s="11"/>
      <c r="F15" s="71"/>
      <c r="G15" s="71"/>
      <c r="H15" s="71"/>
      <c r="I15" s="71"/>
      <c r="J15" s="71"/>
      <c r="K15" s="71"/>
      <c r="L15" s="71"/>
      <c r="M15" s="71"/>
      <c r="N15" s="71"/>
      <c r="O15" s="71"/>
      <c r="P15" s="71"/>
      <c r="Q15" s="71"/>
    </row>
    <row r="16" spans="1:17" x14ac:dyDescent="0.25">
      <c r="A16" s="9"/>
      <c r="B16" s="1"/>
      <c r="C16" s="7"/>
      <c r="D16" s="109"/>
      <c r="E16" s="8"/>
      <c r="F16" s="2"/>
      <c r="G16" s="2"/>
      <c r="H16" s="2"/>
      <c r="I16" s="2"/>
      <c r="J16" s="2"/>
      <c r="K16" s="2"/>
      <c r="L16" s="2"/>
      <c r="M16" s="2"/>
      <c r="N16" s="2"/>
      <c r="O16" s="2"/>
      <c r="P16" s="2"/>
      <c r="Q16" s="2"/>
    </row>
    <row r="17" spans="1:17"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x14ac:dyDescent="0.25">
      <c r="A18" s="138"/>
      <c r="B18" s="144"/>
      <c r="C18" s="145"/>
      <c r="D18" s="137"/>
      <c r="E18" s="138"/>
      <c r="F18" s="137" t="s">
        <v>5</v>
      </c>
      <c r="G18" s="137" t="s">
        <v>115</v>
      </c>
      <c r="H18" s="138"/>
      <c r="I18" s="138"/>
      <c r="J18" s="137" t="s">
        <v>5</v>
      </c>
      <c r="K18" s="137" t="s">
        <v>115</v>
      </c>
      <c r="L18" s="138"/>
      <c r="M18" s="138"/>
      <c r="N18" s="137"/>
      <c r="O18" s="137"/>
      <c r="P18" s="137"/>
      <c r="Q18" s="137"/>
    </row>
    <row r="19" spans="1:17" x14ac:dyDescent="0.25">
      <c r="A19" s="138"/>
      <c r="B19" s="144"/>
      <c r="C19" s="145"/>
      <c r="D19" s="137"/>
      <c r="E19" s="138"/>
      <c r="F19" s="138"/>
      <c r="G19" s="111" t="s">
        <v>114</v>
      </c>
      <c r="H19" s="111" t="s">
        <v>113</v>
      </c>
      <c r="I19" s="111" t="s">
        <v>112</v>
      </c>
      <c r="J19" s="138"/>
      <c r="K19" s="111" t="s">
        <v>114</v>
      </c>
      <c r="L19" s="111" t="s">
        <v>113</v>
      </c>
      <c r="M19" s="111" t="s">
        <v>112</v>
      </c>
      <c r="N19" s="137"/>
      <c r="O19" s="137"/>
      <c r="P19" s="137"/>
      <c r="Q19" s="137"/>
    </row>
    <row r="20" spans="1:17" x14ac:dyDescent="0.25">
      <c r="A20" s="5">
        <v>1</v>
      </c>
      <c r="B20" s="113">
        <v>2</v>
      </c>
      <c r="C20" s="111">
        <v>3</v>
      </c>
      <c r="D20" s="111">
        <v>4</v>
      </c>
      <c r="E20" s="5">
        <v>5</v>
      </c>
      <c r="F20" s="112">
        <v>6</v>
      </c>
      <c r="G20" s="112">
        <v>7</v>
      </c>
      <c r="H20" s="112">
        <v>8</v>
      </c>
      <c r="I20" s="112">
        <v>9</v>
      </c>
      <c r="J20" s="112">
        <v>10</v>
      </c>
      <c r="K20" s="112">
        <v>11</v>
      </c>
      <c r="L20" s="112">
        <v>12</v>
      </c>
      <c r="M20" s="112">
        <v>13</v>
      </c>
      <c r="N20" s="112">
        <v>14</v>
      </c>
      <c r="O20" s="112">
        <v>15</v>
      </c>
      <c r="P20" s="112">
        <v>16</v>
      </c>
      <c r="Q20" s="112">
        <v>17</v>
      </c>
    </row>
    <row r="21" spans="1:17" x14ac:dyDescent="0.25">
      <c r="A21" s="136" t="s">
        <v>1104</v>
      </c>
      <c r="B21" s="132"/>
      <c r="C21" s="132"/>
      <c r="D21" s="132"/>
      <c r="E21" s="132"/>
      <c r="F21" s="132"/>
      <c r="G21" s="132"/>
      <c r="H21" s="132"/>
      <c r="I21" s="132"/>
      <c r="J21" s="132"/>
      <c r="K21" s="132"/>
      <c r="L21" s="132"/>
      <c r="M21" s="132"/>
      <c r="N21" s="132"/>
      <c r="O21" s="132"/>
      <c r="P21" s="132"/>
      <c r="Q21" s="132"/>
    </row>
    <row r="22" spans="1:17" ht="182.4" x14ac:dyDescent="0.25">
      <c r="A22" s="5">
        <v>1</v>
      </c>
      <c r="B22" s="69" t="s">
        <v>1105</v>
      </c>
      <c r="C22" s="110" t="s">
        <v>1497</v>
      </c>
      <c r="D22" s="10" t="s">
        <v>421</v>
      </c>
      <c r="E22" s="68" t="s">
        <v>1498</v>
      </c>
      <c r="F22" s="67">
        <v>5028.78</v>
      </c>
      <c r="G22" s="67">
        <v>125.4</v>
      </c>
      <c r="H22" s="67">
        <v>4898.28</v>
      </c>
      <c r="I22" s="67">
        <v>559.88</v>
      </c>
      <c r="J22" s="66">
        <v>2499</v>
      </c>
      <c r="K22" s="66">
        <v>62</v>
      </c>
      <c r="L22" s="66">
        <v>2434</v>
      </c>
      <c r="M22" s="66">
        <v>278</v>
      </c>
      <c r="N22" s="66">
        <v>11.41</v>
      </c>
      <c r="O22" s="66">
        <v>5.67</v>
      </c>
      <c r="P22" s="66">
        <v>33.090000000000003</v>
      </c>
      <c r="Q22" s="66">
        <v>16.45</v>
      </c>
    </row>
    <row r="23" spans="1:17" ht="125.4" x14ac:dyDescent="0.25">
      <c r="A23" s="5">
        <v>2</v>
      </c>
      <c r="B23" s="69" t="s">
        <v>426</v>
      </c>
      <c r="C23" s="110" t="s">
        <v>1499</v>
      </c>
      <c r="D23" s="10" t="s">
        <v>212</v>
      </c>
      <c r="E23" s="68" t="s">
        <v>1500</v>
      </c>
      <c r="F23" s="67">
        <v>2030.95</v>
      </c>
      <c r="G23" s="67">
        <v>2030.95</v>
      </c>
      <c r="H23" s="66"/>
      <c r="I23" s="66"/>
      <c r="J23" s="66">
        <v>751</v>
      </c>
      <c r="K23" s="66">
        <v>751</v>
      </c>
      <c r="L23" s="66"/>
      <c r="M23" s="66"/>
      <c r="N23" s="66">
        <v>184.8</v>
      </c>
      <c r="O23" s="66">
        <v>68.38</v>
      </c>
      <c r="P23" s="66"/>
      <c r="Q23" s="66"/>
    </row>
    <row r="24" spans="1:17" ht="193.8" x14ac:dyDescent="0.25">
      <c r="A24" s="5">
        <v>3</v>
      </c>
      <c r="B24" s="69" t="s">
        <v>1105</v>
      </c>
      <c r="C24" s="110" t="s">
        <v>1501</v>
      </c>
      <c r="D24" s="10" t="s">
        <v>421</v>
      </c>
      <c r="E24" s="68" t="s">
        <v>1502</v>
      </c>
      <c r="F24" s="67">
        <v>5028.78</v>
      </c>
      <c r="G24" s="67">
        <v>125.4</v>
      </c>
      <c r="H24" s="67">
        <v>4898.28</v>
      </c>
      <c r="I24" s="67">
        <v>559.88</v>
      </c>
      <c r="J24" s="66">
        <v>186</v>
      </c>
      <c r="K24" s="66">
        <v>5</v>
      </c>
      <c r="L24" s="66">
        <v>181</v>
      </c>
      <c r="M24" s="66">
        <v>21</v>
      </c>
      <c r="N24" s="66">
        <v>11.41</v>
      </c>
      <c r="O24" s="66">
        <v>0.42</v>
      </c>
      <c r="P24" s="66">
        <v>33.090000000000003</v>
      </c>
      <c r="Q24" s="66">
        <v>1.22</v>
      </c>
    </row>
    <row r="25" spans="1:17" ht="193.8" x14ac:dyDescent="0.25">
      <c r="A25" s="5">
        <v>4</v>
      </c>
      <c r="B25" s="69" t="s">
        <v>1024</v>
      </c>
      <c r="C25" s="110" t="s">
        <v>1503</v>
      </c>
      <c r="D25" s="10" t="s">
        <v>191</v>
      </c>
      <c r="E25" s="68" t="s">
        <v>1504</v>
      </c>
      <c r="F25" s="67">
        <v>23.96</v>
      </c>
      <c r="G25" s="66"/>
      <c r="H25" s="67">
        <v>23.96</v>
      </c>
      <c r="I25" s="66"/>
      <c r="J25" s="66">
        <v>22403</v>
      </c>
      <c r="K25" s="66"/>
      <c r="L25" s="66">
        <v>22403</v>
      </c>
      <c r="M25" s="66"/>
      <c r="N25" s="66"/>
      <c r="O25" s="66"/>
      <c r="P25" s="66"/>
      <c r="Q25" s="66"/>
    </row>
    <row r="26" spans="1:17" ht="57" x14ac:dyDescent="0.25">
      <c r="A26" s="5">
        <v>5</v>
      </c>
      <c r="B26" s="69" t="s">
        <v>1114</v>
      </c>
      <c r="C26" s="110" t="s">
        <v>1115</v>
      </c>
      <c r="D26" s="10" t="s">
        <v>227</v>
      </c>
      <c r="E26" s="68" t="s">
        <v>1505</v>
      </c>
      <c r="F26" s="67">
        <v>138.69999999999999</v>
      </c>
      <c r="G26" s="66"/>
      <c r="H26" s="66"/>
      <c r="I26" s="66"/>
      <c r="J26" s="66">
        <v>68934</v>
      </c>
      <c r="K26" s="66"/>
      <c r="L26" s="66"/>
      <c r="M26" s="66"/>
      <c r="N26" s="66"/>
      <c r="O26" s="66"/>
      <c r="P26" s="66"/>
      <c r="Q26" s="66"/>
    </row>
    <row r="27" spans="1:17" ht="171" x14ac:dyDescent="0.25">
      <c r="A27" s="5">
        <v>6</v>
      </c>
      <c r="B27" s="69" t="s">
        <v>447</v>
      </c>
      <c r="C27" s="110" t="s">
        <v>1506</v>
      </c>
      <c r="D27" s="10" t="s">
        <v>421</v>
      </c>
      <c r="E27" s="68" t="s">
        <v>1507</v>
      </c>
      <c r="F27" s="67">
        <v>822.69</v>
      </c>
      <c r="G27" s="66"/>
      <c r="H27" s="67">
        <v>822.69</v>
      </c>
      <c r="I27" s="67">
        <v>138.55000000000001</v>
      </c>
      <c r="J27" s="66">
        <v>388</v>
      </c>
      <c r="K27" s="66"/>
      <c r="L27" s="66">
        <v>388</v>
      </c>
      <c r="M27" s="66">
        <v>65</v>
      </c>
      <c r="N27" s="66"/>
      <c r="O27" s="66"/>
      <c r="P27" s="66">
        <v>8.8699999999999992</v>
      </c>
      <c r="Q27" s="66">
        <v>4.1900000000000004</v>
      </c>
    </row>
    <row r="28" spans="1:17" ht="91.2" x14ac:dyDescent="0.25">
      <c r="A28" s="5">
        <v>7</v>
      </c>
      <c r="B28" s="69" t="s">
        <v>452</v>
      </c>
      <c r="C28" s="110" t="s">
        <v>1508</v>
      </c>
      <c r="D28" s="10" t="s">
        <v>454</v>
      </c>
      <c r="E28" s="68" t="s">
        <v>1509</v>
      </c>
      <c r="F28" s="67">
        <v>604.71</v>
      </c>
      <c r="G28" s="67">
        <v>150.49</v>
      </c>
      <c r="H28" s="67">
        <v>454.22</v>
      </c>
      <c r="I28" s="67">
        <v>47.48</v>
      </c>
      <c r="J28" s="66">
        <v>2854</v>
      </c>
      <c r="K28" s="66">
        <v>710</v>
      </c>
      <c r="L28" s="66">
        <v>2144</v>
      </c>
      <c r="M28" s="66">
        <v>224</v>
      </c>
      <c r="N28" s="66">
        <v>12.53</v>
      </c>
      <c r="O28" s="66">
        <v>59.14</v>
      </c>
      <c r="P28" s="66">
        <v>3.04</v>
      </c>
      <c r="Q28" s="66">
        <v>14.35</v>
      </c>
    </row>
    <row r="29" spans="1:17" ht="91.2" x14ac:dyDescent="0.25">
      <c r="A29" s="5">
        <v>8</v>
      </c>
      <c r="B29" s="69" t="s">
        <v>442</v>
      </c>
      <c r="C29" s="110" t="s">
        <v>1510</v>
      </c>
      <c r="D29" s="10" t="s">
        <v>212</v>
      </c>
      <c r="E29" s="68" t="s">
        <v>1511</v>
      </c>
      <c r="F29" s="67">
        <v>1027.4000000000001</v>
      </c>
      <c r="G29" s="67">
        <v>1027.4000000000001</v>
      </c>
      <c r="H29" s="66"/>
      <c r="I29" s="66"/>
      <c r="J29" s="66">
        <v>257</v>
      </c>
      <c r="K29" s="66">
        <v>257</v>
      </c>
      <c r="L29" s="66"/>
      <c r="M29" s="66"/>
      <c r="N29" s="66">
        <v>97.2</v>
      </c>
      <c r="O29" s="66">
        <v>24.3</v>
      </c>
      <c r="P29" s="66"/>
      <c r="Q29" s="66"/>
    </row>
    <row r="30" spans="1:17" x14ac:dyDescent="0.25">
      <c r="A30" s="131" t="s">
        <v>50</v>
      </c>
      <c r="B30" s="132"/>
      <c r="C30" s="132"/>
      <c r="D30" s="132"/>
      <c r="E30" s="132"/>
      <c r="F30" s="132"/>
      <c r="G30" s="132"/>
      <c r="H30" s="132"/>
      <c r="I30" s="132"/>
      <c r="J30" s="67">
        <v>98272</v>
      </c>
      <c r="K30" s="67">
        <v>1785</v>
      </c>
      <c r="L30" s="67">
        <v>27550</v>
      </c>
      <c r="M30" s="67">
        <v>588</v>
      </c>
      <c r="N30" s="66"/>
      <c r="O30" s="67">
        <v>157.91</v>
      </c>
      <c r="P30" s="66"/>
      <c r="Q30" s="67">
        <v>36.21</v>
      </c>
    </row>
    <row r="31" spans="1:17" x14ac:dyDescent="0.25">
      <c r="A31" s="131" t="s">
        <v>7</v>
      </c>
      <c r="B31" s="132"/>
      <c r="C31" s="132"/>
      <c r="D31" s="132"/>
      <c r="E31" s="132"/>
      <c r="F31" s="132"/>
      <c r="G31" s="132"/>
      <c r="H31" s="132"/>
      <c r="I31" s="132"/>
      <c r="J31" s="67">
        <v>2103</v>
      </c>
      <c r="K31" s="66"/>
      <c r="L31" s="66"/>
      <c r="M31" s="66"/>
      <c r="N31" s="66"/>
      <c r="O31" s="66"/>
      <c r="P31" s="66"/>
      <c r="Q31" s="66"/>
    </row>
    <row r="32" spans="1:17" x14ac:dyDescent="0.25">
      <c r="A32" s="131" t="s">
        <v>8</v>
      </c>
      <c r="B32" s="132"/>
      <c r="C32" s="132"/>
      <c r="D32" s="132"/>
      <c r="E32" s="132"/>
      <c r="F32" s="132"/>
      <c r="G32" s="132"/>
      <c r="H32" s="132"/>
      <c r="I32" s="132"/>
      <c r="J32" s="67">
        <v>1137</v>
      </c>
      <c r="K32" s="66"/>
      <c r="L32" s="66"/>
      <c r="M32" s="66"/>
      <c r="N32" s="66"/>
      <c r="O32" s="66"/>
      <c r="P32" s="66"/>
      <c r="Q32" s="66"/>
    </row>
    <row r="33" spans="1:17" x14ac:dyDescent="0.25">
      <c r="A33" s="133" t="s">
        <v>1123</v>
      </c>
      <c r="B33" s="132"/>
      <c r="C33" s="132"/>
      <c r="D33" s="132"/>
      <c r="E33" s="132"/>
      <c r="F33" s="132"/>
      <c r="G33" s="132"/>
      <c r="H33" s="132"/>
      <c r="I33" s="132"/>
      <c r="J33" s="66"/>
      <c r="K33" s="66"/>
      <c r="L33" s="66"/>
      <c r="M33" s="66"/>
      <c r="N33" s="66"/>
      <c r="O33" s="66"/>
      <c r="P33" s="66"/>
      <c r="Q33" s="66"/>
    </row>
    <row r="34" spans="1:17" x14ac:dyDescent="0.25">
      <c r="A34" s="131" t="s">
        <v>485</v>
      </c>
      <c r="B34" s="132"/>
      <c r="C34" s="132"/>
      <c r="D34" s="132"/>
      <c r="E34" s="132"/>
      <c r="F34" s="132"/>
      <c r="G34" s="132"/>
      <c r="H34" s="132"/>
      <c r="I34" s="132"/>
      <c r="J34" s="67">
        <v>7907</v>
      </c>
      <c r="K34" s="66"/>
      <c r="L34" s="66"/>
      <c r="M34" s="66"/>
      <c r="N34" s="66"/>
      <c r="O34" s="67">
        <v>65.23</v>
      </c>
      <c r="P34" s="66"/>
      <c r="Q34" s="67">
        <v>36.21</v>
      </c>
    </row>
    <row r="35" spans="1:17" x14ac:dyDescent="0.25">
      <c r="A35" s="131" t="s">
        <v>486</v>
      </c>
      <c r="B35" s="132"/>
      <c r="C35" s="132"/>
      <c r="D35" s="132"/>
      <c r="E35" s="132"/>
      <c r="F35" s="132"/>
      <c r="G35" s="132"/>
      <c r="H35" s="132"/>
      <c r="I35" s="132"/>
      <c r="J35" s="67">
        <v>2268</v>
      </c>
      <c r="K35" s="66"/>
      <c r="L35" s="66"/>
      <c r="M35" s="66"/>
      <c r="N35" s="66"/>
      <c r="O35" s="67">
        <v>92.68</v>
      </c>
      <c r="P35" s="66"/>
      <c r="Q35" s="66"/>
    </row>
    <row r="36" spans="1:17" x14ac:dyDescent="0.25">
      <c r="A36" s="131" t="s">
        <v>199</v>
      </c>
      <c r="B36" s="132"/>
      <c r="C36" s="132"/>
      <c r="D36" s="132"/>
      <c r="E36" s="132"/>
      <c r="F36" s="132"/>
      <c r="G36" s="132"/>
      <c r="H36" s="132"/>
      <c r="I36" s="132"/>
      <c r="J36" s="67">
        <v>22403</v>
      </c>
      <c r="K36" s="66"/>
      <c r="L36" s="66"/>
      <c r="M36" s="66"/>
      <c r="N36" s="66"/>
      <c r="O36" s="66"/>
      <c r="P36" s="66"/>
      <c r="Q36" s="66"/>
    </row>
    <row r="37" spans="1:17" x14ac:dyDescent="0.25">
      <c r="A37" s="131" t="s">
        <v>56</v>
      </c>
      <c r="B37" s="132"/>
      <c r="C37" s="132"/>
      <c r="D37" s="132"/>
      <c r="E37" s="132"/>
      <c r="F37" s="132"/>
      <c r="G37" s="132"/>
      <c r="H37" s="132"/>
      <c r="I37" s="132"/>
      <c r="J37" s="67">
        <v>68934</v>
      </c>
      <c r="K37" s="66"/>
      <c r="L37" s="66"/>
      <c r="M37" s="66"/>
      <c r="N37" s="66"/>
      <c r="O37" s="66"/>
      <c r="P37" s="66"/>
      <c r="Q37" s="66"/>
    </row>
    <row r="38" spans="1:17" x14ac:dyDescent="0.25">
      <c r="A38" s="131" t="s">
        <v>10</v>
      </c>
      <c r="B38" s="132"/>
      <c r="C38" s="132"/>
      <c r="D38" s="132"/>
      <c r="E38" s="132"/>
      <c r="F38" s="132"/>
      <c r="G38" s="132"/>
      <c r="H38" s="132"/>
      <c r="I38" s="132"/>
      <c r="J38" s="67">
        <v>101512</v>
      </c>
      <c r="K38" s="66"/>
      <c r="L38" s="66"/>
      <c r="M38" s="66"/>
      <c r="N38" s="66"/>
      <c r="O38" s="67">
        <v>157.91</v>
      </c>
      <c r="P38" s="66"/>
      <c r="Q38" s="67">
        <v>36.21</v>
      </c>
    </row>
    <row r="39" spans="1:17" x14ac:dyDescent="0.25">
      <c r="A39" s="131" t="s">
        <v>11</v>
      </c>
      <c r="B39" s="132"/>
      <c r="C39" s="132"/>
      <c r="D39" s="132"/>
      <c r="E39" s="132"/>
      <c r="F39" s="132"/>
      <c r="G39" s="132"/>
      <c r="H39" s="132"/>
      <c r="I39" s="132"/>
      <c r="J39" s="66"/>
      <c r="K39" s="66"/>
      <c r="L39" s="66"/>
      <c r="M39" s="66"/>
      <c r="N39" s="66"/>
      <c r="O39" s="66"/>
      <c r="P39" s="66"/>
      <c r="Q39" s="66"/>
    </row>
    <row r="40" spans="1:17" x14ac:dyDescent="0.25">
      <c r="A40" s="131" t="s">
        <v>12</v>
      </c>
      <c r="B40" s="132"/>
      <c r="C40" s="132"/>
      <c r="D40" s="132"/>
      <c r="E40" s="132"/>
      <c r="F40" s="132"/>
      <c r="G40" s="132"/>
      <c r="H40" s="132"/>
      <c r="I40" s="132"/>
      <c r="J40" s="67">
        <v>68937</v>
      </c>
      <c r="K40" s="66"/>
      <c r="L40" s="66"/>
      <c r="M40" s="66"/>
      <c r="N40" s="66"/>
      <c r="O40" s="66"/>
      <c r="P40" s="66"/>
      <c r="Q40" s="66"/>
    </row>
    <row r="41" spans="1:17" x14ac:dyDescent="0.25">
      <c r="A41" s="131" t="s">
        <v>13</v>
      </c>
      <c r="B41" s="132"/>
      <c r="C41" s="132"/>
      <c r="D41" s="132"/>
      <c r="E41" s="132"/>
      <c r="F41" s="132"/>
      <c r="G41" s="132"/>
      <c r="H41" s="132"/>
      <c r="I41" s="132"/>
      <c r="J41" s="67">
        <v>27550</v>
      </c>
      <c r="K41" s="66"/>
      <c r="L41" s="66"/>
      <c r="M41" s="66"/>
      <c r="N41" s="66"/>
      <c r="O41" s="66"/>
      <c r="P41" s="66"/>
      <c r="Q41" s="66"/>
    </row>
    <row r="42" spans="1:17" x14ac:dyDescent="0.25">
      <c r="A42" s="131" t="s">
        <v>14</v>
      </c>
      <c r="B42" s="132"/>
      <c r="C42" s="132"/>
      <c r="D42" s="132"/>
      <c r="E42" s="132"/>
      <c r="F42" s="132"/>
      <c r="G42" s="132"/>
      <c r="H42" s="132"/>
      <c r="I42" s="132"/>
      <c r="J42" s="67">
        <v>2373</v>
      </c>
      <c r="K42" s="66"/>
      <c r="L42" s="66"/>
      <c r="M42" s="66"/>
      <c r="N42" s="66"/>
      <c r="O42" s="66"/>
      <c r="P42" s="66"/>
      <c r="Q42" s="66"/>
    </row>
    <row r="43" spans="1:17" x14ac:dyDescent="0.25">
      <c r="A43" s="131" t="s">
        <v>15</v>
      </c>
      <c r="B43" s="132"/>
      <c r="C43" s="132"/>
      <c r="D43" s="132"/>
      <c r="E43" s="132"/>
      <c r="F43" s="132"/>
      <c r="G43" s="132"/>
      <c r="H43" s="132"/>
      <c r="I43" s="132"/>
      <c r="J43" s="67">
        <v>2103</v>
      </c>
      <c r="K43" s="66"/>
      <c r="L43" s="66"/>
      <c r="M43" s="66"/>
      <c r="N43" s="66"/>
      <c r="O43" s="66"/>
      <c r="P43" s="66"/>
      <c r="Q43" s="66"/>
    </row>
    <row r="44" spans="1:17" x14ac:dyDescent="0.25">
      <c r="A44" s="131" t="s">
        <v>16</v>
      </c>
      <c r="B44" s="132"/>
      <c r="C44" s="132"/>
      <c r="D44" s="132"/>
      <c r="E44" s="132"/>
      <c r="F44" s="132"/>
      <c r="G44" s="132"/>
      <c r="H44" s="132"/>
      <c r="I44" s="132"/>
      <c r="J44" s="67">
        <v>1137</v>
      </c>
      <c r="K44" s="66"/>
      <c r="L44" s="66"/>
      <c r="M44" s="66"/>
      <c r="N44" s="66"/>
      <c r="O44" s="66"/>
      <c r="P44" s="66"/>
      <c r="Q44" s="66"/>
    </row>
    <row r="45" spans="1:17" x14ac:dyDescent="0.25">
      <c r="A45" s="133" t="s">
        <v>1124</v>
      </c>
      <c r="B45" s="132"/>
      <c r="C45" s="132"/>
      <c r="D45" s="132"/>
      <c r="E45" s="132"/>
      <c r="F45" s="132"/>
      <c r="G45" s="132"/>
      <c r="H45" s="132"/>
      <c r="I45" s="132"/>
      <c r="J45" s="65">
        <v>101512</v>
      </c>
      <c r="K45" s="66"/>
      <c r="L45" s="66"/>
      <c r="M45" s="66"/>
      <c r="N45" s="66"/>
      <c r="O45" s="65">
        <v>157.91</v>
      </c>
      <c r="P45" s="66"/>
      <c r="Q45" s="65">
        <v>36.21</v>
      </c>
    </row>
    <row r="46" spans="1:17" x14ac:dyDescent="0.25">
      <c r="A46" s="136" t="s">
        <v>1512</v>
      </c>
      <c r="B46" s="132"/>
      <c r="C46" s="132"/>
      <c r="D46" s="132"/>
      <c r="E46" s="132"/>
      <c r="F46" s="132"/>
      <c r="G46" s="132"/>
      <c r="H46" s="132"/>
      <c r="I46" s="132"/>
      <c r="J46" s="132"/>
      <c r="K46" s="132"/>
      <c r="L46" s="132"/>
      <c r="M46" s="132"/>
      <c r="N46" s="132"/>
      <c r="O46" s="132"/>
      <c r="P46" s="132"/>
      <c r="Q46" s="132"/>
    </row>
    <row r="47" spans="1:17" ht="120" x14ac:dyDescent="0.25">
      <c r="A47" s="5">
        <v>9</v>
      </c>
      <c r="B47" s="69" t="s">
        <v>782</v>
      </c>
      <c r="C47" s="110" t="s">
        <v>1513</v>
      </c>
      <c r="D47" s="10" t="s">
        <v>1128</v>
      </c>
      <c r="E47" s="68" t="s">
        <v>1514</v>
      </c>
      <c r="F47" s="67">
        <v>9627.5300000000007</v>
      </c>
      <c r="G47" s="67">
        <v>1978.2</v>
      </c>
      <c r="H47" s="67">
        <v>4648.3500000000004</v>
      </c>
      <c r="I47" s="67">
        <v>327.60000000000002</v>
      </c>
      <c r="J47" s="66">
        <v>621</v>
      </c>
      <c r="K47" s="66">
        <v>128</v>
      </c>
      <c r="L47" s="66">
        <v>300</v>
      </c>
      <c r="M47" s="66">
        <v>21</v>
      </c>
      <c r="N47" s="66">
        <v>180</v>
      </c>
      <c r="O47" s="66">
        <v>11.61</v>
      </c>
      <c r="P47" s="66">
        <v>18</v>
      </c>
      <c r="Q47" s="66">
        <v>1.1599999999999999</v>
      </c>
    </row>
    <row r="48" spans="1:17" ht="79.8" x14ac:dyDescent="0.25">
      <c r="A48" s="5">
        <v>10</v>
      </c>
      <c r="B48" s="69" t="s">
        <v>785</v>
      </c>
      <c r="C48" s="110" t="s">
        <v>786</v>
      </c>
      <c r="D48" s="10" t="s">
        <v>227</v>
      </c>
      <c r="E48" s="68" t="s">
        <v>1515</v>
      </c>
      <c r="F48" s="67">
        <v>562.22</v>
      </c>
      <c r="G48" s="66"/>
      <c r="H48" s="66"/>
      <c r="I48" s="66"/>
      <c r="J48" s="66">
        <v>3699</v>
      </c>
      <c r="K48" s="66"/>
      <c r="L48" s="66"/>
      <c r="M48" s="66"/>
      <c r="N48" s="66"/>
      <c r="O48" s="66"/>
      <c r="P48" s="66"/>
      <c r="Q48" s="66"/>
    </row>
    <row r="49" spans="1:17" ht="209.4" x14ac:dyDescent="0.25">
      <c r="A49" s="5">
        <v>11</v>
      </c>
      <c r="B49" s="69" t="s">
        <v>1516</v>
      </c>
      <c r="C49" s="110" t="s">
        <v>1517</v>
      </c>
      <c r="D49" s="10" t="s">
        <v>794</v>
      </c>
      <c r="E49" s="68" t="s">
        <v>1518</v>
      </c>
      <c r="F49" s="67">
        <v>24021.86</v>
      </c>
      <c r="G49" s="67">
        <v>9438.42</v>
      </c>
      <c r="H49" s="67">
        <v>8067.04</v>
      </c>
      <c r="I49" s="67">
        <v>569.03</v>
      </c>
      <c r="J49" s="66">
        <v>10476</v>
      </c>
      <c r="K49" s="66">
        <v>4116</v>
      </c>
      <c r="L49" s="66">
        <v>3518</v>
      </c>
      <c r="M49" s="66">
        <v>248</v>
      </c>
      <c r="N49" s="66">
        <v>785.88</v>
      </c>
      <c r="O49" s="66">
        <v>342.72</v>
      </c>
      <c r="P49" s="66">
        <v>31.3</v>
      </c>
      <c r="Q49" s="66">
        <v>13.65</v>
      </c>
    </row>
    <row r="50" spans="1:17" ht="79.8" x14ac:dyDescent="0.25">
      <c r="A50" s="5">
        <v>12</v>
      </c>
      <c r="B50" s="69" t="s">
        <v>1519</v>
      </c>
      <c r="C50" s="110" t="s">
        <v>1520</v>
      </c>
      <c r="D50" s="10" t="s">
        <v>227</v>
      </c>
      <c r="E50" s="70">
        <v>44.26</v>
      </c>
      <c r="F50" s="67">
        <v>660.86</v>
      </c>
      <c r="G50" s="66"/>
      <c r="H50" s="66"/>
      <c r="I50" s="66"/>
      <c r="J50" s="66">
        <v>29250</v>
      </c>
      <c r="K50" s="66"/>
      <c r="L50" s="66"/>
      <c r="M50" s="66"/>
      <c r="N50" s="66"/>
      <c r="O50" s="66"/>
      <c r="P50" s="66"/>
      <c r="Q50" s="66"/>
    </row>
    <row r="51" spans="1:17" ht="79.8" x14ac:dyDescent="0.25">
      <c r="A51" s="5">
        <v>13</v>
      </c>
      <c r="B51" s="69" t="s">
        <v>1404</v>
      </c>
      <c r="C51" s="110" t="s">
        <v>1521</v>
      </c>
      <c r="D51" s="10" t="s">
        <v>227</v>
      </c>
      <c r="E51" s="70">
        <v>44.26</v>
      </c>
      <c r="F51" s="67">
        <v>7.72</v>
      </c>
      <c r="G51" s="66"/>
      <c r="H51" s="66"/>
      <c r="I51" s="66"/>
      <c r="J51" s="66">
        <v>342</v>
      </c>
      <c r="K51" s="66"/>
      <c r="L51" s="66"/>
      <c r="M51" s="66"/>
      <c r="N51" s="66"/>
      <c r="O51" s="66"/>
      <c r="P51" s="66"/>
      <c r="Q51" s="66"/>
    </row>
    <row r="52" spans="1:17" ht="125.4" x14ac:dyDescent="0.25">
      <c r="A52" s="5">
        <v>14</v>
      </c>
      <c r="B52" s="69" t="s">
        <v>1142</v>
      </c>
      <c r="C52" s="110" t="s">
        <v>1143</v>
      </c>
      <c r="D52" s="10" t="s">
        <v>148</v>
      </c>
      <c r="E52" s="68" t="s">
        <v>1522</v>
      </c>
      <c r="F52" s="67">
        <v>5156.3</v>
      </c>
      <c r="G52" s="66"/>
      <c r="H52" s="66"/>
      <c r="I52" s="66"/>
      <c r="J52" s="66">
        <v>1176</v>
      </c>
      <c r="K52" s="66"/>
      <c r="L52" s="66"/>
      <c r="M52" s="66"/>
      <c r="N52" s="66"/>
      <c r="O52" s="66"/>
      <c r="P52" s="66"/>
      <c r="Q52" s="66"/>
    </row>
    <row r="53" spans="1:17" ht="114" x14ac:dyDescent="0.25">
      <c r="A53" s="5">
        <v>15</v>
      </c>
      <c r="B53" s="69" t="s">
        <v>1145</v>
      </c>
      <c r="C53" s="110" t="s">
        <v>1146</v>
      </c>
      <c r="D53" s="10" t="s">
        <v>148</v>
      </c>
      <c r="E53" s="68" t="s">
        <v>1523</v>
      </c>
      <c r="F53" s="67">
        <v>2484.5</v>
      </c>
      <c r="G53" s="66"/>
      <c r="H53" s="66"/>
      <c r="I53" s="66"/>
      <c r="J53" s="66">
        <v>566</v>
      </c>
      <c r="K53" s="66"/>
      <c r="L53" s="66"/>
      <c r="M53" s="66"/>
      <c r="N53" s="66"/>
      <c r="O53" s="66"/>
      <c r="P53" s="66"/>
      <c r="Q53" s="66"/>
    </row>
    <row r="54" spans="1:17" ht="125.4" x14ac:dyDescent="0.25">
      <c r="A54" s="5">
        <v>16</v>
      </c>
      <c r="B54" s="69" t="s">
        <v>1150</v>
      </c>
      <c r="C54" s="110" t="s">
        <v>1524</v>
      </c>
      <c r="D54" s="10" t="s">
        <v>148</v>
      </c>
      <c r="E54" s="68" t="s">
        <v>1525</v>
      </c>
      <c r="F54" s="67">
        <v>4874.75</v>
      </c>
      <c r="G54" s="66"/>
      <c r="H54" s="66"/>
      <c r="I54" s="66"/>
      <c r="J54" s="66">
        <v>2067</v>
      </c>
      <c r="K54" s="66"/>
      <c r="L54" s="66"/>
      <c r="M54" s="66"/>
      <c r="N54" s="66"/>
      <c r="O54" s="66"/>
      <c r="P54" s="66"/>
      <c r="Q54" s="66"/>
    </row>
    <row r="55" spans="1:17" ht="114" x14ac:dyDescent="0.25">
      <c r="A55" s="5">
        <v>17</v>
      </c>
      <c r="B55" s="69" t="s">
        <v>1526</v>
      </c>
      <c r="C55" s="110" t="s">
        <v>1527</v>
      </c>
      <c r="D55" s="10" t="s">
        <v>148</v>
      </c>
      <c r="E55" s="68" t="s">
        <v>1525</v>
      </c>
      <c r="F55" s="67">
        <v>2069.6999999999998</v>
      </c>
      <c r="G55" s="66"/>
      <c r="H55" s="66"/>
      <c r="I55" s="66"/>
      <c r="J55" s="66">
        <v>878</v>
      </c>
      <c r="K55" s="66"/>
      <c r="L55" s="66"/>
      <c r="M55" s="66"/>
      <c r="N55" s="66"/>
      <c r="O55" s="66"/>
      <c r="P55" s="66"/>
      <c r="Q55" s="66"/>
    </row>
    <row r="56" spans="1:17" ht="136.80000000000001" x14ac:dyDescent="0.25">
      <c r="A56" s="5">
        <v>18</v>
      </c>
      <c r="B56" s="69" t="s">
        <v>1528</v>
      </c>
      <c r="C56" s="110" t="s">
        <v>1529</v>
      </c>
      <c r="D56" s="10" t="s">
        <v>148</v>
      </c>
      <c r="E56" s="68" t="s">
        <v>1530</v>
      </c>
      <c r="F56" s="67">
        <v>4637.68</v>
      </c>
      <c r="G56" s="66"/>
      <c r="H56" s="66"/>
      <c r="I56" s="66"/>
      <c r="J56" s="66">
        <v>4749</v>
      </c>
      <c r="K56" s="66"/>
      <c r="L56" s="66"/>
      <c r="M56" s="66"/>
      <c r="N56" s="66"/>
      <c r="O56" s="66"/>
      <c r="P56" s="66"/>
      <c r="Q56" s="66"/>
    </row>
    <row r="57" spans="1:17" ht="125.4" x14ac:dyDescent="0.25">
      <c r="A57" s="5">
        <v>19</v>
      </c>
      <c r="B57" s="69" t="s">
        <v>1531</v>
      </c>
      <c r="C57" s="110" t="s">
        <v>1532</v>
      </c>
      <c r="D57" s="10" t="s">
        <v>148</v>
      </c>
      <c r="E57" s="68" t="s">
        <v>1533</v>
      </c>
      <c r="F57" s="67">
        <v>1743.8</v>
      </c>
      <c r="G57" s="66"/>
      <c r="H57" s="66"/>
      <c r="I57" s="66"/>
      <c r="J57" s="66">
        <v>1786</v>
      </c>
      <c r="K57" s="66"/>
      <c r="L57" s="66"/>
      <c r="M57" s="66"/>
      <c r="N57" s="66"/>
      <c r="O57" s="66"/>
      <c r="P57" s="66"/>
      <c r="Q57" s="66"/>
    </row>
    <row r="58" spans="1:17" ht="91.2" x14ac:dyDescent="0.25">
      <c r="A58" s="5">
        <v>20</v>
      </c>
      <c r="B58" s="69" t="s">
        <v>1534</v>
      </c>
      <c r="C58" s="110" t="s">
        <v>1535</v>
      </c>
      <c r="D58" s="10" t="s">
        <v>148</v>
      </c>
      <c r="E58" s="68" t="s">
        <v>1536</v>
      </c>
      <c r="F58" s="67">
        <v>4637.68</v>
      </c>
      <c r="G58" s="66"/>
      <c r="H58" s="66"/>
      <c r="I58" s="66"/>
      <c r="J58" s="66">
        <v>1057</v>
      </c>
      <c r="K58" s="66"/>
      <c r="L58" s="66"/>
      <c r="M58" s="66"/>
      <c r="N58" s="66"/>
      <c r="O58" s="66"/>
      <c r="P58" s="66"/>
      <c r="Q58" s="66"/>
    </row>
    <row r="59" spans="1:17" ht="57" x14ac:dyDescent="0.25">
      <c r="A59" s="5">
        <v>21</v>
      </c>
      <c r="B59" s="69" t="s">
        <v>824</v>
      </c>
      <c r="C59" s="110" t="s">
        <v>1537</v>
      </c>
      <c r="D59" s="10" t="s">
        <v>317</v>
      </c>
      <c r="E59" s="68" t="s">
        <v>1538</v>
      </c>
      <c r="F59" s="67">
        <v>7992.38</v>
      </c>
      <c r="G59" s="67">
        <v>807.95</v>
      </c>
      <c r="H59" s="67">
        <v>42.05</v>
      </c>
      <c r="I59" s="67">
        <v>2.73</v>
      </c>
      <c r="J59" s="66">
        <v>567</v>
      </c>
      <c r="K59" s="66">
        <v>57</v>
      </c>
      <c r="L59" s="66">
        <v>3</v>
      </c>
      <c r="M59" s="66"/>
      <c r="N59" s="66">
        <v>63.22</v>
      </c>
      <c r="O59" s="66">
        <v>4.49</v>
      </c>
      <c r="P59" s="66">
        <v>0.15</v>
      </c>
      <c r="Q59" s="66">
        <v>0.01</v>
      </c>
    </row>
    <row r="60" spans="1:17" ht="68.400000000000006" x14ac:dyDescent="0.25">
      <c r="A60" s="5">
        <v>22</v>
      </c>
      <c r="B60" s="69" t="s">
        <v>1539</v>
      </c>
      <c r="C60" s="110" t="s">
        <v>1540</v>
      </c>
      <c r="D60" s="10" t="s">
        <v>317</v>
      </c>
      <c r="E60" s="68" t="s">
        <v>1541</v>
      </c>
      <c r="F60" s="67">
        <v>7463.03</v>
      </c>
      <c r="G60" s="67">
        <v>278.60000000000002</v>
      </c>
      <c r="H60" s="67">
        <v>42.05</v>
      </c>
      <c r="I60" s="67">
        <v>2.73</v>
      </c>
      <c r="J60" s="66">
        <v>10635</v>
      </c>
      <c r="K60" s="66">
        <v>397</v>
      </c>
      <c r="L60" s="66">
        <v>60</v>
      </c>
      <c r="M60" s="66">
        <v>4</v>
      </c>
      <c r="N60" s="66">
        <v>21.8</v>
      </c>
      <c r="O60" s="66">
        <v>31.07</v>
      </c>
      <c r="P60" s="66">
        <v>0.15</v>
      </c>
      <c r="Q60" s="66">
        <v>0.21</v>
      </c>
    </row>
    <row r="61" spans="1:17" ht="205.2" x14ac:dyDescent="0.25">
      <c r="A61" s="5">
        <v>23</v>
      </c>
      <c r="B61" s="69" t="s">
        <v>851</v>
      </c>
      <c r="C61" s="110" t="s">
        <v>1542</v>
      </c>
      <c r="D61" s="10" t="s">
        <v>853</v>
      </c>
      <c r="E61" s="68" t="s">
        <v>1543</v>
      </c>
      <c r="F61" s="67">
        <v>131.38999999999999</v>
      </c>
      <c r="G61" s="67">
        <v>19.89</v>
      </c>
      <c r="H61" s="67">
        <v>43.12</v>
      </c>
      <c r="I61" s="67">
        <v>14.12</v>
      </c>
      <c r="J61" s="66">
        <v>3276</v>
      </c>
      <c r="K61" s="66">
        <v>496</v>
      </c>
      <c r="L61" s="66">
        <v>1075</v>
      </c>
      <c r="M61" s="66">
        <v>352</v>
      </c>
      <c r="N61" s="66">
        <v>1.29</v>
      </c>
      <c r="O61" s="66">
        <v>32.159999999999997</v>
      </c>
      <c r="P61" s="66">
        <v>0.89</v>
      </c>
      <c r="Q61" s="66">
        <v>22.19</v>
      </c>
    </row>
    <row r="62" spans="1:17" ht="182.4" x14ac:dyDescent="0.25">
      <c r="A62" s="5">
        <v>24</v>
      </c>
      <c r="B62" s="69" t="s">
        <v>1219</v>
      </c>
      <c r="C62" s="110" t="s">
        <v>1544</v>
      </c>
      <c r="D62" s="10" t="s">
        <v>936</v>
      </c>
      <c r="E62" s="68" t="s">
        <v>1545</v>
      </c>
      <c r="F62" s="67">
        <v>1496.69</v>
      </c>
      <c r="G62" s="67">
        <v>284.08</v>
      </c>
      <c r="H62" s="67">
        <v>104.01</v>
      </c>
      <c r="I62" s="66"/>
      <c r="J62" s="66">
        <v>4759</v>
      </c>
      <c r="K62" s="66">
        <v>903</v>
      </c>
      <c r="L62" s="66">
        <v>331</v>
      </c>
      <c r="M62" s="66"/>
      <c r="N62" s="66">
        <v>21.2</v>
      </c>
      <c r="O62" s="66">
        <v>67.42</v>
      </c>
      <c r="P62" s="66"/>
      <c r="Q62" s="66"/>
    </row>
    <row r="63" spans="1:17" ht="102.6" x14ac:dyDescent="0.25">
      <c r="A63" s="5">
        <v>25</v>
      </c>
      <c r="B63" s="69" t="s">
        <v>1255</v>
      </c>
      <c r="C63" s="110" t="s">
        <v>1546</v>
      </c>
      <c r="D63" s="10" t="s">
        <v>936</v>
      </c>
      <c r="E63" s="68" t="s">
        <v>1547</v>
      </c>
      <c r="F63" s="67">
        <v>1498.8</v>
      </c>
      <c r="G63" s="67">
        <v>415.88</v>
      </c>
      <c r="H63" s="67">
        <v>223.72</v>
      </c>
      <c r="I63" s="67">
        <v>2.81</v>
      </c>
      <c r="J63" s="66">
        <v>751</v>
      </c>
      <c r="K63" s="66">
        <v>208</v>
      </c>
      <c r="L63" s="66">
        <v>112</v>
      </c>
      <c r="M63" s="66">
        <v>1</v>
      </c>
      <c r="N63" s="66">
        <v>26.97</v>
      </c>
      <c r="O63" s="66">
        <v>13.51</v>
      </c>
      <c r="P63" s="66">
        <v>0.18</v>
      </c>
      <c r="Q63" s="66">
        <v>0.09</v>
      </c>
    </row>
    <row r="64" spans="1:17" ht="182.4" x14ac:dyDescent="0.25">
      <c r="A64" s="5">
        <v>26</v>
      </c>
      <c r="B64" s="69" t="s">
        <v>1258</v>
      </c>
      <c r="C64" s="110" t="s">
        <v>1548</v>
      </c>
      <c r="D64" s="10" t="s">
        <v>936</v>
      </c>
      <c r="E64" s="68" t="s">
        <v>1547</v>
      </c>
      <c r="F64" s="67">
        <v>475.64</v>
      </c>
      <c r="G64" s="67">
        <v>140.32</v>
      </c>
      <c r="H64" s="67">
        <v>115.29</v>
      </c>
      <c r="I64" s="67">
        <v>1.56</v>
      </c>
      <c r="J64" s="66">
        <v>238</v>
      </c>
      <c r="K64" s="66">
        <v>70</v>
      </c>
      <c r="L64" s="66">
        <v>58</v>
      </c>
      <c r="M64" s="66">
        <v>1</v>
      </c>
      <c r="N64" s="66">
        <v>9.1</v>
      </c>
      <c r="O64" s="66">
        <v>4.5599999999999996</v>
      </c>
      <c r="P64" s="66">
        <v>0.1</v>
      </c>
      <c r="Q64" s="66">
        <v>0.05</v>
      </c>
    </row>
    <row r="65" spans="1:17" x14ac:dyDescent="0.25">
      <c r="A65" s="131" t="s">
        <v>1243</v>
      </c>
      <c r="B65" s="132"/>
      <c r="C65" s="132"/>
      <c r="D65" s="132"/>
      <c r="E65" s="132"/>
      <c r="F65" s="132"/>
      <c r="G65" s="132"/>
      <c r="H65" s="132"/>
      <c r="I65" s="132"/>
      <c r="J65" s="132"/>
      <c r="K65" s="132"/>
      <c r="L65" s="132"/>
      <c r="M65" s="132"/>
      <c r="N65" s="132"/>
      <c r="O65" s="132"/>
      <c r="P65" s="132"/>
      <c r="Q65" s="132"/>
    </row>
    <row r="66" spans="1:17" ht="108.6" x14ac:dyDescent="0.25">
      <c r="A66" s="5">
        <v>27</v>
      </c>
      <c r="B66" s="69" t="s">
        <v>782</v>
      </c>
      <c r="C66" s="110" t="s">
        <v>1549</v>
      </c>
      <c r="D66" s="10" t="s">
        <v>1128</v>
      </c>
      <c r="E66" s="68" t="s">
        <v>1550</v>
      </c>
      <c r="F66" s="67">
        <v>9627.5300000000007</v>
      </c>
      <c r="G66" s="67">
        <v>1978.2</v>
      </c>
      <c r="H66" s="67">
        <v>4648.3500000000004</v>
      </c>
      <c r="I66" s="67">
        <v>327.60000000000002</v>
      </c>
      <c r="J66" s="66">
        <v>19</v>
      </c>
      <c r="K66" s="66">
        <v>4</v>
      </c>
      <c r="L66" s="66">
        <v>9</v>
      </c>
      <c r="M66" s="66">
        <v>1</v>
      </c>
      <c r="N66" s="66">
        <v>180</v>
      </c>
      <c r="O66" s="66">
        <v>0.36</v>
      </c>
      <c r="P66" s="66">
        <v>18</v>
      </c>
      <c r="Q66" s="66">
        <v>0.04</v>
      </c>
    </row>
    <row r="67" spans="1:17" ht="79.8" x14ac:dyDescent="0.25">
      <c r="A67" s="5">
        <v>28</v>
      </c>
      <c r="B67" s="69" t="s">
        <v>785</v>
      </c>
      <c r="C67" s="110" t="s">
        <v>786</v>
      </c>
      <c r="D67" s="10" t="s">
        <v>227</v>
      </c>
      <c r="E67" s="70">
        <v>0.20399999999999999</v>
      </c>
      <c r="F67" s="67">
        <v>562.22</v>
      </c>
      <c r="G67" s="66"/>
      <c r="H67" s="66"/>
      <c r="I67" s="66"/>
      <c r="J67" s="66">
        <v>115</v>
      </c>
      <c r="K67" s="66"/>
      <c r="L67" s="66"/>
      <c r="M67" s="66"/>
      <c r="N67" s="66"/>
      <c r="O67" s="66"/>
      <c r="P67" s="66"/>
      <c r="Q67" s="66"/>
    </row>
    <row r="68" spans="1:17" ht="95.4" x14ac:dyDescent="0.25">
      <c r="A68" s="5">
        <v>29</v>
      </c>
      <c r="B68" s="69" t="s">
        <v>1551</v>
      </c>
      <c r="C68" s="110" t="s">
        <v>1552</v>
      </c>
      <c r="D68" s="10" t="s">
        <v>794</v>
      </c>
      <c r="E68" s="68" t="s">
        <v>1553</v>
      </c>
      <c r="F68" s="67">
        <v>23075.62</v>
      </c>
      <c r="G68" s="67">
        <v>10869.05</v>
      </c>
      <c r="H68" s="67">
        <v>9423.19</v>
      </c>
      <c r="I68" s="67">
        <v>1301.48</v>
      </c>
      <c r="J68" s="66">
        <v>2635</v>
      </c>
      <c r="K68" s="66">
        <v>1241</v>
      </c>
      <c r="L68" s="66">
        <v>1076</v>
      </c>
      <c r="M68" s="66">
        <v>149</v>
      </c>
      <c r="N68" s="66">
        <v>905</v>
      </c>
      <c r="O68" s="66">
        <v>103.35</v>
      </c>
      <c r="P68" s="66">
        <v>71.510000000000005</v>
      </c>
      <c r="Q68" s="66">
        <v>8.17</v>
      </c>
    </row>
    <row r="69" spans="1:17" ht="79.8" x14ac:dyDescent="0.25">
      <c r="A69" s="5">
        <v>30</v>
      </c>
      <c r="B69" s="69" t="s">
        <v>1519</v>
      </c>
      <c r="C69" s="110" t="s">
        <v>1520</v>
      </c>
      <c r="D69" s="10" t="s">
        <v>227</v>
      </c>
      <c r="E69" s="70">
        <v>11.59</v>
      </c>
      <c r="F69" s="67">
        <v>660.86</v>
      </c>
      <c r="G69" s="66"/>
      <c r="H69" s="66"/>
      <c r="I69" s="66"/>
      <c r="J69" s="66">
        <v>7659</v>
      </c>
      <c r="K69" s="66"/>
      <c r="L69" s="66"/>
      <c r="M69" s="66"/>
      <c r="N69" s="66"/>
      <c r="O69" s="66"/>
      <c r="P69" s="66"/>
      <c r="Q69" s="66"/>
    </row>
    <row r="70" spans="1:17" ht="79.8" x14ac:dyDescent="0.25">
      <c r="A70" s="5">
        <v>31</v>
      </c>
      <c r="B70" s="69" t="s">
        <v>1404</v>
      </c>
      <c r="C70" s="110" t="s">
        <v>1521</v>
      </c>
      <c r="D70" s="10" t="s">
        <v>227</v>
      </c>
      <c r="E70" s="70">
        <v>11.59</v>
      </c>
      <c r="F70" s="67">
        <v>7.72</v>
      </c>
      <c r="G70" s="66"/>
      <c r="H70" s="66"/>
      <c r="I70" s="66"/>
      <c r="J70" s="66">
        <v>89</v>
      </c>
      <c r="K70" s="66"/>
      <c r="L70" s="66"/>
      <c r="M70" s="66"/>
      <c r="N70" s="66"/>
      <c r="O70" s="66"/>
      <c r="P70" s="66"/>
      <c r="Q70" s="66"/>
    </row>
    <row r="71" spans="1:17" ht="91.2" x14ac:dyDescent="0.25">
      <c r="A71" s="5">
        <v>32</v>
      </c>
      <c r="B71" s="69" t="s">
        <v>1554</v>
      </c>
      <c r="C71" s="110" t="s">
        <v>1555</v>
      </c>
      <c r="D71" s="10" t="s">
        <v>148</v>
      </c>
      <c r="E71" s="68" t="s">
        <v>1556</v>
      </c>
      <c r="F71" s="67">
        <v>4815.5</v>
      </c>
      <c r="G71" s="66"/>
      <c r="H71" s="66"/>
      <c r="I71" s="66"/>
      <c r="J71" s="66">
        <v>10</v>
      </c>
      <c r="K71" s="66"/>
      <c r="L71" s="66"/>
      <c r="M71" s="66"/>
      <c r="N71" s="66"/>
      <c r="O71" s="66"/>
      <c r="P71" s="66"/>
      <c r="Q71" s="66"/>
    </row>
    <row r="72" spans="1:17" ht="125.4" x14ac:dyDescent="0.25">
      <c r="A72" s="5">
        <v>33</v>
      </c>
      <c r="B72" s="69" t="s">
        <v>1150</v>
      </c>
      <c r="C72" s="110" t="s">
        <v>1524</v>
      </c>
      <c r="D72" s="10" t="s">
        <v>148</v>
      </c>
      <c r="E72" s="68" t="s">
        <v>1557</v>
      </c>
      <c r="F72" s="67">
        <v>4874.75</v>
      </c>
      <c r="G72" s="66"/>
      <c r="H72" s="66"/>
      <c r="I72" s="66"/>
      <c r="J72" s="66">
        <v>1197</v>
      </c>
      <c r="K72" s="66"/>
      <c r="L72" s="66"/>
      <c r="M72" s="66"/>
      <c r="N72" s="66"/>
      <c r="O72" s="66"/>
      <c r="P72" s="66"/>
      <c r="Q72" s="66"/>
    </row>
    <row r="73" spans="1:17" ht="114" x14ac:dyDescent="0.25">
      <c r="A73" s="5">
        <v>34</v>
      </c>
      <c r="B73" s="69" t="s">
        <v>1526</v>
      </c>
      <c r="C73" s="110" t="s">
        <v>1527</v>
      </c>
      <c r="D73" s="10" t="s">
        <v>148</v>
      </c>
      <c r="E73" s="68" t="s">
        <v>1558</v>
      </c>
      <c r="F73" s="67">
        <v>2069.6999999999998</v>
      </c>
      <c r="G73" s="66"/>
      <c r="H73" s="66"/>
      <c r="I73" s="66"/>
      <c r="J73" s="66">
        <v>486</v>
      </c>
      <c r="K73" s="66"/>
      <c r="L73" s="66"/>
      <c r="M73" s="66"/>
      <c r="N73" s="66"/>
      <c r="O73" s="66"/>
      <c r="P73" s="66"/>
      <c r="Q73" s="66"/>
    </row>
    <row r="74" spans="1:17" ht="57" x14ac:dyDescent="0.25">
      <c r="A74" s="5">
        <v>35</v>
      </c>
      <c r="B74" s="69" t="s">
        <v>824</v>
      </c>
      <c r="C74" s="110" t="s">
        <v>1537</v>
      </c>
      <c r="D74" s="10" t="s">
        <v>317</v>
      </c>
      <c r="E74" s="68" t="s">
        <v>1559</v>
      </c>
      <c r="F74" s="67">
        <v>7992.38</v>
      </c>
      <c r="G74" s="67">
        <v>807.95</v>
      </c>
      <c r="H74" s="67">
        <v>42.05</v>
      </c>
      <c r="I74" s="67">
        <v>2.73</v>
      </c>
      <c r="J74" s="66">
        <v>144</v>
      </c>
      <c r="K74" s="66">
        <v>15</v>
      </c>
      <c r="L74" s="66">
        <v>1</v>
      </c>
      <c r="M74" s="66"/>
      <c r="N74" s="66">
        <v>63.22</v>
      </c>
      <c r="O74" s="66">
        <v>1.1399999999999999</v>
      </c>
      <c r="P74" s="66">
        <v>0.15</v>
      </c>
      <c r="Q74" s="66"/>
    </row>
    <row r="75" spans="1:17" ht="205.2" x14ac:dyDescent="0.25">
      <c r="A75" s="5">
        <v>36</v>
      </c>
      <c r="B75" s="69" t="s">
        <v>851</v>
      </c>
      <c r="C75" s="110" t="s">
        <v>1542</v>
      </c>
      <c r="D75" s="10" t="s">
        <v>853</v>
      </c>
      <c r="E75" s="68" t="s">
        <v>1560</v>
      </c>
      <c r="F75" s="67">
        <v>131.38999999999999</v>
      </c>
      <c r="G75" s="67">
        <v>19.89</v>
      </c>
      <c r="H75" s="67">
        <v>43.12</v>
      </c>
      <c r="I75" s="67">
        <v>14.12</v>
      </c>
      <c r="J75" s="66">
        <v>114</v>
      </c>
      <c r="K75" s="66">
        <v>17</v>
      </c>
      <c r="L75" s="66">
        <v>38</v>
      </c>
      <c r="M75" s="66">
        <v>12</v>
      </c>
      <c r="N75" s="66">
        <v>1.29</v>
      </c>
      <c r="O75" s="66">
        <v>1.1200000000000001</v>
      </c>
      <c r="P75" s="66">
        <v>0.89</v>
      </c>
      <c r="Q75" s="66">
        <v>0.77</v>
      </c>
    </row>
    <row r="76" spans="1:17" ht="102.6" x14ac:dyDescent="0.25">
      <c r="A76" s="5">
        <v>37</v>
      </c>
      <c r="B76" s="69" t="s">
        <v>944</v>
      </c>
      <c r="C76" s="110" t="s">
        <v>1561</v>
      </c>
      <c r="D76" s="10" t="s">
        <v>317</v>
      </c>
      <c r="E76" s="68" t="s">
        <v>1562</v>
      </c>
      <c r="F76" s="67">
        <v>11035.04</v>
      </c>
      <c r="G76" s="67">
        <v>627.77</v>
      </c>
      <c r="H76" s="67">
        <v>589.30999999999995</v>
      </c>
      <c r="I76" s="67">
        <v>31.85</v>
      </c>
      <c r="J76" s="66">
        <v>82</v>
      </c>
      <c r="K76" s="66">
        <v>5</v>
      </c>
      <c r="L76" s="66">
        <v>4</v>
      </c>
      <c r="M76" s="66"/>
      <c r="N76" s="66">
        <v>46.33</v>
      </c>
      <c r="O76" s="66">
        <v>0.34</v>
      </c>
      <c r="P76" s="66">
        <v>1.75</v>
      </c>
      <c r="Q76" s="66">
        <v>0.01</v>
      </c>
    </row>
    <row r="77" spans="1:17" ht="45.6" x14ac:dyDescent="0.25">
      <c r="A77" s="5">
        <v>38</v>
      </c>
      <c r="B77" s="69" t="s">
        <v>871</v>
      </c>
      <c r="C77" s="110" t="s">
        <v>1563</v>
      </c>
      <c r="D77" s="10" t="s">
        <v>873</v>
      </c>
      <c r="E77" s="68" t="s">
        <v>1564</v>
      </c>
      <c r="F77" s="67">
        <v>13548.91</v>
      </c>
      <c r="G77" s="67">
        <v>591.29999999999995</v>
      </c>
      <c r="H77" s="67">
        <v>373.12</v>
      </c>
      <c r="I77" s="67">
        <v>12.56</v>
      </c>
      <c r="J77" s="66">
        <v>761</v>
      </c>
      <c r="K77" s="66">
        <v>33</v>
      </c>
      <c r="L77" s="66">
        <v>21</v>
      </c>
      <c r="M77" s="66">
        <v>1</v>
      </c>
      <c r="N77" s="66">
        <v>47.38</v>
      </c>
      <c r="O77" s="66">
        <v>2.66</v>
      </c>
      <c r="P77" s="66">
        <v>0.69</v>
      </c>
      <c r="Q77" s="66">
        <v>0.04</v>
      </c>
    </row>
    <row r="78" spans="1:17" ht="148.19999999999999" x14ac:dyDescent="0.25">
      <c r="A78" s="5">
        <v>39</v>
      </c>
      <c r="B78" s="69" t="s">
        <v>151</v>
      </c>
      <c r="C78" s="110" t="s">
        <v>1565</v>
      </c>
      <c r="D78" s="10" t="s">
        <v>153</v>
      </c>
      <c r="E78" s="68" t="s">
        <v>1566</v>
      </c>
      <c r="F78" s="67">
        <v>1261.82</v>
      </c>
      <c r="G78" s="67">
        <v>97.9</v>
      </c>
      <c r="H78" s="67">
        <v>13.36</v>
      </c>
      <c r="I78" s="67">
        <v>0.32</v>
      </c>
      <c r="J78" s="66">
        <v>43</v>
      </c>
      <c r="K78" s="66">
        <v>3</v>
      </c>
      <c r="L78" s="66"/>
      <c r="M78" s="66"/>
      <c r="N78" s="66">
        <v>7.66</v>
      </c>
      <c r="O78" s="66">
        <v>0.26</v>
      </c>
      <c r="P78" s="66">
        <v>0.02</v>
      </c>
      <c r="Q78" s="66"/>
    </row>
    <row r="79" spans="1:17" ht="171" x14ac:dyDescent="0.25">
      <c r="A79" s="5">
        <v>40</v>
      </c>
      <c r="B79" s="69" t="s">
        <v>1567</v>
      </c>
      <c r="C79" s="110" t="s">
        <v>1568</v>
      </c>
      <c r="D79" s="10" t="s">
        <v>717</v>
      </c>
      <c r="E79" s="70">
        <v>0.7</v>
      </c>
      <c r="F79" s="67">
        <v>2061.08</v>
      </c>
      <c r="G79" s="67">
        <v>271.54000000000002</v>
      </c>
      <c r="H79" s="67">
        <v>110.02</v>
      </c>
      <c r="I79" s="66"/>
      <c r="J79" s="66">
        <v>1443</v>
      </c>
      <c r="K79" s="66">
        <v>190</v>
      </c>
      <c r="L79" s="66">
        <v>77</v>
      </c>
      <c r="M79" s="66"/>
      <c r="N79" s="66">
        <v>20.04</v>
      </c>
      <c r="O79" s="66">
        <v>14.03</v>
      </c>
      <c r="P79" s="66"/>
      <c r="Q79" s="66"/>
    </row>
    <row r="80" spans="1:17" x14ac:dyDescent="0.25">
      <c r="A80" s="131" t="s">
        <v>50</v>
      </c>
      <c r="B80" s="132"/>
      <c r="C80" s="132"/>
      <c r="D80" s="132"/>
      <c r="E80" s="132"/>
      <c r="F80" s="132"/>
      <c r="G80" s="132"/>
      <c r="H80" s="132"/>
      <c r="I80" s="132"/>
      <c r="J80" s="67">
        <v>91690</v>
      </c>
      <c r="K80" s="67">
        <v>7883</v>
      </c>
      <c r="L80" s="67">
        <v>6683</v>
      </c>
      <c r="M80" s="67">
        <v>790</v>
      </c>
      <c r="N80" s="66"/>
      <c r="O80" s="67">
        <v>630.79999999999995</v>
      </c>
      <c r="P80" s="66"/>
      <c r="Q80" s="67">
        <v>46.39</v>
      </c>
    </row>
    <row r="81" spans="1:17" x14ac:dyDescent="0.25">
      <c r="A81" s="131" t="s">
        <v>7</v>
      </c>
      <c r="B81" s="132"/>
      <c r="C81" s="132"/>
      <c r="D81" s="132"/>
      <c r="E81" s="132"/>
      <c r="F81" s="132"/>
      <c r="G81" s="132"/>
      <c r="H81" s="132"/>
      <c r="I81" s="132"/>
      <c r="J81" s="67">
        <v>9174</v>
      </c>
      <c r="K81" s="66"/>
      <c r="L81" s="66"/>
      <c r="M81" s="66"/>
      <c r="N81" s="66"/>
      <c r="O81" s="66"/>
      <c r="P81" s="66"/>
      <c r="Q81" s="66"/>
    </row>
    <row r="82" spans="1:17" x14ac:dyDescent="0.25">
      <c r="A82" s="131" t="s">
        <v>8</v>
      </c>
      <c r="B82" s="132"/>
      <c r="C82" s="132"/>
      <c r="D82" s="132"/>
      <c r="E82" s="132"/>
      <c r="F82" s="132"/>
      <c r="G82" s="132"/>
      <c r="H82" s="132"/>
      <c r="I82" s="132"/>
      <c r="J82" s="67">
        <v>5860</v>
      </c>
      <c r="K82" s="66"/>
      <c r="L82" s="66"/>
      <c r="M82" s="66"/>
      <c r="N82" s="66"/>
      <c r="O82" s="66"/>
      <c r="P82" s="66"/>
      <c r="Q82" s="66"/>
    </row>
    <row r="83" spans="1:17" x14ac:dyDescent="0.25">
      <c r="A83" s="133" t="s">
        <v>1569</v>
      </c>
      <c r="B83" s="132"/>
      <c r="C83" s="132"/>
      <c r="D83" s="132"/>
      <c r="E83" s="132"/>
      <c r="F83" s="132"/>
      <c r="G83" s="132"/>
      <c r="H83" s="132"/>
      <c r="I83" s="132"/>
      <c r="J83" s="66"/>
      <c r="K83" s="66"/>
      <c r="L83" s="66"/>
      <c r="M83" s="66"/>
      <c r="N83" s="66"/>
      <c r="O83" s="66"/>
      <c r="P83" s="66"/>
      <c r="Q83" s="66"/>
    </row>
    <row r="84" spans="1:17" x14ac:dyDescent="0.25">
      <c r="A84" s="131" t="s">
        <v>1006</v>
      </c>
      <c r="B84" s="132"/>
      <c r="C84" s="132"/>
      <c r="D84" s="132"/>
      <c r="E84" s="132"/>
      <c r="F84" s="132"/>
      <c r="G84" s="132"/>
      <c r="H84" s="132"/>
      <c r="I84" s="132"/>
      <c r="J84" s="67">
        <v>90730</v>
      </c>
      <c r="K84" s="66"/>
      <c r="L84" s="66"/>
      <c r="M84" s="66"/>
      <c r="N84" s="66"/>
      <c r="O84" s="67">
        <v>495.08</v>
      </c>
      <c r="P84" s="66"/>
      <c r="Q84" s="67">
        <v>23.25</v>
      </c>
    </row>
    <row r="85" spans="1:17" x14ac:dyDescent="0.25">
      <c r="A85" s="131" t="s">
        <v>56</v>
      </c>
      <c r="B85" s="132"/>
      <c r="C85" s="132"/>
      <c r="D85" s="132"/>
      <c r="E85" s="132"/>
      <c r="F85" s="132"/>
      <c r="G85" s="132"/>
      <c r="H85" s="132"/>
      <c r="I85" s="132"/>
      <c r="J85" s="67">
        <v>431</v>
      </c>
      <c r="K85" s="66"/>
      <c r="L85" s="66"/>
      <c r="M85" s="66"/>
      <c r="N85" s="66"/>
      <c r="O85" s="66"/>
      <c r="P85" s="66"/>
      <c r="Q85" s="66"/>
    </row>
    <row r="86" spans="1:17" x14ac:dyDescent="0.25">
      <c r="A86" s="131" t="s">
        <v>176</v>
      </c>
      <c r="B86" s="132"/>
      <c r="C86" s="132"/>
      <c r="D86" s="132"/>
      <c r="E86" s="132"/>
      <c r="F86" s="132"/>
      <c r="G86" s="132"/>
      <c r="H86" s="132"/>
      <c r="I86" s="132"/>
      <c r="J86" s="67">
        <v>4841</v>
      </c>
      <c r="K86" s="66"/>
      <c r="L86" s="66"/>
      <c r="M86" s="66"/>
      <c r="N86" s="66"/>
      <c r="O86" s="67">
        <v>33.54</v>
      </c>
      <c r="P86" s="66"/>
      <c r="Q86" s="67">
        <v>22.96</v>
      </c>
    </row>
    <row r="87" spans="1:17" x14ac:dyDescent="0.25">
      <c r="A87" s="131" t="s">
        <v>1008</v>
      </c>
      <c r="B87" s="132"/>
      <c r="C87" s="132"/>
      <c r="D87" s="132"/>
      <c r="E87" s="132"/>
      <c r="F87" s="132"/>
      <c r="G87" s="132"/>
      <c r="H87" s="132"/>
      <c r="I87" s="132"/>
      <c r="J87" s="67">
        <v>7413</v>
      </c>
      <c r="K87" s="66"/>
      <c r="L87" s="66"/>
      <c r="M87" s="66"/>
      <c r="N87" s="66"/>
      <c r="O87" s="67">
        <v>70.08</v>
      </c>
      <c r="P87" s="66"/>
      <c r="Q87" s="67">
        <v>0.04</v>
      </c>
    </row>
    <row r="88" spans="1:17" x14ac:dyDescent="0.25">
      <c r="A88" s="131" t="s">
        <v>1004</v>
      </c>
      <c r="B88" s="132"/>
      <c r="C88" s="132"/>
      <c r="D88" s="132"/>
      <c r="E88" s="132"/>
      <c r="F88" s="132"/>
      <c r="G88" s="132"/>
      <c r="H88" s="132"/>
      <c r="I88" s="132"/>
      <c r="J88" s="67">
        <v>1543</v>
      </c>
      <c r="K88" s="66"/>
      <c r="L88" s="66"/>
      <c r="M88" s="66"/>
      <c r="N88" s="66"/>
      <c r="O88" s="67">
        <v>18.07</v>
      </c>
      <c r="P88" s="66"/>
      <c r="Q88" s="67">
        <v>0.14000000000000001</v>
      </c>
    </row>
    <row r="89" spans="1:17" x14ac:dyDescent="0.25">
      <c r="A89" s="131" t="s">
        <v>58</v>
      </c>
      <c r="B89" s="132"/>
      <c r="C89" s="132"/>
      <c r="D89" s="132"/>
      <c r="E89" s="132"/>
      <c r="F89" s="132"/>
      <c r="G89" s="132"/>
      <c r="H89" s="132"/>
      <c r="I89" s="132"/>
      <c r="J89" s="67">
        <v>1766</v>
      </c>
      <c r="K89" s="66"/>
      <c r="L89" s="66"/>
      <c r="M89" s="66"/>
      <c r="N89" s="66"/>
      <c r="O89" s="67">
        <v>14.03</v>
      </c>
      <c r="P89" s="66"/>
      <c r="Q89" s="66"/>
    </row>
    <row r="90" spans="1:17" x14ac:dyDescent="0.25">
      <c r="A90" s="131" t="s">
        <v>10</v>
      </c>
      <c r="B90" s="132"/>
      <c r="C90" s="132"/>
      <c r="D90" s="132"/>
      <c r="E90" s="132"/>
      <c r="F90" s="132"/>
      <c r="G90" s="132"/>
      <c r="H90" s="132"/>
      <c r="I90" s="132"/>
      <c r="J90" s="67">
        <v>106724</v>
      </c>
      <c r="K90" s="66"/>
      <c r="L90" s="66"/>
      <c r="M90" s="66"/>
      <c r="N90" s="66"/>
      <c r="O90" s="67">
        <v>630.79999999999995</v>
      </c>
      <c r="P90" s="66"/>
      <c r="Q90" s="67">
        <v>46.39</v>
      </c>
    </row>
    <row r="91" spans="1:17" x14ac:dyDescent="0.25">
      <c r="A91" s="131" t="s">
        <v>11</v>
      </c>
      <c r="B91" s="132"/>
      <c r="C91" s="132"/>
      <c r="D91" s="132"/>
      <c r="E91" s="132"/>
      <c r="F91" s="132"/>
      <c r="G91" s="132"/>
      <c r="H91" s="132"/>
      <c r="I91" s="132"/>
      <c r="J91" s="66"/>
      <c r="K91" s="66"/>
      <c r="L91" s="66"/>
      <c r="M91" s="66"/>
      <c r="N91" s="66"/>
      <c r="O91" s="66"/>
      <c r="P91" s="66"/>
      <c r="Q91" s="66"/>
    </row>
    <row r="92" spans="1:17" x14ac:dyDescent="0.25">
      <c r="A92" s="131" t="s">
        <v>12</v>
      </c>
      <c r="B92" s="132"/>
      <c r="C92" s="132"/>
      <c r="D92" s="132"/>
      <c r="E92" s="132"/>
      <c r="F92" s="132"/>
      <c r="G92" s="132"/>
      <c r="H92" s="132"/>
      <c r="I92" s="132"/>
      <c r="J92" s="67">
        <v>77124</v>
      </c>
      <c r="K92" s="66"/>
      <c r="L92" s="66"/>
      <c r="M92" s="66"/>
      <c r="N92" s="66"/>
      <c r="O92" s="66"/>
      <c r="P92" s="66"/>
      <c r="Q92" s="66"/>
    </row>
    <row r="93" spans="1:17" x14ac:dyDescent="0.25">
      <c r="A93" s="131" t="s">
        <v>13</v>
      </c>
      <c r="B93" s="132"/>
      <c r="C93" s="132"/>
      <c r="D93" s="132"/>
      <c r="E93" s="132"/>
      <c r="F93" s="132"/>
      <c r="G93" s="132"/>
      <c r="H93" s="132"/>
      <c r="I93" s="132"/>
      <c r="J93" s="67">
        <v>6683</v>
      </c>
      <c r="K93" s="66"/>
      <c r="L93" s="66"/>
      <c r="M93" s="66"/>
      <c r="N93" s="66"/>
      <c r="O93" s="66"/>
      <c r="P93" s="66"/>
      <c r="Q93" s="66"/>
    </row>
    <row r="94" spans="1:17" x14ac:dyDescent="0.25">
      <c r="A94" s="131" t="s">
        <v>14</v>
      </c>
      <c r="B94" s="132"/>
      <c r="C94" s="132"/>
      <c r="D94" s="132"/>
      <c r="E94" s="132"/>
      <c r="F94" s="132"/>
      <c r="G94" s="132"/>
      <c r="H94" s="132"/>
      <c r="I94" s="132"/>
      <c r="J94" s="67">
        <v>8673</v>
      </c>
      <c r="K94" s="66"/>
      <c r="L94" s="66"/>
      <c r="M94" s="66"/>
      <c r="N94" s="66"/>
      <c r="O94" s="66"/>
      <c r="P94" s="66"/>
      <c r="Q94" s="66"/>
    </row>
    <row r="95" spans="1:17" x14ac:dyDescent="0.25">
      <c r="A95" s="131" t="s">
        <v>15</v>
      </c>
      <c r="B95" s="132"/>
      <c r="C95" s="132"/>
      <c r="D95" s="132"/>
      <c r="E95" s="132"/>
      <c r="F95" s="132"/>
      <c r="G95" s="132"/>
      <c r="H95" s="132"/>
      <c r="I95" s="132"/>
      <c r="J95" s="67">
        <v>9174</v>
      </c>
      <c r="K95" s="66"/>
      <c r="L95" s="66"/>
      <c r="M95" s="66"/>
      <c r="N95" s="66"/>
      <c r="O95" s="66"/>
      <c r="P95" s="66"/>
      <c r="Q95" s="66"/>
    </row>
    <row r="96" spans="1:17" x14ac:dyDescent="0.25">
      <c r="A96" s="131" t="s">
        <v>16</v>
      </c>
      <c r="B96" s="132"/>
      <c r="C96" s="132"/>
      <c r="D96" s="132"/>
      <c r="E96" s="132"/>
      <c r="F96" s="132"/>
      <c r="G96" s="132"/>
      <c r="H96" s="132"/>
      <c r="I96" s="132"/>
      <c r="J96" s="67">
        <v>5860</v>
      </c>
      <c r="K96" s="66"/>
      <c r="L96" s="66"/>
      <c r="M96" s="66"/>
      <c r="N96" s="66"/>
      <c r="O96" s="66"/>
      <c r="P96" s="66"/>
      <c r="Q96" s="66"/>
    </row>
    <row r="97" spans="1:17" x14ac:dyDescent="0.25">
      <c r="A97" s="133" t="s">
        <v>1570</v>
      </c>
      <c r="B97" s="132"/>
      <c r="C97" s="132"/>
      <c r="D97" s="132"/>
      <c r="E97" s="132"/>
      <c r="F97" s="132"/>
      <c r="G97" s="132"/>
      <c r="H97" s="132"/>
      <c r="I97" s="132"/>
      <c r="J97" s="65">
        <v>106724</v>
      </c>
      <c r="K97" s="66"/>
      <c r="L97" s="66"/>
      <c r="M97" s="66"/>
      <c r="N97" s="66"/>
      <c r="O97" s="65">
        <v>630.79999999999995</v>
      </c>
      <c r="P97" s="66"/>
      <c r="Q97" s="65">
        <v>46.39</v>
      </c>
    </row>
    <row r="98" spans="1:17" x14ac:dyDescent="0.25">
      <c r="A98" s="136" t="s">
        <v>1571</v>
      </c>
      <c r="B98" s="132"/>
      <c r="C98" s="132"/>
      <c r="D98" s="132"/>
      <c r="E98" s="132"/>
      <c r="F98" s="132"/>
      <c r="G98" s="132"/>
      <c r="H98" s="132"/>
      <c r="I98" s="132"/>
      <c r="J98" s="132"/>
      <c r="K98" s="132"/>
      <c r="L98" s="132"/>
      <c r="M98" s="132"/>
      <c r="N98" s="132"/>
      <c r="O98" s="132"/>
      <c r="P98" s="132"/>
      <c r="Q98" s="132"/>
    </row>
    <row r="99" spans="1:17" ht="68.400000000000006" x14ac:dyDescent="0.25">
      <c r="A99" s="5">
        <v>41</v>
      </c>
      <c r="B99" s="69" t="s">
        <v>1572</v>
      </c>
      <c r="C99" s="110" t="s">
        <v>1573</v>
      </c>
      <c r="D99" s="10" t="s">
        <v>559</v>
      </c>
      <c r="E99" s="68" t="s">
        <v>1574</v>
      </c>
      <c r="F99" s="67">
        <v>2708.12</v>
      </c>
      <c r="G99" s="67">
        <v>594.99</v>
      </c>
      <c r="H99" s="67">
        <v>1925.66</v>
      </c>
      <c r="I99" s="67">
        <v>172.5</v>
      </c>
      <c r="J99" s="66">
        <v>9208</v>
      </c>
      <c r="K99" s="66">
        <v>2023</v>
      </c>
      <c r="L99" s="66">
        <v>6547</v>
      </c>
      <c r="M99" s="66">
        <v>587</v>
      </c>
      <c r="N99" s="66">
        <v>46.56</v>
      </c>
      <c r="O99" s="66">
        <v>158.30000000000001</v>
      </c>
      <c r="P99" s="66">
        <v>9.74</v>
      </c>
      <c r="Q99" s="66">
        <v>33.119999999999997</v>
      </c>
    </row>
    <row r="100" spans="1:17" ht="79.8" x14ac:dyDescent="0.25">
      <c r="A100" s="5">
        <v>42</v>
      </c>
      <c r="B100" s="69" t="s">
        <v>1575</v>
      </c>
      <c r="C100" s="110" t="s">
        <v>1576</v>
      </c>
      <c r="D100" s="10" t="s">
        <v>777</v>
      </c>
      <c r="E100" s="70">
        <v>340</v>
      </c>
      <c r="F100" s="67">
        <v>560.87</v>
      </c>
      <c r="G100" s="66"/>
      <c r="H100" s="66"/>
      <c r="I100" s="66"/>
      <c r="J100" s="66">
        <v>190696</v>
      </c>
      <c r="K100" s="66"/>
      <c r="L100" s="66"/>
      <c r="M100" s="66"/>
      <c r="N100" s="66"/>
      <c r="O100" s="66"/>
      <c r="P100" s="66"/>
      <c r="Q100" s="66"/>
    </row>
    <row r="101" spans="1:17" ht="79.8" x14ac:dyDescent="0.25">
      <c r="A101" s="5">
        <v>43</v>
      </c>
      <c r="B101" s="69" t="s">
        <v>1577</v>
      </c>
      <c r="C101" s="110" t="s">
        <v>1578</v>
      </c>
      <c r="D101" s="10" t="s">
        <v>137</v>
      </c>
      <c r="E101" s="70">
        <v>8.52</v>
      </c>
      <c r="F101" s="67">
        <v>524.12</v>
      </c>
      <c r="G101" s="67">
        <v>135.47999999999999</v>
      </c>
      <c r="H101" s="67">
        <v>333.46</v>
      </c>
      <c r="I101" s="67">
        <v>34.950000000000003</v>
      </c>
      <c r="J101" s="66">
        <v>4466</v>
      </c>
      <c r="K101" s="66">
        <v>1154</v>
      </c>
      <c r="L101" s="66">
        <v>2841</v>
      </c>
      <c r="M101" s="66">
        <v>298</v>
      </c>
      <c r="N101" s="66">
        <v>10.47</v>
      </c>
      <c r="O101" s="66">
        <v>89.2</v>
      </c>
      <c r="P101" s="66">
        <v>1.91</v>
      </c>
      <c r="Q101" s="66">
        <v>16.27</v>
      </c>
    </row>
    <row r="102" spans="1:17" ht="45.6" x14ac:dyDescent="0.25">
      <c r="A102" s="5">
        <v>44</v>
      </c>
      <c r="B102" s="69" t="s">
        <v>1579</v>
      </c>
      <c r="C102" s="110" t="s">
        <v>1580</v>
      </c>
      <c r="D102" s="10" t="s">
        <v>220</v>
      </c>
      <c r="E102" s="70">
        <v>140</v>
      </c>
      <c r="F102" s="67">
        <v>642.99</v>
      </c>
      <c r="G102" s="66"/>
      <c r="H102" s="66"/>
      <c r="I102" s="66"/>
      <c r="J102" s="66">
        <v>90019</v>
      </c>
      <c r="K102" s="66"/>
      <c r="L102" s="66"/>
      <c r="M102" s="66"/>
      <c r="N102" s="66"/>
      <c r="O102" s="66"/>
      <c r="P102" s="66"/>
      <c r="Q102" s="66"/>
    </row>
    <row r="103" spans="1:17" ht="79.8" x14ac:dyDescent="0.25">
      <c r="A103" s="5">
        <v>45</v>
      </c>
      <c r="B103" s="69" t="s">
        <v>135</v>
      </c>
      <c r="C103" s="110" t="s">
        <v>1581</v>
      </c>
      <c r="D103" s="10" t="s">
        <v>137</v>
      </c>
      <c r="E103" s="70">
        <v>0.74099999999999999</v>
      </c>
      <c r="F103" s="67">
        <v>1377.22</v>
      </c>
      <c r="G103" s="67">
        <v>401.58</v>
      </c>
      <c r="H103" s="67">
        <v>720.05</v>
      </c>
      <c r="I103" s="67">
        <v>53.14</v>
      </c>
      <c r="J103" s="66">
        <v>1021</v>
      </c>
      <c r="K103" s="66">
        <v>298</v>
      </c>
      <c r="L103" s="66">
        <v>534</v>
      </c>
      <c r="M103" s="66">
        <v>39</v>
      </c>
      <c r="N103" s="66">
        <v>28.34</v>
      </c>
      <c r="O103" s="66">
        <v>21</v>
      </c>
      <c r="P103" s="66">
        <v>2.91</v>
      </c>
      <c r="Q103" s="66">
        <v>2.16</v>
      </c>
    </row>
    <row r="104" spans="1:17" ht="114" x14ac:dyDescent="0.25">
      <c r="A104" s="5">
        <v>46</v>
      </c>
      <c r="B104" s="69" t="s">
        <v>1582</v>
      </c>
      <c r="C104" s="110" t="s">
        <v>1583</v>
      </c>
      <c r="D104" s="10" t="s">
        <v>148</v>
      </c>
      <c r="E104" s="70">
        <v>0.74099999999999999</v>
      </c>
      <c r="F104" s="67">
        <v>5890.5</v>
      </c>
      <c r="G104" s="66"/>
      <c r="H104" s="66"/>
      <c r="I104" s="66"/>
      <c r="J104" s="66">
        <v>4365</v>
      </c>
      <c r="K104" s="66"/>
      <c r="L104" s="66"/>
      <c r="M104" s="66"/>
      <c r="N104" s="66"/>
      <c r="O104" s="66"/>
      <c r="P104" s="66"/>
      <c r="Q104" s="66"/>
    </row>
    <row r="105" spans="1:17" ht="163.80000000000001" x14ac:dyDescent="0.25">
      <c r="A105" s="5">
        <v>47</v>
      </c>
      <c r="B105" s="69" t="s">
        <v>828</v>
      </c>
      <c r="C105" s="110" t="s">
        <v>1584</v>
      </c>
      <c r="D105" s="10" t="s">
        <v>153</v>
      </c>
      <c r="E105" s="68" t="s">
        <v>1585</v>
      </c>
      <c r="F105" s="67">
        <v>263.72000000000003</v>
      </c>
      <c r="G105" s="67">
        <v>159.30000000000001</v>
      </c>
      <c r="H105" s="67">
        <v>20.3</v>
      </c>
      <c r="I105" s="67">
        <v>0.32</v>
      </c>
      <c r="J105" s="66">
        <v>344</v>
      </c>
      <c r="K105" s="66">
        <v>208</v>
      </c>
      <c r="L105" s="66">
        <v>26</v>
      </c>
      <c r="M105" s="66"/>
      <c r="N105" s="66">
        <v>10.62</v>
      </c>
      <c r="O105" s="66">
        <v>13.86</v>
      </c>
      <c r="P105" s="66">
        <v>0.02</v>
      </c>
      <c r="Q105" s="66">
        <v>0.03</v>
      </c>
    </row>
    <row r="106" spans="1:17" ht="57" x14ac:dyDescent="0.25">
      <c r="A106" s="5">
        <v>48</v>
      </c>
      <c r="B106" s="69" t="s">
        <v>1586</v>
      </c>
      <c r="C106" s="110" t="s">
        <v>1587</v>
      </c>
      <c r="D106" s="10" t="s">
        <v>148</v>
      </c>
      <c r="E106" s="70">
        <v>3.1300000000000001E-2</v>
      </c>
      <c r="F106" s="67">
        <v>33030</v>
      </c>
      <c r="G106" s="66"/>
      <c r="H106" s="66"/>
      <c r="I106" s="66"/>
      <c r="J106" s="66">
        <v>1034</v>
      </c>
      <c r="K106" s="66"/>
      <c r="L106" s="66"/>
      <c r="M106" s="66"/>
      <c r="N106" s="66"/>
      <c r="O106" s="66"/>
      <c r="P106" s="66"/>
      <c r="Q106" s="66"/>
    </row>
    <row r="107" spans="1:17" ht="114" x14ac:dyDescent="0.25">
      <c r="A107" s="5">
        <v>49</v>
      </c>
      <c r="B107" s="69" t="s">
        <v>151</v>
      </c>
      <c r="C107" s="110" t="s">
        <v>1588</v>
      </c>
      <c r="D107" s="10" t="s">
        <v>153</v>
      </c>
      <c r="E107" s="68" t="s">
        <v>1585</v>
      </c>
      <c r="F107" s="67">
        <v>1261.82</v>
      </c>
      <c r="G107" s="67">
        <v>97.9</v>
      </c>
      <c r="H107" s="67">
        <v>13.36</v>
      </c>
      <c r="I107" s="67">
        <v>0.32</v>
      </c>
      <c r="J107" s="66">
        <v>1647</v>
      </c>
      <c r="K107" s="66">
        <v>128</v>
      </c>
      <c r="L107" s="66">
        <v>17</v>
      </c>
      <c r="M107" s="66"/>
      <c r="N107" s="66">
        <v>7.66</v>
      </c>
      <c r="O107" s="66">
        <v>10</v>
      </c>
      <c r="P107" s="66">
        <v>0.02</v>
      </c>
      <c r="Q107" s="66">
        <v>0.03</v>
      </c>
    </row>
    <row r="108" spans="1:17" ht="148.19999999999999" x14ac:dyDescent="0.25">
      <c r="A108" s="5">
        <v>50</v>
      </c>
      <c r="B108" s="69" t="s">
        <v>1589</v>
      </c>
      <c r="C108" s="110" t="s">
        <v>1590</v>
      </c>
      <c r="D108" s="10" t="s">
        <v>559</v>
      </c>
      <c r="E108" s="68" t="s">
        <v>1574</v>
      </c>
      <c r="F108" s="67">
        <v>2708.12</v>
      </c>
      <c r="G108" s="67">
        <v>594.99</v>
      </c>
      <c r="H108" s="67">
        <v>1925.66</v>
      </c>
      <c r="I108" s="67">
        <v>172.5</v>
      </c>
      <c r="J108" s="66">
        <v>9208</v>
      </c>
      <c r="K108" s="66">
        <v>2023</v>
      </c>
      <c r="L108" s="66">
        <v>6547</v>
      </c>
      <c r="M108" s="66">
        <v>587</v>
      </c>
      <c r="N108" s="66">
        <v>46.56</v>
      </c>
      <c r="O108" s="66">
        <v>158.30000000000001</v>
      </c>
      <c r="P108" s="66">
        <v>9.74</v>
      </c>
      <c r="Q108" s="66">
        <v>33.119999999999997</v>
      </c>
    </row>
    <row r="109" spans="1:17" ht="79.8" x14ac:dyDescent="0.25">
      <c r="A109" s="5">
        <v>51</v>
      </c>
      <c r="B109" s="69" t="s">
        <v>1591</v>
      </c>
      <c r="C109" s="110" t="s">
        <v>1592</v>
      </c>
      <c r="D109" s="10" t="s">
        <v>777</v>
      </c>
      <c r="E109" s="70">
        <v>340</v>
      </c>
      <c r="F109" s="67">
        <v>650.77</v>
      </c>
      <c r="G109" s="66"/>
      <c r="H109" s="66"/>
      <c r="I109" s="66"/>
      <c r="J109" s="66">
        <v>221262</v>
      </c>
      <c r="K109" s="66"/>
      <c r="L109" s="66"/>
      <c r="M109" s="66"/>
      <c r="N109" s="66"/>
      <c r="O109" s="66"/>
      <c r="P109" s="66"/>
      <c r="Q109" s="66"/>
    </row>
    <row r="110" spans="1:17" ht="114" x14ac:dyDescent="0.25">
      <c r="A110" s="5">
        <v>52</v>
      </c>
      <c r="B110" s="69" t="s">
        <v>1593</v>
      </c>
      <c r="C110" s="110" t="s">
        <v>1594</v>
      </c>
      <c r="D110" s="10" t="s">
        <v>741</v>
      </c>
      <c r="E110" s="68" t="s">
        <v>1595</v>
      </c>
      <c r="F110" s="67">
        <v>3405.49</v>
      </c>
      <c r="G110" s="67">
        <v>597.04999999999995</v>
      </c>
      <c r="H110" s="67">
        <v>16.88</v>
      </c>
      <c r="I110" s="67">
        <v>4.84</v>
      </c>
      <c r="J110" s="66">
        <v>23157</v>
      </c>
      <c r="K110" s="66">
        <v>4060</v>
      </c>
      <c r="L110" s="66">
        <v>115</v>
      </c>
      <c r="M110" s="66">
        <v>33</v>
      </c>
      <c r="N110" s="66">
        <v>46.14</v>
      </c>
      <c r="O110" s="66">
        <v>313.75</v>
      </c>
      <c r="P110" s="66">
        <v>0.31</v>
      </c>
      <c r="Q110" s="66">
        <v>2.11</v>
      </c>
    </row>
    <row r="111" spans="1:17" ht="136.80000000000001" x14ac:dyDescent="0.25">
      <c r="A111" s="5">
        <v>53</v>
      </c>
      <c r="B111" s="69" t="s">
        <v>1528</v>
      </c>
      <c r="C111" s="110" t="s">
        <v>1529</v>
      </c>
      <c r="D111" s="10" t="s">
        <v>148</v>
      </c>
      <c r="E111" s="68" t="s">
        <v>1596</v>
      </c>
      <c r="F111" s="67">
        <v>4637.68</v>
      </c>
      <c r="G111" s="66"/>
      <c r="H111" s="66"/>
      <c r="I111" s="66"/>
      <c r="J111" s="66">
        <v>21259</v>
      </c>
      <c r="K111" s="66"/>
      <c r="L111" s="66"/>
      <c r="M111" s="66"/>
      <c r="N111" s="66"/>
      <c r="O111" s="66"/>
      <c r="P111" s="66"/>
      <c r="Q111" s="66"/>
    </row>
    <row r="112" spans="1:17" ht="125.4" x14ac:dyDescent="0.25">
      <c r="A112" s="5">
        <v>54</v>
      </c>
      <c r="B112" s="69" t="s">
        <v>1531</v>
      </c>
      <c r="C112" s="110" t="s">
        <v>1532</v>
      </c>
      <c r="D112" s="10" t="s">
        <v>148</v>
      </c>
      <c r="E112" s="68" t="s">
        <v>1596</v>
      </c>
      <c r="F112" s="67">
        <v>1743.8</v>
      </c>
      <c r="G112" s="66"/>
      <c r="H112" s="66"/>
      <c r="I112" s="66"/>
      <c r="J112" s="66">
        <v>7994</v>
      </c>
      <c r="K112" s="66"/>
      <c r="L112" s="66"/>
      <c r="M112" s="66"/>
      <c r="N112" s="66"/>
      <c r="O112" s="66"/>
      <c r="P112" s="66"/>
      <c r="Q112" s="66"/>
    </row>
    <row r="113" spans="1:17" ht="57" x14ac:dyDescent="0.25">
      <c r="A113" s="5">
        <v>55</v>
      </c>
      <c r="B113" s="69" t="s">
        <v>1597</v>
      </c>
      <c r="C113" s="110" t="s">
        <v>1598</v>
      </c>
      <c r="D113" s="10" t="s">
        <v>1599</v>
      </c>
      <c r="E113" s="68" t="s">
        <v>1600</v>
      </c>
      <c r="F113" s="67">
        <v>4.99</v>
      </c>
      <c r="G113" s="67">
        <v>4.29</v>
      </c>
      <c r="H113" s="67">
        <v>0.7</v>
      </c>
      <c r="I113" s="66"/>
      <c r="J113" s="66">
        <v>56</v>
      </c>
      <c r="K113" s="66">
        <v>48</v>
      </c>
      <c r="L113" s="66">
        <v>8</v>
      </c>
      <c r="M113" s="66"/>
      <c r="N113" s="66">
        <v>0.34</v>
      </c>
      <c r="O113" s="66">
        <v>3.79</v>
      </c>
      <c r="P113" s="66"/>
      <c r="Q113" s="66"/>
    </row>
    <row r="114" spans="1:17" x14ac:dyDescent="0.25">
      <c r="A114" s="131" t="s">
        <v>50</v>
      </c>
      <c r="B114" s="132"/>
      <c r="C114" s="132"/>
      <c r="D114" s="132"/>
      <c r="E114" s="132"/>
      <c r="F114" s="132"/>
      <c r="G114" s="132"/>
      <c r="H114" s="132"/>
      <c r="I114" s="132"/>
      <c r="J114" s="67">
        <v>585736</v>
      </c>
      <c r="K114" s="67">
        <v>9942</v>
      </c>
      <c r="L114" s="67">
        <v>16635</v>
      </c>
      <c r="M114" s="67">
        <v>1544</v>
      </c>
      <c r="N114" s="66"/>
      <c r="O114" s="67">
        <v>768.2</v>
      </c>
      <c r="P114" s="66"/>
      <c r="Q114" s="67">
        <v>86.84</v>
      </c>
    </row>
    <row r="115" spans="1:17" x14ac:dyDescent="0.25">
      <c r="A115" s="131" t="s">
        <v>7</v>
      </c>
      <c r="B115" s="132"/>
      <c r="C115" s="132"/>
      <c r="D115" s="132"/>
      <c r="E115" s="132"/>
      <c r="F115" s="132"/>
      <c r="G115" s="132"/>
      <c r="H115" s="132"/>
      <c r="I115" s="132"/>
      <c r="J115" s="67">
        <v>10951</v>
      </c>
      <c r="K115" s="66"/>
      <c r="L115" s="66"/>
      <c r="M115" s="66"/>
      <c r="N115" s="66"/>
      <c r="O115" s="66"/>
      <c r="P115" s="66"/>
      <c r="Q115" s="66"/>
    </row>
    <row r="116" spans="1:17" x14ac:dyDescent="0.25">
      <c r="A116" s="131" t="s">
        <v>8</v>
      </c>
      <c r="B116" s="132"/>
      <c r="C116" s="132"/>
      <c r="D116" s="132"/>
      <c r="E116" s="132"/>
      <c r="F116" s="132"/>
      <c r="G116" s="132"/>
      <c r="H116" s="132"/>
      <c r="I116" s="132"/>
      <c r="J116" s="67">
        <v>8484</v>
      </c>
      <c r="K116" s="66"/>
      <c r="L116" s="66"/>
      <c r="M116" s="66"/>
      <c r="N116" s="66"/>
      <c r="O116" s="66"/>
      <c r="P116" s="66"/>
      <c r="Q116" s="66"/>
    </row>
    <row r="117" spans="1:17" x14ac:dyDescent="0.25">
      <c r="A117" s="133" t="s">
        <v>1601</v>
      </c>
      <c r="B117" s="132"/>
      <c r="C117" s="132"/>
      <c r="D117" s="132"/>
      <c r="E117" s="132"/>
      <c r="F117" s="132"/>
      <c r="G117" s="132"/>
      <c r="H117" s="132"/>
      <c r="I117" s="132"/>
      <c r="J117" s="66"/>
      <c r="K117" s="66"/>
      <c r="L117" s="66"/>
      <c r="M117" s="66"/>
      <c r="N117" s="66"/>
      <c r="O117" s="66"/>
      <c r="P117" s="66"/>
      <c r="Q117" s="66"/>
    </row>
    <row r="118" spans="1:17" x14ac:dyDescent="0.25">
      <c r="A118" s="131" t="s">
        <v>175</v>
      </c>
      <c r="B118" s="132"/>
      <c r="C118" s="132"/>
      <c r="D118" s="132"/>
      <c r="E118" s="132"/>
      <c r="F118" s="132"/>
      <c r="G118" s="132"/>
      <c r="H118" s="132"/>
      <c r="I118" s="132"/>
      <c r="J118" s="67">
        <v>542650</v>
      </c>
      <c r="K118" s="66"/>
      <c r="L118" s="66"/>
      <c r="M118" s="66"/>
      <c r="N118" s="66"/>
      <c r="O118" s="67">
        <v>430.59</v>
      </c>
      <c r="P118" s="66"/>
      <c r="Q118" s="67">
        <v>84.67</v>
      </c>
    </row>
    <row r="119" spans="1:17" x14ac:dyDescent="0.25">
      <c r="A119" s="131" t="s">
        <v>176</v>
      </c>
      <c r="B119" s="132"/>
      <c r="C119" s="132"/>
      <c r="D119" s="132"/>
      <c r="E119" s="132"/>
      <c r="F119" s="132"/>
      <c r="G119" s="132"/>
      <c r="H119" s="132"/>
      <c r="I119" s="132"/>
      <c r="J119" s="67">
        <v>3562</v>
      </c>
      <c r="K119" s="66"/>
      <c r="L119" s="66"/>
      <c r="M119" s="66"/>
      <c r="N119" s="66"/>
      <c r="O119" s="67">
        <v>23.86</v>
      </c>
      <c r="P119" s="66"/>
      <c r="Q119" s="67">
        <v>0.06</v>
      </c>
    </row>
    <row r="120" spans="1:17" x14ac:dyDescent="0.25">
      <c r="A120" s="131" t="s">
        <v>564</v>
      </c>
      <c r="B120" s="132"/>
      <c r="C120" s="132"/>
      <c r="D120" s="132"/>
      <c r="E120" s="132"/>
      <c r="F120" s="132"/>
      <c r="G120" s="132"/>
      <c r="H120" s="132"/>
      <c r="I120" s="132"/>
      <c r="J120" s="67">
        <v>29706</v>
      </c>
      <c r="K120" s="66"/>
      <c r="L120" s="66"/>
      <c r="M120" s="66"/>
      <c r="N120" s="66"/>
      <c r="O120" s="67">
        <v>313.75</v>
      </c>
      <c r="P120" s="66"/>
      <c r="Q120" s="67">
        <v>2.11</v>
      </c>
    </row>
    <row r="121" spans="1:17" x14ac:dyDescent="0.25">
      <c r="A121" s="131" t="s">
        <v>1005</v>
      </c>
      <c r="B121" s="132"/>
      <c r="C121" s="132"/>
      <c r="D121" s="132"/>
      <c r="E121" s="132"/>
      <c r="F121" s="132"/>
      <c r="G121" s="132"/>
      <c r="H121" s="132"/>
      <c r="I121" s="132"/>
      <c r="J121" s="67">
        <v>29253</v>
      </c>
      <c r="K121" s="66"/>
      <c r="L121" s="66"/>
      <c r="M121" s="66"/>
      <c r="N121" s="66"/>
      <c r="O121" s="66"/>
      <c r="P121" s="66"/>
      <c r="Q121" s="66"/>
    </row>
    <row r="122" spans="1:17" x14ac:dyDescent="0.25">
      <c r="A122" s="131" t="s">
        <v>10</v>
      </c>
      <c r="B122" s="132"/>
      <c r="C122" s="132"/>
      <c r="D122" s="132"/>
      <c r="E122" s="132"/>
      <c r="F122" s="132"/>
      <c r="G122" s="132"/>
      <c r="H122" s="132"/>
      <c r="I122" s="132"/>
      <c r="J122" s="67">
        <v>605171</v>
      </c>
      <c r="K122" s="66"/>
      <c r="L122" s="66"/>
      <c r="M122" s="66"/>
      <c r="N122" s="66"/>
      <c r="O122" s="67">
        <v>768.2</v>
      </c>
      <c r="P122" s="66"/>
      <c r="Q122" s="67">
        <v>86.84</v>
      </c>
    </row>
    <row r="123" spans="1:17" x14ac:dyDescent="0.25">
      <c r="A123" s="131" t="s">
        <v>11</v>
      </c>
      <c r="B123" s="132"/>
      <c r="C123" s="132"/>
      <c r="D123" s="132"/>
      <c r="E123" s="132"/>
      <c r="F123" s="132"/>
      <c r="G123" s="132"/>
      <c r="H123" s="132"/>
      <c r="I123" s="132"/>
      <c r="J123" s="66"/>
      <c r="K123" s="66"/>
      <c r="L123" s="66"/>
      <c r="M123" s="66"/>
      <c r="N123" s="66"/>
      <c r="O123" s="66"/>
      <c r="P123" s="66"/>
      <c r="Q123" s="66"/>
    </row>
    <row r="124" spans="1:17" x14ac:dyDescent="0.25">
      <c r="A124" s="131" t="s">
        <v>12</v>
      </c>
      <c r="B124" s="132"/>
      <c r="C124" s="132"/>
      <c r="D124" s="132"/>
      <c r="E124" s="132"/>
      <c r="F124" s="132"/>
      <c r="G124" s="132"/>
      <c r="H124" s="132"/>
      <c r="I124" s="132"/>
      <c r="J124" s="67">
        <v>559159</v>
      </c>
      <c r="K124" s="66"/>
      <c r="L124" s="66"/>
      <c r="M124" s="66"/>
      <c r="N124" s="66"/>
      <c r="O124" s="66"/>
      <c r="P124" s="66"/>
      <c r="Q124" s="66"/>
    </row>
    <row r="125" spans="1:17" x14ac:dyDescent="0.25">
      <c r="A125" s="131" t="s">
        <v>13</v>
      </c>
      <c r="B125" s="132"/>
      <c r="C125" s="132"/>
      <c r="D125" s="132"/>
      <c r="E125" s="132"/>
      <c r="F125" s="132"/>
      <c r="G125" s="132"/>
      <c r="H125" s="132"/>
      <c r="I125" s="132"/>
      <c r="J125" s="67">
        <v>16635</v>
      </c>
      <c r="K125" s="66"/>
      <c r="L125" s="66"/>
      <c r="M125" s="66"/>
      <c r="N125" s="66"/>
      <c r="O125" s="66"/>
      <c r="P125" s="66"/>
      <c r="Q125" s="66"/>
    </row>
    <row r="126" spans="1:17" x14ac:dyDescent="0.25">
      <c r="A126" s="131" t="s">
        <v>14</v>
      </c>
      <c r="B126" s="132"/>
      <c r="C126" s="132"/>
      <c r="D126" s="132"/>
      <c r="E126" s="132"/>
      <c r="F126" s="132"/>
      <c r="G126" s="132"/>
      <c r="H126" s="132"/>
      <c r="I126" s="132"/>
      <c r="J126" s="67">
        <v>11486</v>
      </c>
      <c r="K126" s="66"/>
      <c r="L126" s="66"/>
      <c r="M126" s="66"/>
      <c r="N126" s="66"/>
      <c r="O126" s="66"/>
      <c r="P126" s="66"/>
      <c r="Q126" s="66"/>
    </row>
    <row r="127" spans="1:17" x14ac:dyDescent="0.25">
      <c r="A127" s="131" t="s">
        <v>15</v>
      </c>
      <c r="B127" s="132"/>
      <c r="C127" s="132"/>
      <c r="D127" s="132"/>
      <c r="E127" s="132"/>
      <c r="F127" s="132"/>
      <c r="G127" s="132"/>
      <c r="H127" s="132"/>
      <c r="I127" s="132"/>
      <c r="J127" s="67">
        <v>10951</v>
      </c>
      <c r="K127" s="66"/>
      <c r="L127" s="66"/>
      <c r="M127" s="66"/>
      <c r="N127" s="66"/>
      <c r="O127" s="66"/>
      <c r="P127" s="66"/>
      <c r="Q127" s="66"/>
    </row>
    <row r="128" spans="1:17" x14ac:dyDescent="0.25">
      <c r="A128" s="131" t="s">
        <v>16</v>
      </c>
      <c r="B128" s="132"/>
      <c r="C128" s="132"/>
      <c r="D128" s="132"/>
      <c r="E128" s="132"/>
      <c r="F128" s="132"/>
      <c r="G128" s="132"/>
      <c r="H128" s="132"/>
      <c r="I128" s="132"/>
      <c r="J128" s="67">
        <v>8484</v>
      </c>
      <c r="K128" s="66"/>
      <c r="L128" s="66"/>
      <c r="M128" s="66"/>
      <c r="N128" s="66"/>
      <c r="O128" s="66"/>
      <c r="P128" s="66"/>
      <c r="Q128" s="66"/>
    </row>
    <row r="129" spans="1:17" x14ac:dyDescent="0.25">
      <c r="A129" s="133" t="s">
        <v>1602</v>
      </c>
      <c r="B129" s="132"/>
      <c r="C129" s="132"/>
      <c r="D129" s="132"/>
      <c r="E129" s="132"/>
      <c r="F129" s="132"/>
      <c r="G129" s="132"/>
      <c r="H129" s="132"/>
      <c r="I129" s="132"/>
      <c r="J129" s="65">
        <v>605171</v>
      </c>
      <c r="K129" s="66"/>
      <c r="L129" s="66"/>
      <c r="M129" s="66"/>
      <c r="N129" s="66"/>
      <c r="O129" s="65">
        <v>768.2</v>
      </c>
      <c r="P129" s="66"/>
      <c r="Q129" s="65">
        <v>86.84</v>
      </c>
    </row>
    <row r="130" spans="1:17" x14ac:dyDescent="0.25">
      <c r="A130" s="136" t="s">
        <v>1603</v>
      </c>
      <c r="B130" s="132"/>
      <c r="C130" s="132"/>
      <c r="D130" s="132"/>
      <c r="E130" s="132"/>
      <c r="F130" s="132"/>
      <c r="G130" s="132"/>
      <c r="H130" s="132"/>
      <c r="I130" s="132"/>
      <c r="J130" s="132"/>
      <c r="K130" s="132"/>
      <c r="L130" s="132"/>
      <c r="M130" s="132"/>
      <c r="N130" s="132"/>
      <c r="O130" s="132"/>
      <c r="P130" s="132"/>
      <c r="Q130" s="132"/>
    </row>
    <row r="131" spans="1:17" x14ac:dyDescent="0.25">
      <c r="A131" s="131" t="s">
        <v>1604</v>
      </c>
      <c r="B131" s="132"/>
      <c r="C131" s="132"/>
      <c r="D131" s="132"/>
      <c r="E131" s="132"/>
      <c r="F131" s="132"/>
      <c r="G131" s="132"/>
      <c r="H131" s="132"/>
      <c r="I131" s="132"/>
      <c r="J131" s="132"/>
      <c r="K131" s="132"/>
      <c r="L131" s="132"/>
      <c r="M131" s="132"/>
      <c r="N131" s="132"/>
      <c r="O131" s="132"/>
      <c r="P131" s="132"/>
      <c r="Q131" s="132"/>
    </row>
    <row r="132" spans="1:17" ht="136.80000000000001" x14ac:dyDescent="0.25">
      <c r="A132" s="5">
        <v>56</v>
      </c>
      <c r="B132" s="69" t="s">
        <v>1605</v>
      </c>
      <c r="C132" s="110" t="s">
        <v>1606</v>
      </c>
      <c r="D132" s="10" t="s">
        <v>137</v>
      </c>
      <c r="E132" s="68" t="s">
        <v>1607</v>
      </c>
      <c r="F132" s="67">
        <v>1143.74</v>
      </c>
      <c r="G132" s="67">
        <v>322.44</v>
      </c>
      <c r="H132" s="67">
        <v>694.65</v>
      </c>
      <c r="I132" s="67">
        <v>76.66</v>
      </c>
      <c r="J132" s="66">
        <v>5611</v>
      </c>
      <c r="K132" s="66">
        <v>1582</v>
      </c>
      <c r="L132" s="66">
        <v>3408</v>
      </c>
      <c r="M132" s="66">
        <v>376</v>
      </c>
      <c r="N132" s="66">
        <v>25.53</v>
      </c>
      <c r="O132" s="66">
        <v>125.25</v>
      </c>
      <c r="P132" s="66">
        <v>4.21</v>
      </c>
      <c r="Q132" s="66">
        <v>20.65</v>
      </c>
    </row>
    <row r="133" spans="1:17" ht="205.2" x14ac:dyDescent="0.25">
      <c r="A133" s="5">
        <v>57</v>
      </c>
      <c r="B133" s="69" t="s">
        <v>1608</v>
      </c>
      <c r="C133" s="110" t="s">
        <v>1609</v>
      </c>
      <c r="D133" s="10" t="s">
        <v>148</v>
      </c>
      <c r="E133" s="68" t="s">
        <v>1607</v>
      </c>
      <c r="F133" s="67">
        <v>11578</v>
      </c>
      <c r="G133" s="66"/>
      <c r="H133" s="66"/>
      <c r="I133" s="66"/>
      <c r="J133" s="66">
        <v>56802</v>
      </c>
      <c r="K133" s="66"/>
      <c r="L133" s="66"/>
      <c r="M133" s="66"/>
      <c r="N133" s="66"/>
      <c r="O133" s="66"/>
      <c r="P133" s="66"/>
      <c r="Q133" s="66"/>
    </row>
    <row r="134" spans="1:17" ht="102.6" x14ac:dyDescent="0.25">
      <c r="A134" s="5">
        <v>58</v>
      </c>
      <c r="B134" s="69" t="s">
        <v>1610</v>
      </c>
      <c r="C134" s="110" t="s">
        <v>1611</v>
      </c>
      <c r="D134" s="10" t="s">
        <v>137</v>
      </c>
      <c r="E134" s="68" t="s">
        <v>1612</v>
      </c>
      <c r="F134" s="67">
        <v>1999.23</v>
      </c>
      <c r="G134" s="67">
        <v>311.11</v>
      </c>
      <c r="H134" s="67">
        <v>1250.56</v>
      </c>
      <c r="I134" s="67">
        <v>148.49</v>
      </c>
      <c r="J134" s="66">
        <v>1397</v>
      </c>
      <c r="K134" s="66">
        <v>217</v>
      </c>
      <c r="L134" s="66">
        <v>874</v>
      </c>
      <c r="M134" s="66">
        <v>104</v>
      </c>
      <c r="N134" s="66">
        <v>22.96</v>
      </c>
      <c r="O134" s="66">
        <v>16.05</v>
      </c>
      <c r="P134" s="66">
        <v>8.15</v>
      </c>
      <c r="Q134" s="66">
        <v>5.7</v>
      </c>
    </row>
    <row r="135" spans="1:17" ht="205.2" x14ac:dyDescent="0.25">
      <c r="A135" s="5">
        <v>59</v>
      </c>
      <c r="B135" s="69" t="s">
        <v>1613</v>
      </c>
      <c r="C135" s="110" t="s">
        <v>1614</v>
      </c>
      <c r="D135" s="10" t="s">
        <v>148</v>
      </c>
      <c r="E135" s="68" t="s">
        <v>1612</v>
      </c>
      <c r="F135" s="67">
        <v>11650.16</v>
      </c>
      <c r="G135" s="66"/>
      <c r="H135" s="66"/>
      <c r="I135" s="66"/>
      <c r="J135" s="66">
        <v>8143</v>
      </c>
      <c r="K135" s="66"/>
      <c r="L135" s="66"/>
      <c r="M135" s="66"/>
      <c r="N135" s="66"/>
      <c r="O135" s="66"/>
      <c r="P135" s="66"/>
      <c r="Q135" s="66"/>
    </row>
    <row r="136" spans="1:17" ht="193.8" x14ac:dyDescent="0.25">
      <c r="A136" s="5">
        <v>60</v>
      </c>
      <c r="B136" s="69" t="s">
        <v>1615</v>
      </c>
      <c r="C136" s="110" t="s">
        <v>1616</v>
      </c>
      <c r="D136" s="10" t="s">
        <v>137</v>
      </c>
      <c r="E136" s="68" t="s">
        <v>1617</v>
      </c>
      <c r="F136" s="67">
        <v>1773.81</v>
      </c>
      <c r="G136" s="67">
        <v>779.61</v>
      </c>
      <c r="H136" s="67">
        <v>583.19000000000005</v>
      </c>
      <c r="I136" s="67">
        <v>69.72</v>
      </c>
      <c r="J136" s="66">
        <v>314</v>
      </c>
      <c r="K136" s="66">
        <v>138</v>
      </c>
      <c r="L136" s="66">
        <v>103</v>
      </c>
      <c r="M136" s="66">
        <v>12</v>
      </c>
      <c r="N136" s="66">
        <v>63.28</v>
      </c>
      <c r="O136" s="66">
        <v>11.2</v>
      </c>
      <c r="P136" s="66">
        <v>3.82</v>
      </c>
      <c r="Q136" s="66">
        <v>0.68</v>
      </c>
    </row>
    <row r="137" spans="1:17" ht="205.2" x14ac:dyDescent="0.25">
      <c r="A137" s="5">
        <v>61</v>
      </c>
      <c r="B137" s="69" t="s">
        <v>1608</v>
      </c>
      <c r="C137" s="110" t="s">
        <v>1609</v>
      </c>
      <c r="D137" s="10" t="s">
        <v>148</v>
      </c>
      <c r="E137" s="68" t="s">
        <v>1617</v>
      </c>
      <c r="F137" s="67">
        <v>11578</v>
      </c>
      <c r="G137" s="66"/>
      <c r="H137" s="66"/>
      <c r="I137" s="66"/>
      <c r="J137" s="66">
        <v>2049</v>
      </c>
      <c r="K137" s="66"/>
      <c r="L137" s="66"/>
      <c r="M137" s="66"/>
      <c r="N137" s="66"/>
      <c r="O137" s="66"/>
      <c r="P137" s="66"/>
      <c r="Q137" s="66"/>
    </row>
    <row r="138" spans="1:17" ht="91.2" x14ac:dyDescent="0.25">
      <c r="A138" s="5">
        <v>62</v>
      </c>
      <c r="B138" s="69" t="s">
        <v>1618</v>
      </c>
      <c r="C138" s="110" t="s">
        <v>1619</v>
      </c>
      <c r="D138" s="10" t="s">
        <v>137</v>
      </c>
      <c r="E138" s="68" t="s">
        <v>1620</v>
      </c>
      <c r="F138" s="67">
        <v>665.37</v>
      </c>
      <c r="G138" s="67">
        <v>194.53</v>
      </c>
      <c r="H138" s="67">
        <v>350.89</v>
      </c>
      <c r="I138" s="67">
        <v>31</v>
      </c>
      <c r="J138" s="66">
        <v>1697</v>
      </c>
      <c r="K138" s="66">
        <v>496</v>
      </c>
      <c r="L138" s="66">
        <v>895</v>
      </c>
      <c r="M138" s="66">
        <v>79</v>
      </c>
      <c r="N138" s="66">
        <v>15.79</v>
      </c>
      <c r="O138" s="66">
        <v>40.28</v>
      </c>
      <c r="P138" s="66">
        <v>1.56</v>
      </c>
      <c r="Q138" s="66">
        <v>3.98</v>
      </c>
    </row>
    <row r="139" spans="1:17" ht="193.8" x14ac:dyDescent="0.25">
      <c r="A139" s="5">
        <v>63</v>
      </c>
      <c r="B139" s="69" t="s">
        <v>1621</v>
      </c>
      <c r="C139" s="110" t="s">
        <v>1622</v>
      </c>
      <c r="D139" s="10" t="s">
        <v>148</v>
      </c>
      <c r="E139" s="68" t="s">
        <v>1620</v>
      </c>
      <c r="F139" s="67">
        <v>12297.4</v>
      </c>
      <c r="G139" s="66"/>
      <c r="H139" s="66"/>
      <c r="I139" s="66"/>
      <c r="J139" s="66">
        <v>31371</v>
      </c>
      <c r="K139" s="66"/>
      <c r="L139" s="66"/>
      <c r="M139" s="66"/>
      <c r="N139" s="66"/>
      <c r="O139" s="66"/>
      <c r="P139" s="66"/>
      <c r="Q139" s="66"/>
    </row>
    <row r="140" spans="1:17" x14ac:dyDescent="0.25">
      <c r="A140" s="131" t="s">
        <v>1623</v>
      </c>
      <c r="B140" s="132"/>
      <c r="C140" s="132"/>
      <c r="D140" s="132"/>
      <c r="E140" s="132"/>
      <c r="F140" s="132"/>
      <c r="G140" s="132"/>
      <c r="H140" s="132"/>
      <c r="I140" s="132"/>
      <c r="J140" s="132"/>
      <c r="K140" s="132"/>
      <c r="L140" s="132"/>
      <c r="M140" s="132"/>
      <c r="N140" s="132"/>
      <c r="O140" s="132"/>
      <c r="P140" s="132"/>
      <c r="Q140" s="132"/>
    </row>
    <row r="141" spans="1:17" ht="114" x14ac:dyDescent="0.25">
      <c r="A141" s="5">
        <v>64</v>
      </c>
      <c r="B141" s="69" t="s">
        <v>864</v>
      </c>
      <c r="C141" s="110" t="s">
        <v>1624</v>
      </c>
      <c r="D141" s="10" t="s">
        <v>137</v>
      </c>
      <c r="E141" s="68" t="s">
        <v>1625</v>
      </c>
      <c r="F141" s="67">
        <v>1387.54</v>
      </c>
      <c r="G141" s="67">
        <v>428.9</v>
      </c>
      <c r="H141" s="67">
        <v>850.09</v>
      </c>
      <c r="I141" s="67">
        <v>102.76</v>
      </c>
      <c r="J141" s="66">
        <v>3616</v>
      </c>
      <c r="K141" s="66">
        <v>1118</v>
      </c>
      <c r="L141" s="66">
        <v>2215</v>
      </c>
      <c r="M141" s="66">
        <v>268</v>
      </c>
      <c r="N141" s="66">
        <v>32.369999999999997</v>
      </c>
      <c r="O141" s="66">
        <v>84.36</v>
      </c>
      <c r="P141" s="66">
        <v>5.64</v>
      </c>
      <c r="Q141" s="66">
        <v>14.7</v>
      </c>
    </row>
    <row r="142" spans="1:17" ht="102.6" x14ac:dyDescent="0.25">
      <c r="A142" s="5">
        <v>65</v>
      </c>
      <c r="B142" s="69" t="s">
        <v>866</v>
      </c>
      <c r="C142" s="110" t="s">
        <v>867</v>
      </c>
      <c r="D142" s="10" t="s">
        <v>148</v>
      </c>
      <c r="E142" s="68" t="s">
        <v>1625</v>
      </c>
      <c r="F142" s="67">
        <v>13627.82</v>
      </c>
      <c r="G142" s="66"/>
      <c r="H142" s="66"/>
      <c r="I142" s="66"/>
      <c r="J142" s="66">
        <v>35514</v>
      </c>
      <c r="K142" s="66"/>
      <c r="L142" s="66"/>
      <c r="M142" s="66"/>
      <c r="N142" s="66"/>
      <c r="O142" s="66"/>
      <c r="P142" s="66"/>
      <c r="Q142" s="66"/>
    </row>
    <row r="143" spans="1:17" ht="114" x14ac:dyDescent="0.25">
      <c r="A143" s="5">
        <v>66</v>
      </c>
      <c r="B143" s="69" t="s">
        <v>1626</v>
      </c>
      <c r="C143" s="110" t="s">
        <v>1627</v>
      </c>
      <c r="D143" s="10" t="s">
        <v>288</v>
      </c>
      <c r="E143" s="70">
        <v>16</v>
      </c>
      <c r="F143" s="67" t="s">
        <v>1628</v>
      </c>
      <c r="G143" s="66"/>
      <c r="H143" s="66"/>
      <c r="I143" s="66"/>
      <c r="J143" s="66">
        <v>415</v>
      </c>
      <c r="K143" s="66"/>
      <c r="L143" s="66"/>
      <c r="M143" s="66"/>
      <c r="N143" s="66"/>
      <c r="O143" s="66"/>
      <c r="P143" s="66"/>
      <c r="Q143" s="66"/>
    </row>
    <row r="144" spans="1:17" ht="136.80000000000001" x14ac:dyDescent="0.25">
      <c r="A144" s="5">
        <v>67</v>
      </c>
      <c r="B144" s="69" t="s">
        <v>1629</v>
      </c>
      <c r="C144" s="110" t="s">
        <v>1630</v>
      </c>
      <c r="D144" s="10" t="s">
        <v>137</v>
      </c>
      <c r="E144" s="68" t="s">
        <v>1631</v>
      </c>
      <c r="F144" s="67">
        <v>1369.06</v>
      </c>
      <c r="G144" s="67">
        <v>506.34</v>
      </c>
      <c r="H144" s="67">
        <v>754.17</v>
      </c>
      <c r="I144" s="67">
        <v>86.09</v>
      </c>
      <c r="J144" s="66">
        <v>1462</v>
      </c>
      <c r="K144" s="66">
        <v>541</v>
      </c>
      <c r="L144" s="66">
        <v>805</v>
      </c>
      <c r="M144" s="66">
        <v>92</v>
      </c>
      <c r="N144" s="66">
        <v>39.130000000000003</v>
      </c>
      <c r="O144" s="66">
        <v>41.79</v>
      </c>
      <c r="P144" s="66">
        <v>4.72</v>
      </c>
      <c r="Q144" s="66">
        <v>5.04</v>
      </c>
    </row>
    <row r="145" spans="1:17" ht="45.6" x14ac:dyDescent="0.25">
      <c r="A145" s="5">
        <v>68</v>
      </c>
      <c r="B145" s="69" t="s">
        <v>1632</v>
      </c>
      <c r="C145" s="110" t="s">
        <v>1633</v>
      </c>
      <c r="D145" s="10" t="s">
        <v>148</v>
      </c>
      <c r="E145" s="68" t="s">
        <v>1631</v>
      </c>
      <c r="F145" s="67">
        <v>13466.04</v>
      </c>
      <c r="G145" s="66"/>
      <c r="H145" s="66"/>
      <c r="I145" s="66"/>
      <c r="J145" s="66">
        <v>14382</v>
      </c>
      <c r="K145" s="66"/>
      <c r="L145" s="66"/>
      <c r="M145" s="66"/>
      <c r="N145" s="66"/>
      <c r="O145" s="66"/>
      <c r="P145" s="66"/>
      <c r="Q145" s="66"/>
    </row>
    <row r="146" spans="1:17" ht="163.80000000000001" x14ac:dyDescent="0.25">
      <c r="A146" s="5">
        <v>69</v>
      </c>
      <c r="B146" s="69" t="s">
        <v>1634</v>
      </c>
      <c r="C146" s="110" t="s">
        <v>1635</v>
      </c>
      <c r="D146" s="10" t="s">
        <v>1636</v>
      </c>
      <c r="E146" s="68" t="s">
        <v>1637</v>
      </c>
      <c r="F146" s="67">
        <v>749.54</v>
      </c>
      <c r="G146" s="67">
        <v>578.20000000000005</v>
      </c>
      <c r="H146" s="67">
        <v>17.02</v>
      </c>
      <c r="I146" s="67">
        <v>1.46</v>
      </c>
      <c r="J146" s="66">
        <v>8</v>
      </c>
      <c r="K146" s="66">
        <v>6</v>
      </c>
      <c r="L146" s="66"/>
      <c r="M146" s="66"/>
      <c r="N146" s="66">
        <v>45.78</v>
      </c>
      <c r="O146" s="66">
        <v>0.47</v>
      </c>
      <c r="P146" s="66">
        <v>0.08</v>
      </c>
      <c r="Q146" s="66"/>
    </row>
    <row r="147" spans="1:17" ht="175.2" x14ac:dyDescent="0.25">
      <c r="A147" s="5">
        <v>70</v>
      </c>
      <c r="B147" s="69" t="s">
        <v>1638</v>
      </c>
      <c r="C147" s="110" t="s">
        <v>1639</v>
      </c>
      <c r="D147" s="10" t="s">
        <v>1636</v>
      </c>
      <c r="E147" s="68" t="s">
        <v>1637</v>
      </c>
      <c r="F147" s="67">
        <v>1060.75</v>
      </c>
      <c r="G147" s="67">
        <v>826</v>
      </c>
      <c r="H147" s="67">
        <v>38.35</v>
      </c>
      <c r="I147" s="67">
        <v>3.65</v>
      </c>
      <c r="J147" s="66">
        <v>11</v>
      </c>
      <c r="K147" s="66">
        <v>9</v>
      </c>
      <c r="L147" s="66"/>
      <c r="M147" s="66"/>
      <c r="N147" s="66">
        <v>65.400000000000006</v>
      </c>
      <c r="O147" s="66">
        <v>0.67</v>
      </c>
      <c r="P147" s="66">
        <v>0.2</v>
      </c>
      <c r="Q147" s="66"/>
    </row>
    <row r="148" spans="1:17" ht="79.8" x14ac:dyDescent="0.25">
      <c r="A148" s="5">
        <v>71</v>
      </c>
      <c r="B148" s="69" t="s">
        <v>1640</v>
      </c>
      <c r="C148" s="110" t="s">
        <v>1641</v>
      </c>
      <c r="D148" s="10" t="s">
        <v>227</v>
      </c>
      <c r="E148" s="68" t="s">
        <v>1642</v>
      </c>
      <c r="F148" s="67">
        <v>783.26</v>
      </c>
      <c r="G148" s="66"/>
      <c r="H148" s="66"/>
      <c r="I148" s="66"/>
      <c r="J148" s="66">
        <v>58</v>
      </c>
      <c r="K148" s="66"/>
      <c r="L148" s="66"/>
      <c r="M148" s="66"/>
      <c r="N148" s="66"/>
      <c r="O148" s="66"/>
      <c r="P148" s="66"/>
      <c r="Q148" s="66"/>
    </row>
    <row r="149" spans="1:17" x14ac:dyDescent="0.25">
      <c r="A149" s="131" t="s">
        <v>1643</v>
      </c>
      <c r="B149" s="132"/>
      <c r="C149" s="132"/>
      <c r="D149" s="132"/>
      <c r="E149" s="132"/>
      <c r="F149" s="132"/>
      <c r="G149" s="132"/>
      <c r="H149" s="132"/>
      <c r="I149" s="132"/>
      <c r="J149" s="132"/>
      <c r="K149" s="132"/>
      <c r="L149" s="132"/>
      <c r="M149" s="132"/>
      <c r="N149" s="132"/>
      <c r="O149" s="132"/>
      <c r="P149" s="132"/>
      <c r="Q149" s="132"/>
    </row>
    <row r="150" spans="1:17" ht="45.6" x14ac:dyDescent="0.25">
      <c r="A150" s="5">
        <v>72</v>
      </c>
      <c r="B150" s="69" t="s">
        <v>135</v>
      </c>
      <c r="C150" s="110" t="s">
        <v>1644</v>
      </c>
      <c r="D150" s="10" t="s">
        <v>137</v>
      </c>
      <c r="E150" s="68" t="s">
        <v>1645</v>
      </c>
      <c r="F150" s="67">
        <v>1377.22</v>
      </c>
      <c r="G150" s="67">
        <v>401.58</v>
      </c>
      <c r="H150" s="67">
        <v>720.05</v>
      </c>
      <c r="I150" s="67">
        <v>53.14</v>
      </c>
      <c r="J150" s="66">
        <v>275</v>
      </c>
      <c r="K150" s="66">
        <v>80</v>
      </c>
      <c r="L150" s="66">
        <v>144</v>
      </c>
      <c r="M150" s="66">
        <v>11</v>
      </c>
      <c r="N150" s="66">
        <v>28.34</v>
      </c>
      <c r="O150" s="66">
        <v>5.67</v>
      </c>
      <c r="P150" s="66">
        <v>2.91</v>
      </c>
      <c r="Q150" s="66">
        <v>0.57999999999999996</v>
      </c>
    </row>
    <row r="151" spans="1:17" ht="193.8" x14ac:dyDescent="0.25">
      <c r="A151" s="5">
        <v>73</v>
      </c>
      <c r="B151" s="69" t="s">
        <v>1621</v>
      </c>
      <c r="C151" s="110" t="s">
        <v>1622</v>
      </c>
      <c r="D151" s="10" t="s">
        <v>148</v>
      </c>
      <c r="E151" s="68" t="s">
        <v>1645</v>
      </c>
      <c r="F151" s="67">
        <v>12297.4</v>
      </c>
      <c r="G151" s="66"/>
      <c r="H151" s="66"/>
      <c r="I151" s="66"/>
      <c r="J151" s="66">
        <v>2459</v>
      </c>
      <c r="K151" s="66"/>
      <c r="L151" s="66"/>
      <c r="M151" s="66"/>
      <c r="N151" s="66"/>
      <c r="O151" s="66"/>
      <c r="P151" s="66"/>
      <c r="Q151" s="66"/>
    </row>
    <row r="152" spans="1:17" ht="79.8" x14ac:dyDescent="0.25">
      <c r="A152" s="5">
        <v>74</v>
      </c>
      <c r="B152" s="69" t="s">
        <v>1646</v>
      </c>
      <c r="C152" s="110" t="s">
        <v>1647</v>
      </c>
      <c r="D152" s="10" t="s">
        <v>140</v>
      </c>
      <c r="E152" s="68" t="s">
        <v>1648</v>
      </c>
      <c r="F152" s="67">
        <v>4211.79</v>
      </c>
      <c r="G152" s="67">
        <v>1497.38</v>
      </c>
      <c r="H152" s="67">
        <v>2665.85</v>
      </c>
      <c r="I152" s="67">
        <v>325.95999999999998</v>
      </c>
      <c r="J152" s="66">
        <v>434</v>
      </c>
      <c r="K152" s="66">
        <v>154</v>
      </c>
      <c r="L152" s="66">
        <v>275</v>
      </c>
      <c r="M152" s="66">
        <v>34</v>
      </c>
      <c r="N152" s="66">
        <v>113.01</v>
      </c>
      <c r="O152" s="66">
        <v>11.64</v>
      </c>
      <c r="P152" s="66">
        <v>17.91</v>
      </c>
      <c r="Q152" s="66">
        <v>1.84</v>
      </c>
    </row>
    <row r="153" spans="1:17" ht="114" x14ac:dyDescent="0.25">
      <c r="A153" s="5">
        <v>75</v>
      </c>
      <c r="B153" s="69" t="s">
        <v>1649</v>
      </c>
      <c r="C153" s="110" t="s">
        <v>1650</v>
      </c>
      <c r="D153" s="10" t="s">
        <v>148</v>
      </c>
      <c r="E153" s="68" t="s">
        <v>1651</v>
      </c>
      <c r="F153" s="67">
        <v>32661.919999999998</v>
      </c>
      <c r="G153" s="66"/>
      <c r="H153" s="66"/>
      <c r="I153" s="66"/>
      <c r="J153" s="66">
        <v>203</v>
      </c>
      <c r="K153" s="66"/>
      <c r="L153" s="66"/>
      <c r="M153" s="66"/>
      <c r="N153" s="66"/>
      <c r="O153" s="66"/>
      <c r="P153" s="66"/>
      <c r="Q153" s="66"/>
    </row>
    <row r="154" spans="1:17" ht="68.400000000000006" x14ac:dyDescent="0.25">
      <c r="A154" s="5">
        <v>76</v>
      </c>
      <c r="B154" s="69" t="s">
        <v>1652</v>
      </c>
      <c r="C154" s="110" t="s">
        <v>1653</v>
      </c>
      <c r="D154" s="10" t="s">
        <v>777</v>
      </c>
      <c r="E154" s="68" t="s">
        <v>1654</v>
      </c>
      <c r="F154" s="67">
        <v>120.85</v>
      </c>
      <c r="G154" s="66"/>
      <c r="H154" s="66"/>
      <c r="I154" s="66"/>
      <c r="J154" s="66">
        <v>1269</v>
      </c>
      <c r="K154" s="66"/>
      <c r="L154" s="66"/>
      <c r="M154" s="66"/>
      <c r="N154" s="66"/>
      <c r="O154" s="66"/>
      <c r="P154" s="66"/>
      <c r="Q154" s="66"/>
    </row>
    <row r="155" spans="1:17" x14ac:dyDescent="0.25">
      <c r="A155" s="131" t="s">
        <v>1655</v>
      </c>
      <c r="B155" s="132"/>
      <c r="C155" s="132"/>
      <c r="D155" s="132"/>
      <c r="E155" s="132"/>
      <c r="F155" s="132"/>
      <c r="G155" s="132"/>
      <c r="H155" s="132"/>
      <c r="I155" s="132"/>
      <c r="J155" s="132"/>
      <c r="K155" s="132"/>
      <c r="L155" s="132"/>
      <c r="M155" s="132"/>
      <c r="N155" s="132"/>
      <c r="O155" s="132"/>
      <c r="P155" s="132"/>
      <c r="Q155" s="132"/>
    </row>
    <row r="156" spans="1:17" ht="114" x14ac:dyDescent="0.25">
      <c r="A156" s="5">
        <v>77</v>
      </c>
      <c r="B156" s="69" t="s">
        <v>151</v>
      </c>
      <c r="C156" s="110" t="s">
        <v>1588</v>
      </c>
      <c r="D156" s="10" t="s">
        <v>741</v>
      </c>
      <c r="E156" s="68" t="s">
        <v>1656</v>
      </c>
      <c r="F156" s="67">
        <v>1261.82</v>
      </c>
      <c r="G156" s="67">
        <v>97.9</v>
      </c>
      <c r="H156" s="67">
        <v>13.36</v>
      </c>
      <c r="I156" s="67">
        <v>0.32</v>
      </c>
      <c r="J156" s="66">
        <v>4645</v>
      </c>
      <c r="K156" s="66">
        <v>360</v>
      </c>
      <c r="L156" s="66">
        <v>49</v>
      </c>
      <c r="M156" s="66">
        <v>1</v>
      </c>
      <c r="N156" s="66">
        <v>7.66</v>
      </c>
      <c r="O156" s="66">
        <v>28.2</v>
      </c>
      <c r="P156" s="66">
        <v>0.02</v>
      </c>
      <c r="Q156" s="66">
        <v>7.0000000000000007E-2</v>
      </c>
    </row>
    <row r="157" spans="1:17" x14ac:dyDescent="0.25">
      <c r="A157" s="131" t="s">
        <v>50</v>
      </c>
      <c r="B157" s="132"/>
      <c r="C157" s="132"/>
      <c r="D157" s="132"/>
      <c r="E157" s="132"/>
      <c r="F157" s="132"/>
      <c r="G157" s="132"/>
      <c r="H157" s="132"/>
      <c r="I157" s="132"/>
      <c r="J157" s="67">
        <v>172135</v>
      </c>
      <c r="K157" s="67">
        <v>4701</v>
      </c>
      <c r="L157" s="67">
        <v>8768</v>
      </c>
      <c r="M157" s="67">
        <v>977</v>
      </c>
      <c r="N157" s="66"/>
      <c r="O157" s="67">
        <v>365.58</v>
      </c>
      <c r="P157" s="66"/>
      <c r="Q157" s="67">
        <v>53.24</v>
      </c>
    </row>
    <row r="158" spans="1:17" x14ac:dyDescent="0.25">
      <c r="A158" s="131" t="s">
        <v>412</v>
      </c>
      <c r="B158" s="132"/>
      <c r="C158" s="132"/>
      <c r="D158" s="132"/>
      <c r="E158" s="132"/>
      <c r="F158" s="132"/>
      <c r="G158" s="132"/>
      <c r="H158" s="132"/>
      <c r="I158" s="132"/>
      <c r="J158" s="67">
        <v>172147</v>
      </c>
      <c r="K158" s="67">
        <v>4701</v>
      </c>
      <c r="L158" s="67">
        <v>8768</v>
      </c>
      <c r="M158" s="67">
        <v>977</v>
      </c>
      <c r="N158" s="66"/>
      <c r="O158" s="67">
        <v>365.58</v>
      </c>
      <c r="P158" s="66"/>
      <c r="Q158" s="67">
        <v>53.24</v>
      </c>
    </row>
    <row r="159" spans="1:17" x14ac:dyDescent="0.25">
      <c r="A159" s="131" t="s">
        <v>7</v>
      </c>
      <c r="B159" s="132"/>
      <c r="C159" s="132"/>
      <c r="D159" s="132"/>
      <c r="E159" s="132"/>
      <c r="F159" s="132"/>
      <c r="G159" s="132"/>
      <c r="H159" s="132"/>
      <c r="I159" s="132"/>
      <c r="J159" s="67">
        <v>5113</v>
      </c>
      <c r="K159" s="66"/>
      <c r="L159" s="66"/>
      <c r="M159" s="66"/>
      <c r="N159" s="66"/>
      <c r="O159" s="66"/>
      <c r="P159" s="66"/>
      <c r="Q159" s="66"/>
    </row>
    <row r="160" spans="1:17" x14ac:dyDescent="0.25">
      <c r="A160" s="131" t="s">
        <v>8</v>
      </c>
      <c r="B160" s="132"/>
      <c r="C160" s="132"/>
      <c r="D160" s="132"/>
      <c r="E160" s="132"/>
      <c r="F160" s="132"/>
      <c r="G160" s="132"/>
      <c r="H160" s="132"/>
      <c r="I160" s="132"/>
      <c r="J160" s="67">
        <v>4770</v>
      </c>
      <c r="K160" s="66"/>
      <c r="L160" s="66"/>
      <c r="M160" s="66"/>
      <c r="N160" s="66"/>
      <c r="O160" s="66"/>
      <c r="P160" s="66"/>
      <c r="Q160" s="66"/>
    </row>
    <row r="161" spans="1:17" x14ac:dyDescent="0.25">
      <c r="A161" s="133" t="s">
        <v>1657</v>
      </c>
      <c r="B161" s="132"/>
      <c r="C161" s="132"/>
      <c r="D161" s="132"/>
      <c r="E161" s="132"/>
      <c r="F161" s="132"/>
      <c r="G161" s="132"/>
      <c r="H161" s="132"/>
      <c r="I161" s="132"/>
      <c r="J161" s="66"/>
      <c r="K161" s="66"/>
      <c r="L161" s="66"/>
      <c r="M161" s="66"/>
      <c r="N161" s="66"/>
      <c r="O161" s="66"/>
      <c r="P161" s="66"/>
      <c r="Q161" s="66"/>
    </row>
    <row r="162" spans="1:17" x14ac:dyDescent="0.25">
      <c r="A162" s="131" t="s">
        <v>175</v>
      </c>
      <c r="B162" s="132"/>
      <c r="C162" s="132"/>
      <c r="D162" s="132"/>
      <c r="E162" s="132"/>
      <c r="F162" s="132"/>
      <c r="G162" s="132"/>
      <c r="H162" s="132"/>
      <c r="I162" s="132"/>
      <c r="J162" s="67">
        <v>176277</v>
      </c>
      <c r="K162" s="66"/>
      <c r="L162" s="66"/>
      <c r="M162" s="66"/>
      <c r="N162" s="66"/>
      <c r="O162" s="67">
        <v>336.24</v>
      </c>
      <c r="P162" s="66"/>
      <c r="Q162" s="67">
        <v>53.17</v>
      </c>
    </row>
    <row r="163" spans="1:17" x14ac:dyDescent="0.25">
      <c r="A163" s="131" t="s">
        <v>57</v>
      </c>
      <c r="B163" s="132"/>
      <c r="C163" s="132"/>
      <c r="D163" s="132"/>
      <c r="E163" s="132"/>
      <c r="F163" s="132"/>
      <c r="G163" s="132"/>
      <c r="H163" s="132"/>
      <c r="I163" s="132"/>
      <c r="J163" s="67">
        <v>427</v>
      </c>
      <c r="K163" s="66"/>
      <c r="L163" s="66"/>
      <c r="M163" s="66"/>
      <c r="N163" s="66"/>
      <c r="O163" s="66"/>
      <c r="P163" s="66"/>
      <c r="Q163" s="66"/>
    </row>
    <row r="164" spans="1:17" x14ac:dyDescent="0.25">
      <c r="A164" s="131" t="s">
        <v>1006</v>
      </c>
      <c r="B164" s="132"/>
      <c r="C164" s="132"/>
      <c r="D164" s="132"/>
      <c r="E164" s="132"/>
      <c r="F164" s="132"/>
      <c r="G164" s="132"/>
      <c r="H164" s="132"/>
      <c r="I164" s="132"/>
      <c r="J164" s="67">
        <v>103</v>
      </c>
      <c r="K164" s="66"/>
      <c r="L164" s="66"/>
      <c r="M164" s="66"/>
      <c r="N164" s="66"/>
      <c r="O164" s="67">
        <v>1.1399999999999999</v>
      </c>
      <c r="P164" s="66"/>
      <c r="Q164" s="66"/>
    </row>
    <row r="165" spans="1:17" x14ac:dyDescent="0.25">
      <c r="A165" s="131" t="s">
        <v>176</v>
      </c>
      <c r="B165" s="132"/>
      <c r="C165" s="132"/>
      <c r="D165" s="132"/>
      <c r="E165" s="132"/>
      <c r="F165" s="132"/>
      <c r="G165" s="132"/>
      <c r="H165" s="132"/>
      <c r="I165" s="132"/>
      <c r="J165" s="67">
        <v>5223</v>
      </c>
      <c r="K165" s="66"/>
      <c r="L165" s="66"/>
      <c r="M165" s="66"/>
      <c r="N165" s="66"/>
      <c r="O165" s="67">
        <v>28.2</v>
      </c>
      <c r="P165" s="66"/>
      <c r="Q165" s="67">
        <v>7.0000000000000007E-2</v>
      </c>
    </row>
    <row r="166" spans="1:17" x14ac:dyDescent="0.25">
      <c r="A166" s="131" t="s">
        <v>10</v>
      </c>
      <c r="B166" s="132"/>
      <c r="C166" s="132"/>
      <c r="D166" s="132"/>
      <c r="E166" s="132"/>
      <c r="F166" s="132"/>
      <c r="G166" s="132"/>
      <c r="H166" s="132"/>
      <c r="I166" s="132"/>
      <c r="J166" s="67">
        <v>182030</v>
      </c>
      <c r="K166" s="66"/>
      <c r="L166" s="66"/>
      <c r="M166" s="66"/>
      <c r="N166" s="66"/>
      <c r="O166" s="67">
        <v>365.58</v>
      </c>
      <c r="P166" s="66"/>
      <c r="Q166" s="67">
        <v>53.24</v>
      </c>
    </row>
    <row r="167" spans="1:17" x14ac:dyDescent="0.25">
      <c r="A167" s="131" t="s">
        <v>11</v>
      </c>
      <c r="B167" s="132"/>
      <c r="C167" s="132"/>
      <c r="D167" s="132"/>
      <c r="E167" s="132"/>
      <c r="F167" s="132"/>
      <c r="G167" s="132"/>
      <c r="H167" s="132"/>
      <c r="I167" s="132"/>
      <c r="J167" s="66"/>
      <c r="K167" s="66"/>
      <c r="L167" s="66"/>
      <c r="M167" s="66"/>
      <c r="N167" s="66"/>
      <c r="O167" s="66"/>
      <c r="P167" s="66"/>
      <c r="Q167" s="66"/>
    </row>
    <row r="168" spans="1:17" x14ac:dyDescent="0.25">
      <c r="A168" s="131" t="s">
        <v>12</v>
      </c>
      <c r="B168" s="132"/>
      <c r="C168" s="132"/>
      <c r="D168" s="132"/>
      <c r="E168" s="132"/>
      <c r="F168" s="132"/>
      <c r="G168" s="132"/>
      <c r="H168" s="132"/>
      <c r="I168" s="132"/>
      <c r="J168" s="67">
        <v>158678</v>
      </c>
      <c r="K168" s="66"/>
      <c r="L168" s="66"/>
      <c r="M168" s="66"/>
      <c r="N168" s="66"/>
      <c r="O168" s="66"/>
      <c r="P168" s="66"/>
      <c r="Q168" s="66"/>
    </row>
    <row r="169" spans="1:17" x14ac:dyDescent="0.25">
      <c r="A169" s="131" t="s">
        <v>13</v>
      </c>
      <c r="B169" s="132"/>
      <c r="C169" s="132"/>
      <c r="D169" s="132"/>
      <c r="E169" s="132"/>
      <c r="F169" s="132"/>
      <c r="G169" s="132"/>
      <c r="H169" s="132"/>
      <c r="I169" s="132"/>
      <c r="J169" s="67">
        <v>8768</v>
      </c>
      <c r="K169" s="66"/>
      <c r="L169" s="66"/>
      <c r="M169" s="66"/>
      <c r="N169" s="66"/>
      <c r="O169" s="66"/>
      <c r="P169" s="66"/>
      <c r="Q169" s="66"/>
    </row>
    <row r="170" spans="1:17" x14ac:dyDescent="0.25">
      <c r="A170" s="131" t="s">
        <v>14</v>
      </c>
      <c r="B170" s="132"/>
      <c r="C170" s="132"/>
      <c r="D170" s="132"/>
      <c r="E170" s="132"/>
      <c r="F170" s="132"/>
      <c r="G170" s="132"/>
      <c r="H170" s="132"/>
      <c r="I170" s="132"/>
      <c r="J170" s="67">
        <v>5678</v>
      </c>
      <c r="K170" s="66"/>
      <c r="L170" s="66"/>
      <c r="M170" s="66"/>
      <c r="N170" s="66"/>
      <c r="O170" s="66"/>
      <c r="P170" s="66"/>
      <c r="Q170" s="66"/>
    </row>
    <row r="171" spans="1:17" x14ac:dyDescent="0.25">
      <c r="A171" s="131" t="s">
        <v>15</v>
      </c>
      <c r="B171" s="132"/>
      <c r="C171" s="132"/>
      <c r="D171" s="132"/>
      <c r="E171" s="132"/>
      <c r="F171" s="132"/>
      <c r="G171" s="132"/>
      <c r="H171" s="132"/>
      <c r="I171" s="132"/>
      <c r="J171" s="67">
        <v>5113</v>
      </c>
      <c r="K171" s="66"/>
      <c r="L171" s="66"/>
      <c r="M171" s="66"/>
      <c r="N171" s="66"/>
      <c r="O171" s="66"/>
      <c r="P171" s="66"/>
      <c r="Q171" s="66"/>
    </row>
    <row r="172" spans="1:17" x14ac:dyDescent="0.25">
      <c r="A172" s="131" t="s">
        <v>16</v>
      </c>
      <c r="B172" s="132"/>
      <c r="C172" s="132"/>
      <c r="D172" s="132"/>
      <c r="E172" s="132"/>
      <c r="F172" s="132"/>
      <c r="G172" s="132"/>
      <c r="H172" s="132"/>
      <c r="I172" s="132"/>
      <c r="J172" s="67">
        <v>4770</v>
      </c>
      <c r="K172" s="66"/>
      <c r="L172" s="66"/>
      <c r="M172" s="66"/>
      <c r="N172" s="66"/>
      <c r="O172" s="66"/>
      <c r="P172" s="66"/>
      <c r="Q172" s="66"/>
    </row>
    <row r="173" spans="1:17" x14ac:dyDescent="0.25">
      <c r="A173" s="133" t="s">
        <v>1658</v>
      </c>
      <c r="B173" s="132"/>
      <c r="C173" s="132"/>
      <c r="D173" s="132"/>
      <c r="E173" s="132"/>
      <c r="F173" s="132"/>
      <c r="G173" s="132"/>
      <c r="H173" s="132"/>
      <c r="I173" s="132"/>
      <c r="J173" s="65">
        <v>182030</v>
      </c>
      <c r="K173" s="66"/>
      <c r="L173" s="66"/>
      <c r="M173" s="66"/>
      <c r="N173" s="66"/>
      <c r="O173" s="65">
        <v>365.58</v>
      </c>
      <c r="P173" s="66"/>
      <c r="Q173" s="65">
        <v>53.24</v>
      </c>
    </row>
    <row r="174" spans="1:17" x14ac:dyDescent="0.25">
      <c r="A174" s="136" t="s">
        <v>1659</v>
      </c>
      <c r="B174" s="132"/>
      <c r="C174" s="132"/>
      <c r="D174" s="132"/>
      <c r="E174" s="132"/>
      <c r="F174" s="132"/>
      <c r="G174" s="132"/>
      <c r="H174" s="132"/>
      <c r="I174" s="132"/>
      <c r="J174" s="132"/>
      <c r="K174" s="132"/>
      <c r="L174" s="132"/>
      <c r="M174" s="132"/>
      <c r="N174" s="132"/>
      <c r="O174" s="132"/>
      <c r="P174" s="132"/>
      <c r="Q174" s="132"/>
    </row>
    <row r="175" spans="1:17" x14ac:dyDescent="0.25">
      <c r="A175" s="131" t="s">
        <v>1660</v>
      </c>
      <c r="B175" s="132"/>
      <c r="C175" s="132"/>
      <c r="D175" s="132"/>
      <c r="E175" s="132"/>
      <c r="F175" s="132"/>
      <c r="G175" s="132"/>
      <c r="H175" s="132"/>
      <c r="I175" s="132"/>
      <c r="J175" s="132"/>
      <c r="K175" s="132"/>
      <c r="L175" s="132"/>
      <c r="M175" s="132"/>
      <c r="N175" s="132"/>
      <c r="O175" s="132"/>
      <c r="P175" s="132"/>
      <c r="Q175" s="132"/>
    </row>
    <row r="176" spans="1:17" ht="159.6" x14ac:dyDescent="0.25">
      <c r="A176" s="5">
        <v>78</v>
      </c>
      <c r="B176" s="69" t="s">
        <v>1661</v>
      </c>
      <c r="C176" s="110" t="s">
        <v>1662</v>
      </c>
      <c r="D176" s="10" t="s">
        <v>140</v>
      </c>
      <c r="E176" s="68" t="s">
        <v>1663</v>
      </c>
      <c r="F176" s="67">
        <v>9095.31</v>
      </c>
      <c r="G176" s="67">
        <v>2255.6799999999998</v>
      </c>
      <c r="H176" s="67">
        <v>6203.95</v>
      </c>
      <c r="I176" s="67">
        <v>586.48</v>
      </c>
      <c r="J176" s="66">
        <v>25649</v>
      </c>
      <c r="K176" s="66">
        <v>6361</v>
      </c>
      <c r="L176" s="66">
        <v>17495</v>
      </c>
      <c r="M176" s="66">
        <v>1654</v>
      </c>
      <c r="N176" s="66">
        <v>170.24</v>
      </c>
      <c r="O176" s="66">
        <v>480.08</v>
      </c>
      <c r="P176" s="66">
        <v>34.58</v>
      </c>
      <c r="Q176" s="66">
        <v>97.52</v>
      </c>
    </row>
    <row r="177" spans="1:17" ht="57" x14ac:dyDescent="0.25">
      <c r="A177" s="5">
        <v>79</v>
      </c>
      <c r="B177" s="69" t="s">
        <v>1664</v>
      </c>
      <c r="C177" s="110" t="s">
        <v>1665</v>
      </c>
      <c r="D177" s="10" t="s">
        <v>777</v>
      </c>
      <c r="E177" s="68" t="s">
        <v>1666</v>
      </c>
      <c r="F177" s="67">
        <v>604.11</v>
      </c>
      <c r="G177" s="66"/>
      <c r="H177" s="66"/>
      <c r="I177" s="66"/>
      <c r="J177" s="66">
        <v>180581</v>
      </c>
      <c r="K177" s="66"/>
      <c r="L177" s="66"/>
      <c r="M177" s="66"/>
      <c r="N177" s="66"/>
      <c r="O177" s="66"/>
      <c r="P177" s="66"/>
      <c r="Q177" s="66"/>
    </row>
    <row r="178" spans="1:17" ht="148.19999999999999" x14ac:dyDescent="0.25">
      <c r="A178" s="5">
        <v>80</v>
      </c>
      <c r="B178" s="69" t="s">
        <v>1667</v>
      </c>
      <c r="C178" s="110" t="s">
        <v>1668</v>
      </c>
      <c r="D178" s="10" t="s">
        <v>140</v>
      </c>
      <c r="E178" s="68" t="s">
        <v>1669</v>
      </c>
      <c r="F178" s="67">
        <v>4831.7</v>
      </c>
      <c r="G178" s="67">
        <v>1345.48</v>
      </c>
      <c r="H178" s="67">
        <v>3040.72</v>
      </c>
      <c r="I178" s="67">
        <v>313.73</v>
      </c>
      <c r="J178" s="66">
        <v>4735</v>
      </c>
      <c r="K178" s="66">
        <v>1319</v>
      </c>
      <c r="L178" s="66">
        <v>2980</v>
      </c>
      <c r="M178" s="66">
        <v>307</v>
      </c>
      <c r="N178" s="66">
        <v>105.28</v>
      </c>
      <c r="O178" s="66">
        <v>103.17</v>
      </c>
      <c r="P178" s="66">
        <v>16.399999999999999</v>
      </c>
      <c r="Q178" s="66">
        <v>16.07</v>
      </c>
    </row>
    <row r="179" spans="1:17" ht="57" x14ac:dyDescent="0.25">
      <c r="A179" s="5">
        <v>81</v>
      </c>
      <c r="B179" s="69" t="s">
        <v>1670</v>
      </c>
      <c r="C179" s="110" t="s">
        <v>1671</v>
      </c>
      <c r="D179" s="10" t="s">
        <v>148</v>
      </c>
      <c r="E179" s="68" t="s">
        <v>1672</v>
      </c>
      <c r="F179" s="67">
        <v>15221</v>
      </c>
      <c r="G179" s="66"/>
      <c r="H179" s="66"/>
      <c r="I179" s="66"/>
      <c r="J179" s="66">
        <v>11187</v>
      </c>
      <c r="K179" s="66"/>
      <c r="L179" s="66"/>
      <c r="M179" s="66"/>
      <c r="N179" s="66"/>
      <c r="O179" s="66"/>
      <c r="P179" s="66"/>
      <c r="Q179" s="66"/>
    </row>
    <row r="180" spans="1:17" ht="136.80000000000001" x14ac:dyDescent="0.25">
      <c r="A180" s="5">
        <v>82</v>
      </c>
      <c r="B180" s="69" t="s">
        <v>1649</v>
      </c>
      <c r="C180" s="110" t="s">
        <v>1673</v>
      </c>
      <c r="D180" s="10" t="s">
        <v>148</v>
      </c>
      <c r="E180" s="68" t="s">
        <v>1674</v>
      </c>
      <c r="F180" s="67">
        <v>32661.919999999998</v>
      </c>
      <c r="G180" s="66"/>
      <c r="H180" s="66"/>
      <c r="I180" s="66"/>
      <c r="J180" s="66">
        <v>1927</v>
      </c>
      <c r="K180" s="66"/>
      <c r="L180" s="66"/>
      <c r="M180" s="66"/>
      <c r="N180" s="66"/>
      <c r="O180" s="66"/>
      <c r="P180" s="66"/>
      <c r="Q180" s="66"/>
    </row>
    <row r="181" spans="1:17" ht="91.2" x14ac:dyDescent="0.25">
      <c r="A181" s="5">
        <v>83</v>
      </c>
      <c r="B181" s="69" t="s">
        <v>1675</v>
      </c>
      <c r="C181" s="110" t="s">
        <v>1676</v>
      </c>
      <c r="D181" s="10" t="s">
        <v>148</v>
      </c>
      <c r="E181" s="68" t="s">
        <v>1677</v>
      </c>
      <c r="F181" s="67">
        <v>11852.4</v>
      </c>
      <c r="G181" s="66"/>
      <c r="H181" s="66"/>
      <c r="I181" s="66"/>
      <c r="J181" s="66">
        <v>9837</v>
      </c>
      <c r="K181" s="66"/>
      <c r="L181" s="66"/>
      <c r="M181" s="66"/>
      <c r="N181" s="66"/>
      <c r="O181" s="66"/>
      <c r="P181" s="66"/>
      <c r="Q181" s="66"/>
    </row>
    <row r="182" spans="1:17" ht="91.2" x14ac:dyDescent="0.25">
      <c r="A182" s="5">
        <v>84</v>
      </c>
      <c r="B182" s="69" t="s">
        <v>1678</v>
      </c>
      <c r="C182" s="110" t="s">
        <v>1679</v>
      </c>
      <c r="D182" s="10" t="s">
        <v>1680</v>
      </c>
      <c r="E182" s="68" t="s">
        <v>329</v>
      </c>
      <c r="F182" s="67">
        <v>617.76</v>
      </c>
      <c r="G182" s="67">
        <v>58.85</v>
      </c>
      <c r="H182" s="67">
        <v>1.0900000000000001</v>
      </c>
      <c r="I182" s="66"/>
      <c r="J182" s="66">
        <v>2347</v>
      </c>
      <c r="K182" s="66">
        <v>224</v>
      </c>
      <c r="L182" s="66">
        <v>4</v>
      </c>
      <c r="M182" s="66"/>
      <c r="N182" s="66">
        <v>4.9000000000000004</v>
      </c>
      <c r="O182" s="66">
        <v>18.62</v>
      </c>
      <c r="P182" s="66"/>
      <c r="Q182" s="66"/>
    </row>
    <row r="183" spans="1:17" ht="160.19999999999999" x14ac:dyDescent="0.25">
      <c r="A183" s="5">
        <v>85</v>
      </c>
      <c r="B183" s="69" t="s">
        <v>1681</v>
      </c>
      <c r="C183" s="110" t="s">
        <v>1682</v>
      </c>
      <c r="D183" s="10" t="s">
        <v>1683</v>
      </c>
      <c r="E183" s="68" t="s">
        <v>1684</v>
      </c>
      <c r="F183" s="67">
        <v>334.64</v>
      </c>
      <c r="G183" s="67">
        <v>323.24</v>
      </c>
      <c r="H183" s="67">
        <v>11.39</v>
      </c>
      <c r="I183" s="67">
        <v>3.28</v>
      </c>
      <c r="J183" s="66">
        <v>1152</v>
      </c>
      <c r="K183" s="66">
        <v>1113</v>
      </c>
      <c r="L183" s="66">
        <v>39</v>
      </c>
      <c r="M183" s="66">
        <v>11</v>
      </c>
      <c r="N183" s="66">
        <v>24.98</v>
      </c>
      <c r="O183" s="66">
        <v>85.98</v>
      </c>
      <c r="P183" s="66">
        <v>0.21</v>
      </c>
      <c r="Q183" s="66">
        <v>0.72</v>
      </c>
    </row>
    <row r="184" spans="1:17" ht="136.80000000000001" x14ac:dyDescent="0.25">
      <c r="A184" s="5">
        <v>86</v>
      </c>
      <c r="B184" s="69" t="s">
        <v>1528</v>
      </c>
      <c r="C184" s="110" t="s">
        <v>1529</v>
      </c>
      <c r="D184" s="10" t="s">
        <v>148</v>
      </c>
      <c r="E184" s="70">
        <v>0.94699999999999995</v>
      </c>
      <c r="F184" s="67">
        <v>4637.68</v>
      </c>
      <c r="G184" s="66"/>
      <c r="H184" s="66"/>
      <c r="I184" s="66"/>
      <c r="J184" s="66">
        <v>4392</v>
      </c>
      <c r="K184" s="66"/>
      <c r="L184" s="66"/>
      <c r="M184" s="66"/>
      <c r="N184" s="66"/>
      <c r="O184" s="66"/>
      <c r="P184" s="66"/>
      <c r="Q184" s="66"/>
    </row>
    <row r="185" spans="1:17" ht="125.4" x14ac:dyDescent="0.25">
      <c r="A185" s="5">
        <v>87</v>
      </c>
      <c r="B185" s="69" t="s">
        <v>1531</v>
      </c>
      <c r="C185" s="110" t="s">
        <v>1532</v>
      </c>
      <c r="D185" s="10" t="s">
        <v>148</v>
      </c>
      <c r="E185" s="70">
        <v>0.94699999999999995</v>
      </c>
      <c r="F185" s="67">
        <v>1743.8</v>
      </c>
      <c r="G185" s="66"/>
      <c r="H185" s="66"/>
      <c r="I185" s="66"/>
      <c r="J185" s="66">
        <v>1651</v>
      </c>
      <c r="K185" s="66"/>
      <c r="L185" s="66"/>
      <c r="M185" s="66"/>
      <c r="N185" s="66"/>
      <c r="O185" s="66"/>
      <c r="P185" s="66"/>
      <c r="Q185" s="66"/>
    </row>
    <row r="186" spans="1:17" ht="216.6" x14ac:dyDescent="0.25">
      <c r="A186" s="5">
        <v>88</v>
      </c>
      <c r="B186" s="69" t="s">
        <v>1685</v>
      </c>
      <c r="C186" s="110" t="s">
        <v>1686</v>
      </c>
      <c r="D186" s="10" t="s">
        <v>1687</v>
      </c>
      <c r="E186" s="68" t="s">
        <v>1684</v>
      </c>
      <c r="F186" s="67">
        <v>16153.27</v>
      </c>
      <c r="G186" s="67">
        <v>1239.6600000000001</v>
      </c>
      <c r="H186" s="67">
        <v>42.07</v>
      </c>
      <c r="I186" s="66"/>
      <c r="J186" s="66">
        <v>55600</v>
      </c>
      <c r="K186" s="66">
        <v>4267</v>
      </c>
      <c r="L186" s="66">
        <v>145</v>
      </c>
      <c r="M186" s="66"/>
      <c r="N186" s="66">
        <v>97</v>
      </c>
      <c r="O186" s="66">
        <v>333.87</v>
      </c>
      <c r="P186" s="66"/>
      <c r="Q186" s="66"/>
    </row>
    <row r="187" spans="1:17" x14ac:dyDescent="0.25">
      <c r="A187" s="131" t="s">
        <v>1688</v>
      </c>
      <c r="B187" s="132"/>
      <c r="C187" s="132"/>
      <c r="D187" s="132"/>
      <c r="E187" s="132"/>
      <c r="F187" s="132"/>
      <c r="G187" s="132"/>
      <c r="H187" s="132"/>
      <c r="I187" s="132"/>
      <c r="J187" s="132"/>
      <c r="K187" s="132"/>
      <c r="L187" s="132"/>
      <c r="M187" s="132"/>
      <c r="N187" s="132"/>
      <c r="O187" s="132"/>
      <c r="P187" s="132"/>
      <c r="Q187" s="132"/>
    </row>
    <row r="188" spans="1:17" ht="91.2" x14ac:dyDescent="0.25">
      <c r="A188" s="5">
        <v>89</v>
      </c>
      <c r="B188" s="69" t="s">
        <v>1689</v>
      </c>
      <c r="C188" s="110" t="s">
        <v>1690</v>
      </c>
      <c r="D188" s="10" t="s">
        <v>1691</v>
      </c>
      <c r="E188" s="68" t="s">
        <v>1692</v>
      </c>
      <c r="F188" s="67">
        <v>715.7</v>
      </c>
      <c r="G188" s="67">
        <v>61.01</v>
      </c>
      <c r="H188" s="67">
        <v>102.38</v>
      </c>
      <c r="I188" s="67">
        <v>7.28</v>
      </c>
      <c r="J188" s="66">
        <v>31455</v>
      </c>
      <c r="K188" s="66">
        <v>2681</v>
      </c>
      <c r="L188" s="66">
        <v>4500</v>
      </c>
      <c r="M188" s="66">
        <v>320</v>
      </c>
      <c r="N188" s="66">
        <v>5.21</v>
      </c>
      <c r="O188" s="66">
        <v>228.98</v>
      </c>
      <c r="P188" s="66">
        <v>0.4</v>
      </c>
      <c r="Q188" s="66">
        <v>17.579999999999998</v>
      </c>
    </row>
    <row r="189" spans="1:17" ht="45.6" x14ac:dyDescent="0.25">
      <c r="A189" s="5">
        <v>90</v>
      </c>
      <c r="B189" s="69" t="s">
        <v>1693</v>
      </c>
      <c r="C189" s="110" t="s">
        <v>1694</v>
      </c>
      <c r="D189" s="10" t="s">
        <v>811</v>
      </c>
      <c r="E189" s="68" t="s">
        <v>1695</v>
      </c>
      <c r="F189" s="67">
        <v>2709.38</v>
      </c>
      <c r="G189" s="67">
        <v>216.96</v>
      </c>
      <c r="H189" s="67">
        <v>2324.12</v>
      </c>
      <c r="I189" s="67">
        <v>165.26</v>
      </c>
      <c r="J189" s="66">
        <v>434</v>
      </c>
      <c r="K189" s="66">
        <v>35</v>
      </c>
      <c r="L189" s="66">
        <v>372</v>
      </c>
      <c r="M189" s="66">
        <v>26</v>
      </c>
      <c r="N189" s="66">
        <v>17.61</v>
      </c>
      <c r="O189" s="66">
        <v>2.82</v>
      </c>
      <c r="P189" s="66">
        <v>9.08</v>
      </c>
      <c r="Q189" s="66">
        <v>1.45</v>
      </c>
    </row>
    <row r="190" spans="1:17" ht="159.6" x14ac:dyDescent="0.25">
      <c r="A190" s="5">
        <v>91</v>
      </c>
      <c r="B190" s="69" t="s">
        <v>1696</v>
      </c>
      <c r="C190" s="110" t="s">
        <v>1697</v>
      </c>
      <c r="D190" s="10" t="s">
        <v>108</v>
      </c>
      <c r="E190" s="70">
        <v>14</v>
      </c>
      <c r="F190" s="67">
        <v>54.17</v>
      </c>
      <c r="G190" s="66"/>
      <c r="H190" s="66"/>
      <c r="I190" s="66"/>
      <c r="J190" s="66">
        <v>758</v>
      </c>
      <c r="K190" s="66"/>
      <c r="L190" s="66"/>
      <c r="M190" s="66"/>
      <c r="N190" s="66"/>
      <c r="O190" s="66"/>
      <c r="P190" s="66"/>
      <c r="Q190" s="66"/>
    </row>
    <row r="191" spans="1:17" ht="159.6" x14ac:dyDescent="0.25">
      <c r="A191" s="5">
        <v>92</v>
      </c>
      <c r="B191" s="69" t="s">
        <v>1698</v>
      </c>
      <c r="C191" s="110" t="s">
        <v>1699</v>
      </c>
      <c r="D191" s="10" t="s">
        <v>108</v>
      </c>
      <c r="E191" s="70">
        <v>2</v>
      </c>
      <c r="F191" s="67">
        <v>42.38</v>
      </c>
      <c r="G191" s="66"/>
      <c r="H191" s="66"/>
      <c r="I191" s="66"/>
      <c r="J191" s="66">
        <v>85</v>
      </c>
      <c r="K191" s="66"/>
      <c r="L191" s="66"/>
      <c r="M191" s="66"/>
      <c r="N191" s="66"/>
      <c r="O191" s="66"/>
      <c r="P191" s="66"/>
      <c r="Q191" s="66"/>
    </row>
    <row r="192" spans="1:17" ht="57" x14ac:dyDescent="0.25">
      <c r="A192" s="5">
        <v>93</v>
      </c>
      <c r="B192" s="69" t="s">
        <v>1700</v>
      </c>
      <c r="C192" s="110" t="s">
        <v>1701</v>
      </c>
      <c r="D192" s="10" t="s">
        <v>1702</v>
      </c>
      <c r="E192" s="68" t="s">
        <v>1703</v>
      </c>
      <c r="F192" s="67">
        <v>575.08000000000004</v>
      </c>
      <c r="G192" s="67">
        <v>367.26</v>
      </c>
      <c r="H192" s="67">
        <v>174.12</v>
      </c>
      <c r="I192" s="67">
        <v>12.19</v>
      </c>
      <c r="J192" s="66">
        <v>2972</v>
      </c>
      <c r="K192" s="66">
        <v>1898</v>
      </c>
      <c r="L192" s="66">
        <v>900</v>
      </c>
      <c r="M192" s="66">
        <v>63</v>
      </c>
      <c r="N192" s="66">
        <v>32.82</v>
      </c>
      <c r="O192" s="66">
        <v>169.61</v>
      </c>
      <c r="P192" s="66">
        <v>0.67</v>
      </c>
      <c r="Q192" s="66">
        <v>3.46</v>
      </c>
    </row>
    <row r="193" spans="1:17" ht="125.4" x14ac:dyDescent="0.25">
      <c r="A193" s="5">
        <v>94</v>
      </c>
      <c r="B193" s="69" t="s">
        <v>796</v>
      </c>
      <c r="C193" s="110" t="s">
        <v>797</v>
      </c>
      <c r="D193" s="10" t="s">
        <v>148</v>
      </c>
      <c r="E193" s="68" t="s">
        <v>1704</v>
      </c>
      <c r="F193" s="67">
        <v>4963.66</v>
      </c>
      <c r="G193" s="66"/>
      <c r="H193" s="66"/>
      <c r="I193" s="66"/>
      <c r="J193" s="66">
        <v>25280</v>
      </c>
      <c r="K193" s="66"/>
      <c r="L193" s="66"/>
      <c r="M193" s="66"/>
      <c r="N193" s="66"/>
      <c r="O193" s="66"/>
      <c r="P193" s="66"/>
      <c r="Q193" s="66"/>
    </row>
    <row r="194" spans="1:17" ht="114" x14ac:dyDescent="0.25">
      <c r="A194" s="5">
        <v>95</v>
      </c>
      <c r="B194" s="69" t="s">
        <v>1148</v>
      </c>
      <c r="C194" s="110" t="s">
        <v>1149</v>
      </c>
      <c r="D194" s="10" t="s">
        <v>148</v>
      </c>
      <c r="E194" s="68" t="s">
        <v>1704</v>
      </c>
      <c r="F194" s="67">
        <v>2208.6</v>
      </c>
      <c r="G194" s="66"/>
      <c r="H194" s="66"/>
      <c r="I194" s="66"/>
      <c r="J194" s="66">
        <v>11248</v>
      </c>
      <c r="K194" s="66"/>
      <c r="L194" s="66"/>
      <c r="M194" s="66"/>
      <c r="N194" s="66"/>
      <c r="O194" s="66"/>
      <c r="P194" s="66"/>
      <c r="Q194" s="66"/>
    </row>
    <row r="195" spans="1:17" ht="136.80000000000001" x14ac:dyDescent="0.25">
      <c r="A195" s="5">
        <v>96</v>
      </c>
      <c r="B195" s="69" t="s">
        <v>1528</v>
      </c>
      <c r="C195" s="110" t="s">
        <v>1529</v>
      </c>
      <c r="D195" s="10" t="s">
        <v>148</v>
      </c>
      <c r="E195" s="68" t="s">
        <v>1705</v>
      </c>
      <c r="F195" s="67">
        <v>4637.68</v>
      </c>
      <c r="G195" s="66"/>
      <c r="H195" s="66"/>
      <c r="I195" s="66"/>
      <c r="J195" s="66">
        <v>348</v>
      </c>
      <c r="K195" s="66"/>
      <c r="L195" s="66"/>
      <c r="M195" s="66"/>
      <c r="N195" s="66"/>
      <c r="O195" s="66"/>
      <c r="P195" s="66"/>
      <c r="Q195" s="66"/>
    </row>
    <row r="196" spans="1:17" ht="125.4" x14ac:dyDescent="0.25">
      <c r="A196" s="5">
        <v>97</v>
      </c>
      <c r="B196" s="69" t="s">
        <v>1531</v>
      </c>
      <c r="C196" s="110" t="s">
        <v>1532</v>
      </c>
      <c r="D196" s="10" t="s">
        <v>148</v>
      </c>
      <c r="E196" s="68" t="s">
        <v>1705</v>
      </c>
      <c r="F196" s="67">
        <v>1743.8</v>
      </c>
      <c r="G196" s="66"/>
      <c r="H196" s="66"/>
      <c r="I196" s="66"/>
      <c r="J196" s="66">
        <v>131</v>
      </c>
      <c r="K196" s="66"/>
      <c r="L196" s="66"/>
      <c r="M196" s="66"/>
      <c r="N196" s="66"/>
      <c r="O196" s="66"/>
      <c r="P196" s="66"/>
      <c r="Q196" s="66"/>
    </row>
    <row r="197" spans="1:17" x14ac:dyDescent="0.25">
      <c r="A197" s="131" t="s">
        <v>1706</v>
      </c>
      <c r="B197" s="132"/>
      <c r="C197" s="132"/>
      <c r="D197" s="132"/>
      <c r="E197" s="132"/>
      <c r="F197" s="132"/>
      <c r="G197" s="132"/>
      <c r="H197" s="132"/>
      <c r="I197" s="132"/>
      <c r="J197" s="132"/>
      <c r="K197" s="132"/>
      <c r="L197" s="132"/>
      <c r="M197" s="132"/>
      <c r="N197" s="132"/>
      <c r="O197" s="132"/>
      <c r="P197" s="132"/>
      <c r="Q197" s="132"/>
    </row>
    <row r="198" spans="1:17" ht="273.60000000000002" x14ac:dyDescent="0.25">
      <c r="A198" s="5">
        <v>98</v>
      </c>
      <c r="B198" s="69" t="s">
        <v>1707</v>
      </c>
      <c r="C198" s="110" t="s">
        <v>1708</v>
      </c>
      <c r="D198" s="10" t="s">
        <v>1709</v>
      </c>
      <c r="E198" s="68" t="s">
        <v>1710</v>
      </c>
      <c r="F198" s="67">
        <v>24997.200000000001</v>
      </c>
      <c r="G198" s="67">
        <v>1840.32</v>
      </c>
      <c r="H198" s="67">
        <v>23.56</v>
      </c>
      <c r="I198" s="66"/>
      <c r="J198" s="66">
        <v>34996</v>
      </c>
      <c r="K198" s="66">
        <v>2576</v>
      </c>
      <c r="L198" s="66">
        <v>33</v>
      </c>
      <c r="M198" s="66"/>
      <c r="N198" s="66">
        <v>144</v>
      </c>
      <c r="O198" s="66">
        <v>201.6</v>
      </c>
      <c r="P198" s="66"/>
      <c r="Q198" s="66"/>
    </row>
    <row r="199" spans="1:17" ht="296.39999999999998" x14ac:dyDescent="0.25">
      <c r="A199" s="5">
        <v>99</v>
      </c>
      <c r="B199" s="69" t="s">
        <v>1711</v>
      </c>
      <c r="C199" s="110" t="s">
        <v>1712</v>
      </c>
      <c r="D199" s="10" t="s">
        <v>1709</v>
      </c>
      <c r="E199" s="68" t="s">
        <v>1713</v>
      </c>
      <c r="F199" s="67">
        <v>27180.76</v>
      </c>
      <c r="G199" s="67">
        <v>1878.66</v>
      </c>
      <c r="H199" s="67">
        <v>30.3</v>
      </c>
      <c r="I199" s="66"/>
      <c r="J199" s="66">
        <v>30524</v>
      </c>
      <c r="K199" s="66">
        <v>2110</v>
      </c>
      <c r="L199" s="66">
        <v>34</v>
      </c>
      <c r="M199" s="66"/>
      <c r="N199" s="66">
        <v>147</v>
      </c>
      <c r="O199" s="66">
        <v>165.08</v>
      </c>
      <c r="P199" s="66"/>
      <c r="Q199" s="66"/>
    </row>
    <row r="200" spans="1:17" ht="114" x14ac:dyDescent="0.25">
      <c r="A200" s="5">
        <v>100</v>
      </c>
      <c r="B200" s="69" t="s">
        <v>1714</v>
      </c>
      <c r="C200" s="110" t="s">
        <v>1715</v>
      </c>
      <c r="D200" s="10" t="s">
        <v>227</v>
      </c>
      <c r="E200" s="68" t="s">
        <v>1716</v>
      </c>
      <c r="F200" s="67">
        <v>396.66</v>
      </c>
      <c r="G200" s="66"/>
      <c r="H200" s="66"/>
      <c r="I200" s="66"/>
      <c r="J200" s="66">
        <v>5153</v>
      </c>
      <c r="K200" s="66"/>
      <c r="L200" s="66"/>
      <c r="M200" s="66"/>
      <c r="N200" s="66"/>
      <c r="O200" s="66"/>
      <c r="P200" s="66"/>
      <c r="Q200" s="66"/>
    </row>
    <row r="201" spans="1:17" x14ac:dyDescent="0.25">
      <c r="A201" s="131" t="s">
        <v>50</v>
      </c>
      <c r="B201" s="132"/>
      <c r="C201" s="132"/>
      <c r="D201" s="132"/>
      <c r="E201" s="132"/>
      <c r="F201" s="132"/>
      <c r="G201" s="132"/>
      <c r="H201" s="132"/>
      <c r="I201" s="132"/>
      <c r="J201" s="67">
        <v>442442</v>
      </c>
      <c r="K201" s="67">
        <v>22584</v>
      </c>
      <c r="L201" s="67">
        <v>26502</v>
      </c>
      <c r="M201" s="67">
        <v>2381</v>
      </c>
      <c r="N201" s="66"/>
      <c r="O201" s="67">
        <v>1789.81</v>
      </c>
      <c r="P201" s="66"/>
      <c r="Q201" s="67">
        <v>136.80000000000001</v>
      </c>
    </row>
    <row r="202" spans="1:17" x14ac:dyDescent="0.25">
      <c r="A202" s="131" t="s">
        <v>7</v>
      </c>
      <c r="B202" s="132"/>
      <c r="C202" s="132"/>
      <c r="D202" s="132"/>
      <c r="E202" s="132"/>
      <c r="F202" s="132"/>
      <c r="G202" s="132"/>
      <c r="H202" s="132"/>
      <c r="I202" s="132"/>
      <c r="J202" s="67">
        <v>26800</v>
      </c>
      <c r="K202" s="66"/>
      <c r="L202" s="66"/>
      <c r="M202" s="66"/>
      <c r="N202" s="66"/>
      <c r="O202" s="66"/>
      <c r="P202" s="66"/>
      <c r="Q202" s="66"/>
    </row>
    <row r="203" spans="1:17" x14ac:dyDescent="0.25">
      <c r="A203" s="131" t="s">
        <v>8</v>
      </c>
      <c r="B203" s="132"/>
      <c r="C203" s="132"/>
      <c r="D203" s="132"/>
      <c r="E203" s="132"/>
      <c r="F203" s="132"/>
      <c r="G203" s="132"/>
      <c r="H203" s="132"/>
      <c r="I203" s="132"/>
      <c r="J203" s="67">
        <v>18571</v>
      </c>
      <c r="K203" s="66"/>
      <c r="L203" s="66"/>
      <c r="M203" s="66"/>
      <c r="N203" s="66"/>
      <c r="O203" s="66"/>
      <c r="P203" s="66"/>
      <c r="Q203" s="66"/>
    </row>
    <row r="204" spans="1:17" x14ac:dyDescent="0.25">
      <c r="A204" s="133" t="s">
        <v>1717</v>
      </c>
      <c r="B204" s="132"/>
      <c r="C204" s="132"/>
      <c r="D204" s="132"/>
      <c r="E204" s="132"/>
      <c r="F204" s="132"/>
      <c r="G204" s="132"/>
      <c r="H204" s="132"/>
      <c r="I204" s="132"/>
      <c r="J204" s="66"/>
      <c r="K204" s="66"/>
      <c r="L204" s="66"/>
      <c r="M204" s="66"/>
      <c r="N204" s="66"/>
      <c r="O204" s="66"/>
      <c r="P204" s="66"/>
      <c r="Q204" s="66"/>
    </row>
    <row r="205" spans="1:17" x14ac:dyDescent="0.25">
      <c r="A205" s="131" t="s">
        <v>175</v>
      </c>
      <c r="B205" s="132"/>
      <c r="C205" s="132"/>
      <c r="D205" s="132"/>
      <c r="E205" s="132"/>
      <c r="F205" s="132"/>
      <c r="G205" s="132"/>
      <c r="H205" s="132"/>
      <c r="I205" s="132"/>
      <c r="J205" s="67">
        <v>250788</v>
      </c>
      <c r="K205" s="66"/>
      <c r="L205" s="66"/>
      <c r="M205" s="66"/>
      <c r="N205" s="66"/>
      <c r="O205" s="67">
        <v>583.25</v>
      </c>
      <c r="P205" s="66"/>
      <c r="Q205" s="67">
        <v>113.59</v>
      </c>
    </row>
    <row r="206" spans="1:17" x14ac:dyDescent="0.25">
      <c r="A206" s="131" t="s">
        <v>1005</v>
      </c>
      <c r="B206" s="132"/>
      <c r="C206" s="132"/>
      <c r="D206" s="132"/>
      <c r="E206" s="132"/>
      <c r="F206" s="132"/>
      <c r="G206" s="132"/>
      <c r="H206" s="132"/>
      <c r="I206" s="132"/>
      <c r="J206" s="67">
        <v>8805</v>
      </c>
      <c r="K206" s="66"/>
      <c r="L206" s="66"/>
      <c r="M206" s="66"/>
      <c r="N206" s="66"/>
      <c r="O206" s="67">
        <v>18.62</v>
      </c>
      <c r="P206" s="66"/>
      <c r="Q206" s="66"/>
    </row>
    <row r="207" spans="1:17" x14ac:dyDescent="0.25">
      <c r="A207" s="131" t="s">
        <v>564</v>
      </c>
      <c r="B207" s="132"/>
      <c r="C207" s="132"/>
      <c r="D207" s="132"/>
      <c r="E207" s="132"/>
      <c r="F207" s="132"/>
      <c r="G207" s="132"/>
      <c r="H207" s="132"/>
      <c r="I207" s="132"/>
      <c r="J207" s="67">
        <v>2950</v>
      </c>
      <c r="K207" s="66"/>
      <c r="L207" s="66"/>
      <c r="M207" s="66"/>
      <c r="N207" s="66"/>
      <c r="O207" s="67">
        <v>85.98</v>
      </c>
      <c r="P207" s="66"/>
      <c r="Q207" s="67">
        <v>0.72</v>
      </c>
    </row>
    <row r="208" spans="1:17" x14ac:dyDescent="0.25">
      <c r="A208" s="131" t="s">
        <v>1467</v>
      </c>
      <c r="B208" s="132"/>
      <c r="C208" s="132"/>
      <c r="D208" s="132"/>
      <c r="E208" s="132"/>
      <c r="F208" s="132"/>
      <c r="G208" s="132"/>
      <c r="H208" s="132"/>
      <c r="I208" s="132"/>
      <c r="J208" s="67">
        <v>142478</v>
      </c>
      <c r="K208" s="66"/>
      <c r="L208" s="66"/>
      <c r="M208" s="66"/>
      <c r="N208" s="66"/>
      <c r="O208" s="67">
        <v>700.55</v>
      </c>
      <c r="P208" s="66"/>
      <c r="Q208" s="66"/>
    </row>
    <row r="209" spans="1:17" x14ac:dyDescent="0.25">
      <c r="A209" s="131" t="s">
        <v>1008</v>
      </c>
      <c r="B209" s="132"/>
      <c r="C209" s="132"/>
      <c r="D209" s="132"/>
      <c r="E209" s="132"/>
      <c r="F209" s="132"/>
      <c r="G209" s="132"/>
      <c r="H209" s="132"/>
      <c r="I209" s="132"/>
      <c r="J209" s="67">
        <v>37517</v>
      </c>
      <c r="K209" s="66"/>
      <c r="L209" s="66"/>
      <c r="M209" s="66"/>
      <c r="N209" s="66"/>
      <c r="O209" s="67">
        <v>228.98</v>
      </c>
      <c r="P209" s="66"/>
      <c r="Q209" s="67">
        <v>17.579999999999998</v>
      </c>
    </row>
    <row r="210" spans="1:17" x14ac:dyDescent="0.25">
      <c r="A210" s="131" t="s">
        <v>1718</v>
      </c>
      <c r="B210" s="132"/>
      <c r="C210" s="132"/>
      <c r="D210" s="132"/>
      <c r="E210" s="132"/>
      <c r="F210" s="132"/>
      <c r="G210" s="132"/>
      <c r="H210" s="132"/>
      <c r="I210" s="132"/>
      <c r="J210" s="67">
        <v>1433</v>
      </c>
      <c r="K210" s="66"/>
      <c r="L210" s="66"/>
      <c r="M210" s="66"/>
      <c r="N210" s="66"/>
      <c r="O210" s="67">
        <v>2.82</v>
      </c>
      <c r="P210" s="66"/>
      <c r="Q210" s="67">
        <v>1.45</v>
      </c>
    </row>
    <row r="211" spans="1:17" x14ac:dyDescent="0.25">
      <c r="A211" s="131" t="s">
        <v>1719</v>
      </c>
      <c r="B211" s="132"/>
      <c r="C211" s="132"/>
      <c r="D211" s="132"/>
      <c r="E211" s="132"/>
      <c r="F211" s="132"/>
      <c r="G211" s="132"/>
      <c r="H211" s="132"/>
      <c r="I211" s="132"/>
      <c r="J211" s="67">
        <v>43842</v>
      </c>
      <c r="K211" s="66"/>
      <c r="L211" s="66"/>
      <c r="M211" s="66"/>
      <c r="N211" s="66"/>
      <c r="O211" s="67">
        <v>169.61</v>
      </c>
      <c r="P211" s="66"/>
      <c r="Q211" s="67">
        <v>3.46</v>
      </c>
    </row>
    <row r="212" spans="1:17" x14ac:dyDescent="0.25">
      <c r="A212" s="131" t="s">
        <v>10</v>
      </c>
      <c r="B212" s="132"/>
      <c r="C212" s="132"/>
      <c r="D212" s="132"/>
      <c r="E212" s="132"/>
      <c r="F212" s="132"/>
      <c r="G212" s="132"/>
      <c r="H212" s="132"/>
      <c r="I212" s="132"/>
      <c r="J212" s="67">
        <v>487813</v>
      </c>
      <c r="K212" s="66"/>
      <c r="L212" s="66"/>
      <c r="M212" s="66"/>
      <c r="N212" s="66"/>
      <c r="O212" s="67">
        <v>1789.81</v>
      </c>
      <c r="P212" s="66"/>
      <c r="Q212" s="67">
        <v>136.80000000000001</v>
      </c>
    </row>
    <row r="213" spans="1:17" x14ac:dyDescent="0.25">
      <c r="A213" s="131" t="s">
        <v>11</v>
      </c>
      <c r="B213" s="132"/>
      <c r="C213" s="132"/>
      <c r="D213" s="132"/>
      <c r="E213" s="132"/>
      <c r="F213" s="132"/>
      <c r="G213" s="132"/>
      <c r="H213" s="132"/>
      <c r="I213" s="132"/>
      <c r="J213" s="66"/>
      <c r="K213" s="66"/>
      <c r="L213" s="66"/>
      <c r="M213" s="66"/>
      <c r="N213" s="66"/>
      <c r="O213" s="66"/>
      <c r="P213" s="66"/>
      <c r="Q213" s="66"/>
    </row>
    <row r="214" spans="1:17" x14ac:dyDescent="0.25">
      <c r="A214" s="131" t="s">
        <v>12</v>
      </c>
      <c r="B214" s="132"/>
      <c r="C214" s="132"/>
      <c r="D214" s="132"/>
      <c r="E214" s="132"/>
      <c r="F214" s="132"/>
      <c r="G214" s="132"/>
      <c r="H214" s="132"/>
      <c r="I214" s="132"/>
      <c r="J214" s="67">
        <v>393356</v>
      </c>
      <c r="K214" s="66"/>
      <c r="L214" s="66"/>
      <c r="M214" s="66"/>
      <c r="N214" s="66"/>
      <c r="O214" s="66"/>
      <c r="P214" s="66"/>
      <c r="Q214" s="66"/>
    </row>
    <row r="215" spans="1:17" x14ac:dyDescent="0.25">
      <c r="A215" s="131" t="s">
        <v>13</v>
      </c>
      <c r="B215" s="132"/>
      <c r="C215" s="132"/>
      <c r="D215" s="132"/>
      <c r="E215" s="132"/>
      <c r="F215" s="132"/>
      <c r="G215" s="132"/>
      <c r="H215" s="132"/>
      <c r="I215" s="132"/>
      <c r="J215" s="67">
        <v>26502</v>
      </c>
      <c r="K215" s="66"/>
      <c r="L215" s="66"/>
      <c r="M215" s="66"/>
      <c r="N215" s="66"/>
      <c r="O215" s="66"/>
      <c r="P215" s="66"/>
      <c r="Q215" s="66"/>
    </row>
    <row r="216" spans="1:17" x14ac:dyDescent="0.25">
      <c r="A216" s="131" t="s">
        <v>14</v>
      </c>
      <c r="B216" s="132"/>
      <c r="C216" s="132"/>
      <c r="D216" s="132"/>
      <c r="E216" s="132"/>
      <c r="F216" s="132"/>
      <c r="G216" s="132"/>
      <c r="H216" s="132"/>
      <c r="I216" s="132"/>
      <c r="J216" s="67">
        <v>24965</v>
      </c>
      <c r="K216" s="66"/>
      <c r="L216" s="66"/>
      <c r="M216" s="66"/>
      <c r="N216" s="66"/>
      <c r="O216" s="66"/>
      <c r="P216" s="66"/>
      <c r="Q216" s="66"/>
    </row>
    <row r="217" spans="1:17" x14ac:dyDescent="0.25">
      <c r="A217" s="131" t="s">
        <v>15</v>
      </c>
      <c r="B217" s="132"/>
      <c r="C217" s="132"/>
      <c r="D217" s="132"/>
      <c r="E217" s="132"/>
      <c r="F217" s="132"/>
      <c r="G217" s="132"/>
      <c r="H217" s="132"/>
      <c r="I217" s="132"/>
      <c r="J217" s="67">
        <v>26800</v>
      </c>
      <c r="K217" s="66"/>
      <c r="L217" s="66"/>
      <c r="M217" s="66"/>
      <c r="N217" s="66"/>
      <c r="O217" s="66"/>
      <c r="P217" s="66"/>
      <c r="Q217" s="66"/>
    </row>
    <row r="218" spans="1:17" x14ac:dyDescent="0.25">
      <c r="A218" s="131" t="s">
        <v>16</v>
      </c>
      <c r="B218" s="132"/>
      <c r="C218" s="132"/>
      <c r="D218" s="132"/>
      <c r="E218" s="132"/>
      <c r="F218" s="132"/>
      <c r="G218" s="132"/>
      <c r="H218" s="132"/>
      <c r="I218" s="132"/>
      <c r="J218" s="67">
        <v>18571</v>
      </c>
      <c r="K218" s="66"/>
      <c r="L218" s="66"/>
      <c r="M218" s="66"/>
      <c r="N218" s="66"/>
      <c r="O218" s="66"/>
      <c r="P218" s="66"/>
      <c r="Q218" s="66"/>
    </row>
    <row r="219" spans="1:17" x14ac:dyDescent="0.25">
      <c r="A219" s="133" t="s">
        <v>1720</v>
      </c>
      <c r="B219" s="132"/>
      <c r="C219" s="132"/>
      <c r="D219" s="132"/>
      <c r="E219" s="132"/>
      <c r="F219" s="132"/>
      <c r="G219" s="132"/>
      <c r="H219" s="132"/>
      <c r="I219" s="132"/>
      <c r="J219" s="65">
        <v>487813</v>
      </c>
      <c r="K219" s="66"/>
      <c r="L219" s="66"/>
      <c r="M219" s="66"/>
      <c r="N219" s="66"/>
      <c r="O219" s="65">
        <v>1789.81</v>
      </c>
      <c r="P219" s="66"/>
      <c r="Q219" s="65">
        <v>136.80000000000001</v>
      </c>
    </row>
    <row r="220" spans="1:17" x14ac:dyDescent="0.25">
      <c r="A220" s="136" t="s">
        <v>1721</v>
      </c>
      <c r="B220" s="132"/>
      <c r="C220" s="132"/>
      <c r="D220" s="132"/>
      <c r="E220" s="132"/>
      <c r="F220" s="132"/>
      <c r="G220" s="132"/>
      <c r="H220" s="132"/>
      <c r="I220" s="132"/>
      <c r="J220" s="132"/>
      <c r="K220" s="132"/>
      <c r="L220" s="132"/>
      <c r="M220" s="132"/>
      <c r="N220" s="132"/>
      <c r="O220" s="132"/>
      <c r="P220" s="132"/>
      <c r="Q220" s="132"/>
    </row>
    <row r="221" spans="1:17" ht="125.4" x14ac:dyDescent="0.25">
      <c r="A221" s="5">
        <v>101</v>
      </c>
      <c r="B221" s="69" t="s">
        <v>1722</v>
      </c>
      <c r="C221" s="110" t="s">
        <v>1723</v>
      </c>
      <c r="D221" s="10" t="s">
        <v>559</v>
      </c>
      <c r="E221" s="68" t="s">
        <v>1724</v>
      </c>
      <c r="F221" s="67">
        <v>1247.9100000000001</v>
      </c>
      <c r="G221" s="67">
        <v>437.36</v>
      </c>
      <c r="H221" s="67">
        <v>586.29</v>
      </c>
      <c r="I221" s="67">
        <v>51.86</v>
      </c>
      <c r="J221" s="66">
        <v>5014</v>
      </c>
      <c r="K221" s="66">
        <v>1757</v>
      </c>
      <c r="L221" s="66">
        <v>2356</v>
      </c>
      <c r="M221" s="66">
        <v>208</v>
      </c>
      <c r="N221" s="66">
        <v>35.5</v>
      </c>
      <c r="O221" s="66">
        <v>142.63999999999999</v>
      </c>
      <c r="P221" s="66">
        <v>2.61</v>
      </c>
      <c r="Q221" s="66">
        <v>10.49</v>
      </c>
    </row>
    <row r="222" spans="1:17" ht="68.400000000000006" x14ac:dyDescent="0.25">
      <c r="A222" s="5">
        <v>102</v>
      </c>
      <c r="B222" s="69" t="s">
        <v>1670</v>
      </c>
      <c r="C222" s="110" t="s">
        <v>1725</v>
      </c>
      <c r="D222" s="10" t="s">
        <v>148</v>
      </c>
      <c r="E222" s="68" t="s">
        <v>1726</v>
      </c>
      <c r="F222" s="67">
        <v>15221</v>
      </c>
      <c r="G222" s="66"/>
      <c r="H222" s="66"/>
      <c r="I222" s="66"/>
      <c r="J222" s="66">
        <v>52254</v>
      </c>
      <c r="K222" s="66"/>
      <c r="L222" s="66"/>
      <c r="M222" s="66"/>
      <c r="N222" s="66"/>
      <c r="O222" s="66"/>
      <c r="P222" s="66"/>
      <c r="Q222" s="66"/>
    </row>
    <row r="223" spans="1:17" ht="159.6" x14ac:dyDescent="0.25">
      <c r="A223" s="5">
        <v>103</v>
      </c>
      <c r="B223" s="69" t="s">
        <v>1626</v>
      </c>
      <c r="C223" s="110" t="s">
        <v>1727</v>
      </c>
      <c r="D223" s="10" t="s">
        <v>1728</v>
      </c>
      <c r="E223" s="68" t="s">
        <v>1729</v>
      </c>
      <c r="F223" s="67" t="s">
        <v>1730</v>
      </c>
      <c r="G223" s="66"/>
      <c r="H223" s="66"/>
      <c r="I223" s="66"/>
      <c r="J223" s="66">
        <v>2088</v>
      </c>
      <c r="K223" s="66"/>
      <c r="L223" s="66"/>
      <c r="M223" s="66"/>
      <c r="N223" s="66"/>
      <c r="O223" s="66"/>
      <c r="P223" s="66"/>
      <c r="Q223" s="66"/>
    </row>
    <row r="224" spans="1:17" ht="125.4" x14ac:dyDescent="0.25">
      <c r="A224" s="5">
        <v>104</v>
      </c>
      <c r="B224" s="69" t="s">
        <v>52</v>
      </c>
      <c r="C224" s="110" t="s">
        <v>1731</v>
      </c>
      <c r="D224" s="10" t="s">
        <v>559</v>
      </c>
      <c r="E224" s="68" t="s">
        <v>1732</v>
      </c>
      <c r="F224" s="67">
        <v>15322.3</v>
      </c>
      <c r="G224" s="67">
        <v>1354.13</v>
      </c>
      <c r="H224" s="67">
        <v>58.83</v>
      </c>
      <c r="I224" s="67">
        <v>3.64</v>
      </c>
      <c r="J224" s="66">
        <v>201</v>
      </c>
      <c r="K224" s="66">
        <v>18</v>
      </c>
      <c r="L224" s="66">
        <v>1</v>
      </c>
      <c r="M224" s="66"/>
      <c r="N224" s="66">
        <v>112.75</v>
      </c>
      <c r="O224" s="66">
        <v>1.48</v>
      </c>
      <c r="P224" s="66">
        <v>0.2</v>
      </c>
      <c r="Q224" s="66"/>
    </row>
    <row r="225" spans="1:17" x14ac:dyDescent="0.25">
      <c r="A225" s="131" t="s">
        <v>50</v>
      </c>
      <c r="B225" s="132"/>
      <c r="C225" s="132"/>
      <c r="D225" s="132"/>
      <c r="E225" s="132"/>
      <c r="F225" s="132"/>
      <c r="G225" s="132"/>
      <c r="H225" s="132"/>
      <c r="I225" s="132"/>
      <c r="J225" s="67">
        <v>59557</v>
      </c>
      <c r="K225" s="67">
        <v>1775</v>
      </c>
      <c r="L225" s="67">
        <v>2357</v>
      </c>
      <c r="M225" s="67">
        <v>208</v>
      </c>
      <c r="N225" s="66"/>
      <c r="O225" s="67">
        <v>144.12</v>
      </c>
      <c r="P225" s="66"/>
      <c r="Q225" s="67">
        <v>10.49</v>
      </c>
    </row>
    <row r="226" spans="1:17" x14ac:dyDescent="0.25">
      <c r="A226" s="131" t="s">
        <v>412</v>
      </c>
      <c r="B226" s="132"/>
      <c r="C226" s="132"/>
      <c r="D226" s="132"/>
      <c r="E226" s="132"/>
      <c r="F226" s="132"/>
      <c r="G226" s="132"/>
      <c r="H226" s="132"/>
      <c r="I226" s="132"/>
      <c r="J226" s="67">
        <v>59620</v>
      </c>
      <c r="K226" s="67">
        <v>1775</v>
      </c>
      <c r="L226" s="67">
        <v>2357</v>
      </c>
      <c r="M226" s="67">
        <v>208</v>
      </c>
      <c r="N226" s="66"/>
      <c r="O226" s="67">
        <v>144.12</v>
      </c>
      <c r="P226" s="66"/>
      <c r="Q226" s="67">
        <v>10.49</v>
      </c>
    </row>
    <row r="227" spans="1:17" x14ac:dyDescent="0.25">
      <c r="A227" s="131" t="s">
        <v>7</v>
      </c>
      <c r="B227" s="132"/>
      <c r="C227" s="132"/>
      <c r="D227" s="132"/>
      <c r="E227" s="132"/>
      <c r="F227" s="132"/>
      <c r="G227" s="132"/>
      <c r="H227" s="132"/>
      <c r="I227" s="132"/>
      <c r="J227" s="67">
        <v>1791</v>
      </c>
      <c r="K227" s="66"/>
      <c r="L227" s="66"/>
      <c r="M227" s="66"/>
      <c r="N227" s="66"/>
      <c r="O227" s="66"/>
      <c r="P227" s="66"/>
      <c r="Q227" s="66"/>
    </row>
    <row r="228" spans="1:17" x14ac:dyDescent="0.25">
      <c r="A228" s="131" t="s">
        <v>8</v>
      </c>
      <c r="B228" s="132"/>
      <c r="C228" s="132"/>
      <c r="D228" s="132"/>
      <c r="E228" s="132"/>
      <c r="F228" s="132"/>
      <c r="G228" s="132"/>
      <c r="H228" s="132"/>
      <c r="I228" s="132"/>
      <c r="J228" s="67">
        <v>1682</v>
      </c>
      <c r="K228" s="66"/>
      <c r="L228" s="66"/>
      <c r="M228" s="66"/>
      <c r="N228" s="66"/>
      <c r="O228" s="66"/>
      <c r="P228" s="66"/>
      <c r="Q228" s="66"/>
    </row>
    <row r="229" spans="1:17" x14ac:dyDescent="0.25">
      <c r="A229" s="133" t="s">
        <v>1733</v>
      </c>
      <c r="B229" s="132"/>
      <c r="C229" s="132"/>
      <c r="D229" s="132"/>
      <c r="E229" s="132"/>
      <c r="F229" s="132"/>
      <c r="G229" s="132"/>
      <c r="H229" s="132"/>
      <c r="I229" s="132"/>
      <c r="J229" s="66"/>
      <c r="K229" s="66"/>
      <c r="L229" s="66"/>
      <c r="M229" s="66"/>
      <c r="N229" s="66"/>
      <c r="O229" s="66"/>
      <c r="P229" s="66"/>
      <c r="Q229" s="66"/>
    </row>
    <row r="230" spans="1:17" x14ac:dyDescent="0.25">
      <c r="A230" s="131" t="s">
        <v>175</v>
      </c>
      <c r="B230" s="132"/>
      <c r="C230" s="132"/>
      <c r="D230" s="132"/>
      <c r="E230" s="132"/>
      <c r="F230" s="132"/>
      <c r="G230" s="132"/>
      <c r="H230" s="132"/>
      <c r="I230" s="132"/>
      <c r="J230" s="67">
        <v>60707</v>
      </c>
      <c r="K230" s="66"/>
      <c r="L230" s="66"/>
      <c r="M230" s="66"/>
      <c r="N230" s="66"/>
      <c r="O230" s="67">
        <v>142.63999999999999</v>
      </c>
      <c r="P230" s="66"/>
      <c r="Q230" s="67">
        <v>10.49</v>
      </c>
    </row>
    <row r="231" spans="1:17" x14ac:dyDescent="0.25">
      <c r="A231" s="131" t="s">
        <v>57</v>
      </c>
      <c r="B231" s="132"/>
      <c r="C231" s="132"/>
      <c r="D231" s="132"/>
      <c r="E231" s="132"/>
      <c r="F231" s="132"/>
      <c r="G231" s="132"/>
      <c r="H231" s="132"/>
      <c r="I231" s="132"/>
      <c r="J231" s="67">
        <v>2151</v>
      </c>
      <c r="K231" s="66"/>
      <c r="L231" s="66"/>
      <c r="M231" s="66"/>
      <c r="N231" s="66"/>
      <c r="O231" s="66"/>
      <c r="P231" s="66"/>
      <c r="Q231" s="66"/>
    </row>
    <row r="232" spans="1:17" x14ac:dyDescent="0.25">
      <c r="A232" s="131" t="s">
        <v>1005</v>
      </c>
      <c r="B232" s="132"/>
      <c r="C232" s="132"/>
      <c r="D232" s="132"/>
      <c r="E232" s="132"/>
      <c r="F232" s="132"/>
      <c r="G232" s="132"/>
      <c r="H232" s="132"/>
      <c r="I232" s="132"/>
      <c r="J232" s="67">
        <v>235</v>
      </c>
      <c r="K232" s="66"/>
      <c r="L232" s="66"/>
      <c r="M232" s="66"/>
      <c r="N232" s="66"/>
      <c r="O232" s="67">
        <v>1.48</v>
      </c>
      <c r="P232" s="66"/>
      <c r="Q232" s="66"/>
    </row>
    <row r="233" spans="1:17" x14ac:dyDescent="0.25">
      <c r="A233" s="131" t="s">
        <v>10</v>
      </c>
      <c r="B233" s="132"/>
      <c r="C233" s="132"/>
      <c r="D233" s="132"/>
      <c r="E233" s="132"/>
      <c r="F233" s="132"/>
      <c r="G233" s="132"/>
      <c r="H233" s="132"/>
      <c r="I233" s="132"/>
      <c r="J233" s="67">
        <v>63093</v>
      </c>
      <c r="K233" s="66"/>
      <c r="L233" s="66"/>
      <c r="M233" s="66"/>
      <c r="N233" s="66"/>
      <c r="O233" s="67">
        <v>144.12</v>
      </c>
      <c r="P233" s="66"/>
      <c r="Q233" s="67">
        <v>10.49</v>
      </c>
    </row>
    <row r="234" spans="1:17" x14ac:dyDescent="0.25">
      <c r="A234" s="131" t="s">
        <v>11</v>
      </c>
      <c r="B234" s="132"/>
      <c r="C234" s="132"/>
      <c r="D234" s="132"/>
      <c r="E234" s="132"/>
      <c r="F234" s="132"/>
      <c r="G234" s="132"/>
      <c r="H234" s="132"/>
      <c r="I234" s="132"/>
      <c r="J234" s="66"/>
      <c r="K234" s="66"/>
      <c r="L234" s="66"/>
      <c r="M234" s="66"/>
      <c r="N234" s="66"/>
      <c r="O234" s="66"/>
      <c r="P234" s="66"/>
      <c r="Q234" s="66"/>
    </row>
    <row r="235" spans="1:17" x14ac:dyDescent="0.25">
      <c r="A235" s="131" t="s">
        <v>12</v>
      </c>
      <c r="B235" s="132"/>
      <c r="C235" s="132"/>
      <c r="D235" s="132"/>
      <c r="E235" s="132"/>
      <c r="F235" s="132"/>
      <c r="G235" s="132"/>
      <c r="H235" s="132"/>
      <c r="I235" s="132"/>
      <c r="J235" s="67">
        <v>55488</v>
      </c>
      <c r="K235" s="66"/>
      <c r="L235" s="66"/>
      <c r="M235" s="66"/>
      <c r="N235" s="66"/>
      <c r="O235" s="66"/>
      <c r="P235" s="66"/>
      <c r="Q235" s="66"/>
    </row>
    <row r="236" spans="1:17" x14ac:dyDescent="0.25">
      <c r="A236" s="131" t="s">
        <v>13</v>
      </c>
      <c r="B236" s="132"/>
      <c r="C236" s="132"/>
      <c r="D236" s="132"/>
      <c r="E236" s="132"/>
      <c r="F236" s="132"/>
      <c r="G236" s="132"/>
      <c r="H236" s="132"/>
      <c r="I236" s="132"/>
      <c r="J236" s="67">
        <v>2357</v>
      </c>
      <c r="K236" s="66"/>
      <c r="L236" s="66"/>
      <c r="M236" s="66"/>
      <c r="N236" s="66"/>
      <c r="O236" s="66"/>
      <c r="P236" s="66"/>
      <c r="Q236" s="66"/>
    </row>
    <row r="237" spans="1:17" x14ac:dyDescent="0.25">
      <c r="A237" s="131" t="s">
        <v>14</v>
      </c>
      <c r="B237" s="132"/>
      <c r="C237" s="132"/>
      <c r="D237" s="132"/>
      <c r="E237" s="132"/>
      <c r="F237" s="132"/>
      <c r="G237" s="132"/>
      <c r="H237" s="132"/>
      <c r="I237" s="132"/>
      <c r="J237" s="67">
        <v>1983</v>
      </c>
      <c r="K237" s="66"/>
      <c r="L237" s="66"/>
      <c r="M237" s="66"/>
      <c r="N237" s="66"/>
      <c r="O237" s="66"/>
      <c r="P237" s="66"/>
      <c r="Q237" s="66"/>
    </row>
    <row r="238" spans="1:17" x14ac:dyDescent="0.25">
      <c r="A238" s="131" t="s">
        <v>15</v>
      </c>
      <c r="B238" s="132"/>
      <c r="C238" s="132"/>
      <c r="D238" s="132"/>
      <c r="E238" s="132"/>
      <c r="F238" s="132"/>
      <c r="G238" s="132"/>
      <c r="H238" s="132"/>
      <c r="I238" s="132"/>
      <c r="J238" s="67">
        <v>1791</v>
      </c>
      <c r="K238" s="66"/>
      <c r="L238" s="66"/>
      <c r="M238" s="66"/>
      <c r="N238" s="66"/>
      <c r="O238" s="66"/>
      <c r="P238" s="66"/>
      <c r="Q238" s="66"/>
    </row>
    <row r="239" spans="1:17" x14ac:dyDescent="0.25">
      <c r="A239" s="131" t="s">
        <v>16</v>
      </c>
      <c r="B239" s="132"/>
      <c r="C239" s="132"/>
      <c r="D239" s="132"/>
      <c r="E239" s="132"/>
      <c r="F239" s="132"/>
      <c r="G239" s="132"/>
      <c r="H239" s="132"/>
      <c r="I239" s="132"/>
      <c r="J239" s="67">
        <v>1682</v>
      </c>
      <c r="K239" s="66"/>
      <c r="L239" s="66"/>
      <c r="M239" s="66"/>
      <c r="N239" s="66"/>
      <c r="O239" s="66"/>
      <c r="P239" s="66"/>
      <c r="Q239" s="66"/>
    </row>
    <row r="240" spans="1:17" x14ac:dyDescent="0.25">
      <c r="A240" s="133" t="s">
        <v>1734</v>
      </c>
      <c r="B240" s="132"/>
      <c r="C240" s="132"/>
      <c r="D240" s="132"/>
      <c r="E240" s="132"/>
      <c r="F240" s="132"/>
      <c r="G240" s="132"/>
      <c r="H240" s="132"/>
      <c r="I240" s="132"/>
      <c r="J240" s="65">
        <v>63093</v>
      </c>
      <c r="K240" s="66"/>
      <c r="L240" s="66"/>
      <c r="M240" s="66"/>
      <c r="N240" s="66"/>
      <c r="O240" s="65">
        <v>144.12</v>
      </c>
      <c r="P240" s="66"/>
      <c r="Q240" s="65">
        <v>10.49</v>
      </c>
    </row>
    <row r="241" spans="1:17" x14ac:dyDescent="0.25">
      <c r="A241" s="136" t="s">
        <v>1735</v>
      </c>
      <c r="B241" s="132"/>
      <c r="C241" s="132"/>
      <c r="D241" s="132"/>
      <c r="E241" s="132"/>
      <c r="F241" s="132"/>
      <c r="G241" s="132"/>
      <c r="H241" s="132"/>
      <c r="I241" s="132"/>
      <c r="J241" s="132"/>
      <c r="K241" s="132"/>
      <c r="L241" s="132"/>
      <c r="M241" s="132"/>
      <c r="N241" s="132"/>
      <c r="O241" s="132"/>
      <c r="P241" s="132"/>
      <c r="Q241" s="132"/>
    </row>
    <row r="242" spans="1:17" x14ac:dyDescent="0.25">
      <c r="A242" s="131" t="s">
        <v>1736</v>
      </c>
      <c r="B242" s="132"/>
      <c r="C242" s="132"/>
      <c r="D242" s="132"/>
      <c r="E242" s="132"/>
      <c r="F242" s="132"/>
      <c r="G242" s="132"/>
      <c r="H242" s="132"/>
      <c r="I242" s="132"/>
      <c r="J242" s="132"/>
      <c r="K242" s="132"/>
      <c r="L242" s="132"/>
      <c r="M242" s="132"/>
      <c r="N242" s="132"/>
      <c r="O242" s="132"/>
      <c r="P242" s="132"/>
      <c r="Q242" s="132"/>
    </row>
    <row r="243" spans="1:17" ht="277.8" x14ac:dyDescent="0.25">
      <c r="A243" s="5">
        <v>105</v>
      </c>
      <c r="B243" s="69" t="s">
        <v>1737</v>
      </c>
      <c r="C243" s="110" t="s">
        <v>1738</v>
      </c>
      <c r="D243" s="10" t="s">
        <v>1739</v>
      </c>
      <c r="E243" s="68" t="s">
        <v>1740</v>
      </c>
      <c r="F243" s="67">
        <v>17897.45</v>
      </c>
      <c r="G243" s="67">
        <v>2662.11</v>
      </c>
      <c r="H243" s="67">
        <v>664.65</v>
      </c>
      <c r="I243" s="67">
        <v>27.49</v>
      </c>
      <c r="J243" s="66">
        <v>1600</v>
      </c>
      <c r="K243" s="66">
        <v>238</v>
      </c>
      <c r="L243" s="66">
        <v>59</v>
      </c>
      <c r="M243" s="66">
        <v>2</v>
      </c>
      <c r="N243" s="66">
        <v>216.08</v>
      </c>
      <c r="O243" s="66">
        <v>19.32</v>
      </c>
      <c r="P243" s="66">
        <v>1.76</v>
      </c>
      <c r="Q243" s="66">
        <v>0.16</v>
      </c>
    </row>
    <row r="244" spans="1:17" ht="171" x14ac:dyDescent="0.25">
      <c r="A244" s="5">
        <v>106</v>
      </c>
      <c r="B244" s="69" t="s">
        <v>1741</v>
      </c>
      <c r="C244" s="110" t="s">
        <v>1742</v>
      </c>
      <c r="D244" s="10" t="s">
        <v>288</v>
      </c>
      <c r="E244" s="70">
        <v>7</v>
      </c>
      <c r="F244" s="67" t="s">
        <v>1743</v>
      </c>
      <c r="G244" s="66"/>
      <c r="H244" s="66"/>
      <c r="I244" s="66"/>
      <c r="J244" s="66">
        <v>6970</v>
      </c>
      <c r="K244" s="66"/>
      <c r="L244" s="66"/>
      <c r="M244" s="66"/>
      <c r="N244" s="66"/>
      <c r="O244" s="66"/>
      <c r="P244" s="66"/>
      <c r="Q244" s="66"/>
    </row>
    <row r="245" spans="1:17" ht="171" x14ac:dyDescent="0.25">
      <c r="A245" s="5">
        <v>107</v>
      </c>
      <c r="B245" s="69" t="s">
        <v>1741</v>
      </c>
      <c r="C245" s="110" t="s">
        <v>1744</v>
      </c>
      <c r="D245" s="10" t="s">
        <v>288</v>
      </c>
      <c r="E245" s="70">
        <v>1</v>
      </c>
      <c r="F245" s="67" t="s">
        <v>1745</v>
      </c>
      <c r="G245" s="66"/>
      <c r="H245" s="66"/>
      <c r="I245" s="66"/>
      <c r="J245" s="66">
        <v>534</v>
      </c>
      <c r="K245" s="66"/>
      <c r="L245" s="66"/>
      <c r="M245" s="66"/>
      <c r="N245" s="66"/>
      <c r="O245" s="66"/>
      <c r="P245" s="66"/>
      <c r="Q245" s="66"/>
    </row>
    <row r="246" spans="1:17" ht="289.2" x14ac:dyDescent="0.25">
      <c r="A246" s="5">
        <v>108</v>
      </c>
      <c r="B246" s="69" t="s">
        <v>1746</v>
      </c>
      <c r="C246" s="110" t="s">
        <v>1747</v>
      </c>
      <c r="D246" s="10" t="s">
        <v>1739</v>
      </c>
      <c r="E246" s="68" t="s">
        <v>1748</v>
      </c>
      <c r="F246" s="67">
        <v>11246.07</v>
      </c>
      <c r="G246" s="67">
        <v>1795.27</v>
      </c>
      <c r="H246" s="67">
        <v>527.48</v>
      </c>
      <c r="I246" s="67">
        <v>10.31</v>
      </c>
      <c r="J246" s="66">
        <v>2389</v>
      </c>
      <c r="K246" s="66">
        <v>381</v>
      </c>
      <c r="L246" s="66">
        <v>112</v>
      </c>
      <c r="M246" s="66">
        <v>2</v>
      </c>
      <c r="N246" s="66">
        <v>145.72</v>
      </c>
      <c r="O246" s="66">
        <v>30.95</v>
      </c>
      <c r="P246" s="66">
        <v>0.66</v>
      </c>
      <c r="Q246" s="66">
        <v>0.14000000000000001</v>
      </c>
    </row>
    <row r="247" spans="1:17" ht="171" x14ac:dyDescent="0.25">
      <c r="A247" s="5">
        <v>109</v>
      </c>
      <c r="B247" s="69" t="s">
        <v>1741</v>
      </c>
      <c r="C247" s="110" t="s">
        <v>1749</v>
      </c>
      <c r="D247" s="10" t="s">
        <v>288</v>
      </c>
      <c r="E247" s="70">
        <v>9</v>
      </c>
      <c r="F247" s="67" t="s">
        <v>1750</v>
      </c>
      <c r="G247" s="66"/>
      <c r="H247" s="66"/>
      <c r="I247" s="66"/>
      <c r="J247" s="66">
        <v>13290</v>
      </c>
      <c r="K247" s="66"/>
      <c r="L247" s="66"/>
      <c r="M247" s="66"/>
      <c r="N247" s="66"/>
      <c r="O247" s="66"/>
      <c r="P247" s="66"/>
      <c r="Q247" s="66"/>
    </row>
    <row r="248" spans="1:17" ht="45.6" x14ac:dyDescent="0.25">
      <c r="A248" s="5">
        <v>110</v>
      </c>
      <c r="B248" s="69" t="s">
        <v>1751</v>
      </c>
      <c r="C248" s="110" t="s">
        <v>1752</v>
      </c>
      <c r="D248" s="10" t="s">
        <v>1753</v>
      </c>
      <c r="E248" s="68" t="s">
        <v>1754</v>
      </c>
      <c r="F248" s="67">
        <v>3590.49</v>
      </c>
      <c r="G248" s="67">
        <v>255.33</v>
      </c>
      <c r="H248" s="67">
        <v>22.76</v>
      </c>
      <c r="I248" s="67">
        <v>0.78</v>
      </c>
      <c r="J248" s="66">
        <v>855</v>
      </c>
      <c r="K248" s="66">
        <v>61</v>
      </c>
      <c r="L248" s="66">
        <v>5</v>
      </c>
      <c r="M248" s="66"/>
      <c r="N248" s="66">
        <v>21.26</v>
      </c>
      <c r="O248" s="66">
        <v>5.0599999999999996</v>
      </c>
      <c r="P248" s="66">
        <v>0.05</v>
      </c>
      <c r="Q248" s="66">
        <v>0.01</v>
      </c>
    </row>
    <row r="249" spans="1:17" ht="57" x14ac:dyDescent="0.25">
      <c r="A249" s="5">
        <v>111</v>
      </c>
      <c r="B249" s="69" t="s">
        <v>1755</v>
      </c>
      <c r="C249" s="110" t="s">
        <v>1756</v>
      </c>
      <c r="D249" s="10" t="s">
        <v>220</v>
      </c>
      <c r="E249" s="68" t="s">
        <v>1757</v>
      </c>
      <c r="F249" s="67">
        <v>125.68</v>
      </c>
      <c r="G249" s="66"/>
      <c r="H249" s="66"/>
      <c r="I249" s="66"/>
      <c r="J249" s="66">
        <v>2991</v>
      </c>
      <c r="K249" s="66"/>
      <c r="L249" s="66"/>
      <c r="M249" s="66"/>
      <c r="N249" s="66"/>
      <c r="O249" s="66"/>
      <c r="P249" s="66"/>
      <c r="Q249" s="66"/>
    </row>
    <row r="250" spans="1:17" ht="45.6" x14ac:dyDescent="0.25">
      <c r="A250" s="5">
        <v>112</v>
      </c>
      <c r="B250" s="69" t="s">
        <v>1758</v>
      </c>
      <c r="C250" s="110" t="s">
        <v>1759</v>
      </c>
      <c r="D250" s="10" t="s">
        <v>1760</v>
      </c>
      <c r="E250" s="68" t="s">
        <v>1761</v>
      </c>
      <c r="F250" s="67">
        <v>5217.8900000000003</v>
      </c>
      <c r="G250" s="67">
        <v>548.24</v>
      </c>
      <c r="H250" s="67">
        <v>25.65</v>
      </c>
      <c r="I250" s="66"/>
      <c r="J250" s="66">
        <v>887</v>
      </c>
      <c r="K250" s="66">
        <v>93</v>
      </c>
      <c r="L250" s="66">
        <v>4</v>
      </c>
      <c r="M250" s="66"/>
      <c r="N250" s="66">
        <v>44.5</v>
      </c>
      <c r="O250" s="66">
        <v>7.57</v>
      </c>
      <c r="P250" s="66"/>
      <c r="Q250" s="66"/>
    </row>
    <row r="251" spans="1:17" ht="79.8" x14ac:dyDescent="0.25">
      <c r="A251" s="5">
        <v>113</v>
      </c>
      <c r="B251" s="69" t="s">
        <v>1762</v>
      </c>
      <c r="C251" s="110" t="s">
        <v>1763</v>
      </c>
      <c r="D251" s="10" t="s">
        <v>1764</v>
      </c>
      <c r="E251" s="68" t="s">
        <v>1765</v>
      </c>
      <c r="F251" s="67">
        <v>1935.12</v>
      </c>
      <c r="G251" s="67">
        <v>351.19</v>
      </c>
      <c r="H251" s="67">
        <v>49.87</v>
      </c>
      <c r="I251" s="66"/>
      <c r="J251" s="66">
        <v>77</v>
      </c>
      <c r="K251" s="66">
        <v>14</v>
      </c>
      <c r="L251" s="66">
        <v>2</v>
      </c>
      <c r="M251" s="66"/>
      <c r="N251" s="66">
        <v>27.14</v>
      </c>
      <c r="O251" s="66">
        <v>1.0900000000000001</v>
      </c>
      <c r="P251" s="66"/>
      <c r="Q251" s="66"/>
    </row>
    <row r="252" spans="1:17" ht="79.8" x14ac:dyDescent="0.25">
      <c r="A252" s="5">
        <v>114</v>
      </c>
      <c r="B252" s="69" t="s">
        <v>1766</v>
      </c>
      <c r="C252" s="110" t="s">
        <v>1767</v>
      </c>
      <c r="D252" s="10" t="s">
        <v>288</v>
      </c>
      <c r="E252" s="70">
        <v>1</v>
      </c>
      <c r="F252" s="67" t="s">
        <v>1768</v>
      </c>
      <c r="G252" s="66"/>
      <c r="H252" s="66"/>
      <c r="I252" s="66"/>
      <c r="J252" s="66">
        <v>758</v>
      </c>
      <c r="K252" s="66"/>
      <c r="L252" s="66"/>
      <c r="M252" s="66"/>
      <c r="N252" s="66"/>
      <c r="O252" s="66"/>
      <c r="P252" s="66"/>
      <c r="Q252" s="66"/>
    </row>
    <row r="253" spans="1:17" ht="148.19999999999999" x14ac:dyDescent="0.25">
      <c r="A253" s="5">
        <v>115</v>
      </c>
      <c r="B253" s="69" t="s">
        <v>1769</v>
      </c>
      <c r="C253" s="110" t="s">
        <v>1770</v>
      </c>
      <c r="D253" s="10" t="s">
        <v>137</v>
      </c>
      <c r="E253" s="68" t="s">
        <v>1771</v>
      </c>
      <c r="F253" s="67">
        <v>886.85</v>
      </c>
      <c r="G253" s="67">
        <v>609.99</v>
      </c>
      <c r="H253" s="67">
        <v>152.41</v>
      </c>
      <c r="I253" s="67">
        <v>2.1800000000000002</v>
      </c>
      <c r="J253" s="66">
        <v>756</v>
      </c>
      <c r="K253" s="66">
        <v>520</v>
      </c>
      <c r="L253" s="66">
        <v>130</v>
      </c>
      <c r="M253" s="66">
        <v>2</v>
      </c>
      <c r="N253" s="66">
        <v>50.79</v>
      </c>
      <c r="O253" s="66">
        <v>43.32</v>
      </c>
      <c r="P253" s="66">
        <v>0.12</v>
      </c>
      <c r="Q253" s="66">
        <v>0.1</v>
      </c>
    </row>
    <row r="254" spans="1:17" ht="102.6" x14ac:dyDescent="0.25">
      <c r="A254" s="5">
        <v>116</v>
      </c>
      <c r="B254" s="69" t="s">
        <v>1772</v>
      </c>
      <c r="C254" s="110" t="s">
        <v>1773</v>
      </c>
      <c r="D254" s="10" t="s">
        <v>148</v>
      </c>
      <c r="E254" s="68" t="s">
        <v>1771</v>
      </c>
      <c r="F254" s="67">
        <v>13538</v>
      </c>
      <c r="G254" s="66"/>
      <c r="H254" s="66"/>
      <c r="I254" s="66"/>
      <c r="J254" s="66">
        <v>11548</v>
      </c>
      <c r="K254" s="66"/>
      <c r="L254" s="66"/>
      <c r="M254" s="66"/>
      <c r="N254" s="66"/>
      <c r="O254" s="66"/>
      <c r="P254" s="66"/>
      <c r="Q254" s="66"/>
    </row>
    <row r="255" spans="1:17" ht="45.6" x14ac:dyDescent="0.25">
      <c r="A255" s="5">
        <v>117</v>
      </c>
      <c r="B255" s="69" t="s">
        <v>1774</v>
      </c>
      <c r="C255" s="110" t="s">
        <v>1775</v>
      </c>
      <c r="D255" s="10" t="s">
        <v>108</v>
      </c>
      <c r="E255" s="68" t="s">
        <v>1776</v>
      </c>
      <c r="F255" s="67">
        <v>26.66</v>
      </c>
      <c r="G255" s="66"/>
      <c r="H255" s="66"/>
      <c r="I255" s="66"/>
      <c r="J255" s="66">
        <v>427</v>
      </c>
      <c r="K255" s="66"/>
      <c r="L255" s="66"/>
      <c r="M255" s="66"/>
      <c r="N255" s="66"/>
      <c r="O255" s="66"/>
      <c r="P255" s="66"/>
      <c r="Q255" s="66"/>
    </row>
    <row r="256" spans="1:17" ht="114" x14ac:dyDescent="0.25">
      <c r="A256" s="5">
        <v>118</v>
      </c>
      <c r="B256" s="69" t="s">
        <v>151</v>
      </c>
      <c r="C256" s="110" t="s">
        <v>1588</v>
      </c>
      <c r="D256" s="10" t="s">
        <v>153</v>
      </c>
      <c r="E256" s="68" t="s">
        <v>1777</v>
      </c>
      <c r="F256" s="67">
        <v>1388.01</v>
      </c>
      <c r="G256" s="67">
        <v>107.69</v>
      </c>
      <c r="H256" s="67">
        <v>14.7</v>
      </c>
      <c r="I256" s="67">
        <v>0.35</v>
      </c>
      <c r="J256" s="66">
        <v>325</v>
      </c>
      <c r="K256" s="66">
        <v>25</v>
      </c>
      <c r="L256" s="66">
        <v>3</v>
      </c>
      <c r="M256" s="66"/>
      <c r="N256" s="66">
        <v>8.43</v>
      </c>
      <c r="O256" s="66">
        <v>1.97</v>
      </c>
      <c r="P256" s="66">
        <v>0.02</v>
      </c>
      <c r="Q256" s="66"/>
    </row>
    <row r="257" spans="1:17" x14ac:dyDescent="0.25">
      <c r="A257" s="131" t="s">
        <v>1778</v>
      </c>
      <c r="B257" s="132"/>
      <c r="C257" s="132"/>
      <c r="D257" s="132"/>
      <c r="E257" s="132"/>
      <c r="F257" s="132"/>
      <c r="G257" s="132"/>
      <c r="H257" s="132"/>
      <c r="I257" s="132"/>
      <c r="J257" s="132"/>
      <c r="K257" s="132"/>
      <c r="L257" s="132"/>
      <c r="M257" s="132"/>
      <c r="N257" s="132"/>
      <c r="O257" s="132"/>
      <c r="P257" s="132"/>
      <c r="Q257" s="132"/>
    </row>
    <row r="258" spans="1:17" ht="211.2" x14ac:dyDescent="0.25">
      <c r="A258" s="5">
        <v>119</v>
      </c>
      <c r="B258" s="69" t="s">
        <v>1779</v>
      </c>
      <c r="C258" s="110" t="s">
        <v>1780</v>
      </c>
      <c r="D258" s="10" t="s">
        <v>1739</v>
      </c>
      <c r="E258" s="68" t="s">
        <v>1781</v>
      </c>
      <c r="F258" s="67">
        <v>7978.81</v>
      </c>
      <c r="G258" s="67">
        <v>1452.45</v>
      </c>
      <c r="H258" s="67">
        <v>425.76</v>
      </c>
      <c r="I258" s="66"/>
      <c r="J258" s="66">
        <v>1782</v>
      </c>
      <c r="K258" s="66">
        <v>324</v>
      </c>
      <c r="L258" s="66">
        <v>95</v>
      </c>
      <c r="M258" s="66"/>
      <c r="N258" s="66">
        <v>115</v>
      </c>
      <c r="O258" s="66">
        <v>25.68</v>
      </c>
      <c r="P258" s="66"/>
      <c r="Q258" s="66"/>
    </row>
    <row r="259" spans="1:17" ht="79.8" x14ac:dyDescent="0.25">
      <c r="A259" s="5">
        <v>120</v>
      </c>
      <c r="B259" s="69" t="s">
        <v>1782</v>
      </c>
      <c r="C259" s="110" t="s">
        <v>1783</v>
      </c>
      <c r="D259" s="10" t="s">
        <v>288</v>
      </c>
      <c r="E259" s="68" t="s">
        <v>1784</v>
      </c>
      <c r="F259" s="67" t="s">
        <v>1785</v>
      </c>
      <c r="G259" s="66"/>
      <c r="H259" s="66"/>
      <c r="I259" s="66"/>
      <c r="J259" s="66">
        <v>18567</v>
      </c>
      <c r="K259" s="66"/>
      <c r="L259" s="66"/>
      <c r="M259" s="66"/>
      <c r="N259" s="66"/>
      <c r="O259" s="66"/>
      <c r="P259" s="66"/>
      <c r="Q259" s="66"/>
    </row>
    <row r="260" spans="1:17" ht="102.6" x14ac:dyDescent="0.25">
      <c r="A260" s="5">
        <v>121</v>
      </c>
      <c r="B260" s="69" t="s">
        <v>1786</v>
      </c>
      <c r="C260" s="110" t="s">
        <v>1787</v>
      </c>
      <c r="D260" s="10" t="s">
        <v>687</v>
      </c>
      <c r="E260" s="70">
        <v>13</v>
      </c>
      <c r="F260" s="67">
        <v>117.71</v>
      </c>
      <c r="G260" s="66"/>
      <c r="H260" s="66"/>
      <c r="I260" s="66"/>
      <c r="J260" s="66">
        <v>1530</v>
      </c>
      <c r="K260" s="66"/>
      <c r="L260" s="66"/>
      <c r="M260" s="66"/>
      <c r="N260" s="66"/>
      <c r="O260" s="66"/>
      <c r="P260" s="66"/>
      <c r="Q260" s="66"/>
    </row>
    <row r="261" spans="1:17" ht="79.8" x14ac:dyDescent="0.25">
      <c r="A261" s="5">
        <v>122</v>
      </c>
      <c r="B261" s="69" t="s">
        <v>1788</v>
      </c>
      <c r="C261" s="110" t="s">
        <v>1789</v>
      </c>
      <c r="D261" s="10" t="s">
        <v>137</v>
      </c>
      <c r="E261" s="68" t="s">
        <v>1790</v>
      </c>
      <c r="F261" s="67">
        <v>1312.81</v>
      </c>
      <c r="G261" s="67">
        <v>1107.01</v>
      </c>
      <c r="H261" s="67">
        <v>159.08000000000001</v>
      </c>
      <c r="I261" s="67">
        <v>8.92</v>
      </c>
      <c r="J261" s="66">
        <v>1103</v>
      </c>
      <c r="K261" s="66">
        <v>930</v>
      </c>
      <c r="L261" s="66">
        <v>134</v>
      </c>
      <c r="M261" s="66">
        <v>7</v>
      </c>
      <c r="N261" s="66">
        <v>92.17</v>
      </c>
      <c r="O261" s="66">
        <v>77.42</v>
      </c>
      <c r="P261" s="66">
        <v>0.49</v>
      </c>
      <c r="Q261" s="66">
        <v>0.41</v>
      </c>
    </row>
    <row r="262" spans="1:17" ht="91.2" x14ac:dyDescent="0.25">
      <c r="A262" s="5">
        <v>123</v>
      </c>
      <c r="B262" s="69" t="s">
        <v>1791</v>
      </c>
      <c r="C262" s="110" t="s">
        <v>1792</v>
      </c>
      <c r="D262" s="10" t="s">
        <v>288</v>
      </c>
      <c r="E262" s="70">
        <v>3</v>
      </c>
      <c r="F262" s="67" t="s">
        <v>1793</v>
      </c>
      <c r="G262" s="66"/>
      <c r="H262" s="66"/>
      <c r="I262" s="66"/>
      <c r="J262" s="66">
        <v>12007</v>
      </c>
      <c r="K262" s="66"/>
      <c r="L262" s="66"/>
      <c r="M262" s="66"/>
      <c r="N262" s="66"/>
      <c r="O262" s="66"/>
      <c r="P262" s="66"/>
      <c r="Q262" s="66"/>
    </row>
    <row r="263" spans="1:17" ht="102.6" x14ac:dyDescent="0.25">
      <c r="A263" s="5">
        <v>124</v>
      </c>
      <c r="B263" s="69" t="s">
        <v>1791</v>
      </c>
      <c r="C263" s="110" t="s">
        <v>1794</v>
      </c>
      <c r="D263" s="10" t="s">
        <v>288</v>
      </c>
      <c r="E263" s="70">
        <v>3</v>
      </c>
      <c r="F263" s="67" t="s">
        <v>1795</v>
      </c>
      <c r="G263" s="66"/>
      <c r="H263" s="66"/>
      <c r="I263" s="66"/>
      <c r="J263" s="66">
        <v>4002</v>
      </c>
      <c r="K263" s="66"/>
      <c r="L263" s="66"/>
      <c r="M263" s="66"/>
      <c r="N263" s="66"/>
      <c r="O263" s="66"/>
      <c r="P263" s="66"/>
      <c r="Q263" s="66"/>
    </row>
    <row r="264" spans="1:17" ht="79.8" x14ac:dyDescent="0.25">
      <c r="A264" s="5">
        <v>125</v>
      </c>
      <c r="B264" s="69" t="s">
        <v>1788</v>
      </c>
      <c r="C264" s="110" t="s">
        <v>1796</v>
      </c>
      <c r="D264" s="10" t="s">
        <v>137</v>
      </c>
      <c r="E264" s="68" t="s">
        <v>1797</v>
      </c>
      <c r="F264" s="67">
        <v>1280.57</v>
      </c>
      <c r="G264" s="67">
        <v>1074.77</v>
      </c>
      <c r="H264" s="67">
        <v>159.08000000000001</v>
      </c>
      <c r="I264" s="67">
        <v>8.92</v>
      </c>
      <c r="J264" s="66">
        <v>610</v>
      </c>
      <c r="K264" s="66">
        <v>512</v>
      </c>
      <c r="L264" s="66">
        <v>76</v>
      </c>
      <c r="M264" s="66">
        <v>4</v>
      </c>
      <c r="N264" s="66">
        <v>89.49</v>
      </c>
      <c r="O264" s="66">
        <v>42.62</v>
      </c>
      <c r="P264" s="66">
        <v>0.49</v>
      </c>
      <c r="Q264" s="66">
        <v>0.23</v>
      </c>
    </row>
    <row r="265" spans="1:17" ht="148.19999999999999" x14ac:dyDescent="0.25">
      <c r="A265" s="5">
        <v>126</v>
      </c>
      <c r="B265" s="69" t="s">
        <v>1798</v>
      </c>
      <c r="C265" s="110" t="s">
        <v>1799</v>
      </c>
      <c r="D265" s="10" t="s">
        <v>288</v>
      </c>
      <c r="E265" s="70">
        <v>6</v>
      </c>
      <c r="F265" s="67" t="s">
        <v>1800</v>
      </c>
      <c r="G265" s="66"/>
      <c r="H265" s="66"/>
      <c r="I265" s="66"/>
      <c r="J265" s="66">
        <v>10609</v>
      </c>
      <c r="K265" s="66"/>
      <c r="L265" s="66"/>
      <c r="M265" s="66"/>
      <c r="N265" s="66"/>
      <c r="O265" s="66"/>
      <c r="P265" s="66"/>
      <c r="Q265" s="66"/>
    </row>
    <row r="266" spans="1:17" ht="79.8" x14ac:dyDescent="0.25">
      <c r="A266" s="5">
        <v>127</v>
      </c>
      <c r="B266" s="69" t="s">
        <v>1801</v>
      </c>
      <c r="C266" s="110" t="s">
        <v>1802</v>
      </c>
      <c r="D266" s="10" t="s">
        <v>109</v>
      </c>
      <c r="E266" s="68" t="s">
        <v>1803</v>
      </c>
      <c r="F266" s="67">
        <v>19.84</v>
      </c>
      <c r="G266" s="67">
        <v>15.52</v>
      </c>
      <c r="H266" s="67">
        <v>3.56</v>
      </c>
      <c r="I266" s="66"/>
      <c r="J266" s="66">
        <v>179</v>
      </c>
      <c r="K266" s="66">
        <v>140</v>
      </c>
      <c r="L266" s="66">
        <v>32</v>
      </c>
      <c r="M266" s="66"/>
      <c r="N266" s="66">
        <v>1.1100000000000001</v>
      </c>
      <c r="O266" s="66">
        <v>9.99</v>
      </c>
      <c r="P266" s="66"/>
      <c r="Q266" s="66"/>
    </row>
    <row r="267" spans="1:17" ht="114" x14ac:dyDescent="0.25">
      <c r="A267" s="5">
        <v>128</v>
      </c>
      <c r="B267" s="69" t="s">
        <v>1804</v>
      </c>
      <c r="C267" s="110" t="s">
        <v>1805</v>
      </c>
      <c r="D267" s="10" t="s">
        <v>108</v>
      </c>
      <c r="E267" s="68" t="s">
        <v>1803</v>
      </c>
      <c r="F267" s="67">
        <v>669.27</v>
      </c>
      <c r="G267" s="66"/>
      <c r="H267" s="66"/>
      <c r="I267" s="66"/>
      <c r="J267" s="66">
        <v>6023</v>
      </c>
      <c r="K267" s="66"/>
      <c r="L267" s="66"/>
      <c r="M267" s="66"/>
      <c r="N267" s="66"/>
      <c r="O267" s="66"/>
      <c r="P267" s="66"/>
      <c r="Q267" s="66"/>
    </row>
    <row r="268" spans="1:17" x14ac:dyDescent="0.25">
      <c r="A268" s="131" t="s">
        <v>1806</v>
      </c>
      <c r="B268" s="132"/>
      <c r="C268" s="132"/>
      <c r="D268" s="132"/>
      <c r="E268" s="132"/>
      <c r="F268" s="132"/>
      <c r="G268" s="132"/>
      <c r="H268" s="132"/>
      <c r="I268" s="132"/>
      <c r="J268" s="132"/>
      <c r="K268" s="132"/>
      <c r="L268" s="132"/>
      <c r="M268" s="132"/>
      <c r="N268" s="132"/>
      <c r="O268" s="132"/>
      <c r="P268" s="132"/>
      <c r="Q268" s="132"/>
    </row>
    <row r="269" spans="1:17" ht="79.8" x14ac:dyDescent="0.25">
      <c r="A269" s="5">
        <v>129</v>
      </c>
      <c r="B269" s="69" t="s">
        <v>1807</v>
      </c>
      <c r="C269" s="110" t="s">
        <v>1808</v>
      </c>
      <c r="D269" s="10" t="s">
        <v>137</v>
      </c>
      <c r="E269" s="68" t="s">
        <v>1809</v>
      </c>
      <c r="F269" s="67">
        <v>1280.57</v>
      </c>
      <c r="G269" s="67">
        <v>1074.77</v>
      </c>
      <c r="H269" s="67">
        <v>159.08000000000001</v>
      </c>
      <c r="I269" s="67">
        <v>8.92</v>
      </c>
      <c r="J269" s="66">
        <v>922</v>
      </c>
      <c r="K269" s="66">
        <v>774</v>
      </c>
      <c r="L269" s="66">
        <v>115</v>
      </c>
      <c r="M269" s="66">
        <v>6</v>
      </c>
      <c r="N269" s="66">
        <v>89.49</v>
      </c>
      <c r="O269" s="66">
        <v>64.430000000000007</v>
      </c>
      <c r="P269" s="66">
        <v>0.49</v>
      </c>
      <c r="Q269" s="66">
        <v>0.35</v>
      </c>
    </row>
    <row r="270" spans="1:17" ht="102.6" x14ac:dyDescent="0.25">
      <c r="A270" s="5">
        <v>130</v>
      </c>
      <c r="B270" s="69" t="s">
        <v>1810</v>
      </c>
      <c r="C270" s="110" t="s">
        <v>1811</v>
      </c>
      <c r="D270" s="10" t="s">
        <v>288</v>
      </c>
      <c r="E270" s="70">
        <v>6</v>
      </c>
      <c r="F270" s="67" t="s">
        <v>1812</v>
      </c>
      <c r="G270" s="66"/>
      <c r="H270" s="66"/>
      <c r="I270" s="66"/>
      <c r="J270" s="66">
        <v>24551</v>
      </c>
      <c r="K270" s="66"/>
      <c r="L270" s="66"/>
      <c r="M270" s="66"/>
      <c r="N270" s="66"/>
      <c r="O270" s="66"/>
      <c r="P270" s="66"/>
      <c r="Q270" s="66"/>
    </row>
    <row r="271" spans="1:17" ht="79.8" x14ac:dyDescent="0.25">
      <c r="A271" s="5">
        <v>131</v>
      </c>
      <c r="B271" s="69" t="s">
        <v>1801</v>
      </c>
      <c r="C271" s="110" t="s">
        <v>1802</v>
      </c>
      <c r="D271" s="10" t="s">
        <v>109</v>
      </c>
      <c r="E271" s="70">
        <v>6</v>
      </c>
      <c r="F271" s="67">
        <v>19.84</v>
      </c>
      <c r="G271" s="67">
        <v>15.52</v>
      </c>
      <c r="H271" s="67">
        <v>3.56</v>
      </c>
      <c r="I271" s="66"/>
      <c r="J271" s="66">
        <v>119</v>
      </c>
      <c r="K271" s="66">
        <v>93</v>
      </c>
      <c r="L271" s="66">
        <v>21</v>
      </c>
      <c r="M271" s="66"/>
      <c r="N271" s="66">
        <v>1.1100000000000001</v>
      </c>
      <c r="O271" s="66">
        <v>6.66</v>
      </c>
      <c r="P271" s="66"/>
      <c r="Q271" s="66"/>
    </row>
    <row r="272" spans="1:17" ht="114" x14ac:dyDescent="0.25">
      <c r="A272" s="5">
        <v>132</v>
      </c>
      <c r="B272" s="69" t="s">
        <v>1804</v>
      </c>
      <c r="C272" s="110" t="s">
        <v>1805</v>
      </c>
      <c r="D272" s="10" t="s">
        <v>108</v>
      </c>
      <c r="E272" s="70">
        <v>6</v>
      </c>
      <c r="F272" s="67">
        <v>669.27</v>
      </c>
      <c r="G272" s="66"/>
      <c r="H272" s="66"/>
      <c r="I272" s="66"/>
      <c r="J272" s="66">
        <v>4016</v>
      </c>
      <c r="K272" s="66"/>
      <c r="L272" s="66"/>
      <c r="M272" s="66"/>
      <c r="N272" s="66"/>
      <c r="O272" s="66"/>
      <c r="P272" s="66"/>
      <c r="Q272" s="66"/>
    </row>
    <row r="273" spans="1:17" x14ac:dyDescent="0.25">
      <c r="A273" s="131" t="s">
        <v>1813</v>
      </c>
      <c r="B273" s="132"/>
      <c r="C273" s="132"/>
      <c r="D273" s="132"/>
      <c r="E273" s="132"/>
      <c r="F273" s="132"/>
      <c r="G273" s="132"/>
      <c r="H273" s="132"/>
      <c r="I273" s="132"/>
      <c r="J273" s="132"/>
      <c r="K273" s="132"/>
      <c r="L273" s="132"/>
      <c r="M273" s="132"/>
      <c r="N273" s="132"/>
      <c r="O273" s="132"/>
      <c r="P273" s="132"/>
      <c r="Q273" s="132"/>
    </row>
    <row r="274" spans="1:17" ht="45.6" x14ac:dyDescent="0.25">
      <c r="A274" s="5">
        <v>133</v>
      </c>
      <c r="B274" s="69" t="s">
        <v>1814</v>
      </c>
      <c r="C274" s="110" t="s">
        <v>1815</v>
      </c>
      <c r="D274" s="10" t="s">
        <v>1816</v>
      </c>
      <c r="E274" s="70">
        <v>2</v>
      </c>
      <c r="F274" s="67">
        <v>422.62</v>
      </c>
      <c r="G274" s="67">
        <v>79.63</v>
      </c>
      <c r="H274" s="67">
        <v>26.28</v>
      </c>
      <c r="I274" s="67">
        <v>2</v>
      </c>
      <c r="J274" s="66">
        <v>845</v>
      </c>
      <c r="K274" s="66">
        <v>159</v>
      </c>
      <c r="L274" s="66">
        <v>53</v>
      </c>
      <c r="M274" s="66">
        <v>4</v>
      </c>
      <c r="N274" s="66">
        <v>6.63</v>
      </c>
      <c r="O274" s="66">
        <v>13.26</v>
      </c>
      <c r="P274" s="66">
        <v>0.11</v>
      </c>
      <c r="Q274" s="66">
        <v>0.22</v>
      </c>
    </row>
    <row r="275" spans="1:17" ht="24" x14ac:dyDescent="0.25">
      <c r="A275" s="5">
        <v>134</v>
      </c>
      <c r="B275" s="69" t="s">
        <v>1817</v>
      </c>
      <c r="C275" s="110" t="s">
        <v>1818</v>
      </c>
      <c r="D275" s="10" t="s">
        <v>687</v>
      </c>
      <c r="E275" s="70">
        <v>2</v>
      </c>
      <c r="F275" s="67">
        <v>55.62</v>
      </c>
      <c r="G275" s="66"/>
      <c r="H275" s="66"/>
      <c r="I275" s="66"/>
      <c r="J275" s="66">
        <v>111</v>
      </c>
      <c r="K275" s="66"/>
      <c r="L275" s="66"/>
      <c r="M275" s="66"/>
      <c r="N275" s="66"/>
      <c r="O275" s="66"/>
      <c r="P275" s="66"/>
      <c r="Q275" s="66"/>
    </row>
    <row r="276" spans="1:17" ht="102.6" x14ac:dyDescent="0.25">
      <c r="A276" s="5">
        <v>135</v>
      </c>
      <c r="B276" s="69" t="s">
        <v>1819</v>
      </c>
      <c r="C276" s="110" t="s">
        <v>1820</v>
      </c>
      <c r="D276" s="10" t="s">
        <v>153</v>
      </c>
      <c r="E276" s="68" t="s">
        <v>1821</v>
      </c>
      <c r="F276" s="67">
        <v>1018.5</v>
      </c>
      <c r="G276" s="67">
        <v>548.86</v>
      </c>
      <c r="H276" s="67">
        <v>4.7699999999999996</v>
      </c>
      <c r="I276" s="67">
        <v>0.16</v>
      </c>
      <c r="J276" s="66">
        <v>16</v>
      </c>
      <c r="K276" s="66">
        <v>9</v>
      </c>
      <c r="L276" s="66"/>
      <c r="M276" s="66"/>
      <c r="N276" s="66">
        <v>44.55</v>
      </c>
      <c r="O276" s="66">
        <v>0.71</v>
      </c>
      <c r="P276" s="66">
        <v>0.01</v>
      </c>
      <c r="Q276" s="66"/>
    </row>
    <row r="277" spans="1:17" x14ac:dyDescent="0.25">
      <c r="A277" s="131" t="s">
        <v>50</v>
      </c>
      <c r="B277" s="132"/>
      <c r="C277" s="132"/>
      <c r="D277" s="132"/>
      <c r="E277" s="132"/>
      <c r="F277" s="132"/>
      <c r="G277" s="132"/>
      <c r="H277" s="132"/>
      <c r="I277" s="132"/>
      <c r="J277" s="67">
        <v>130399</v>
      </c>
      <c r="K277" s="67">
        <v>4273</v>
      </c>
      <c r="L277" s="67">
        <v>841</v>
      </c>
      <c r="M277" s="67">
        <v>27</v>
      </c>
      <c r="N277" s="66"/>
      <c r="O277" s="67">
        <v>350.05</v>
      </c>
      <c r="P277" s="66"/>
      <c r="Q277" s="67">
        <v>1.62</v>
      </c>
    </row>
    <row r="278" spans="1:17" x14ac:dyDescent="0.25">
      <c r="A278" s="131" t="s">
        <v>412</v>
      </c>
      <c r="B278" s="132"/>
      <c r="C278" s="132"/>
      <c r="D278" s="132"/>
      <c r="E278" s="132"/>
      <c r="F278" s="132"/>
      <c r="G278" s="132"/>
      <c r="H278" s="132"/>
      <c r="I278" s="132"/>
      <c r="J278" s="67">
        <v>133025</v>
      </c>
      <c r="K278" s="67">
        <v>4273</v>
      </c>
      <c r="L278" s="67">
        <v>841</v>
      </c>
      <c r="M278" s="67">
        <v>27</v>
      </c>
      <c r="N278" s="66"/>
      <c r="O278" s="67">
        <v>350.05</v>
      </c>
      <c r="P278" s="66"/>
      <c r="Q278" s="67">
        <v>1.62</v>
      </c>
    </row>
    <row r="279" spans="1:17" x14ac:dyDescent="0.25">
      <c r="A279" s="131" t="s">
        <v>7</v>
      </c>
      <c r="B279" s="132"/>
      <c r="C279" s="132"/>
      <c r="D279" s="132"/>
      <c r="E279" s="132"/>
      <c r="F279" s="132"/>
      <c r="G279" s="132"/>
      <c r="H279" s="132"/>
      <c r="I279" s="132"/>
      <c r="J279" s="67">
        <v>4226</v>
      </c>
      <c r="K279" s="66"/>
      <c r="L279" s="66"/>
      <c r="M279" s="66"/>
      <c r="N279" s="66"/>
      <c r="O279" s="66"/>
      <c r="P279" s="66"/>
      <c r="Q279" s="66"/>
    </row>
    <row r="280" spans="1:17" x14ac:dyDescent="0.25">
      <c r="A280" s="131" t="s">
        <v>8</v>
      </c>
      <c r="B280" s="132"/>
      <c r="C280" s="132"/>
      <c r="D280" s="132"/>
      <c r="E280" s="132"/>
      <c r="F280" s="132"/>
      <c r="G280" s="132"/>
      <c r="H280" s="132"/>
      <c r="I280" s="132"/>
      <c r="J280" s="67">
        <v>3371</v>
      </c>
      <c r="K280" s="66"/>
      <c r="L280" s="66"/>
      <c r="M280" s="66"/>
      <c r="N280" s="66"/>
      <c r="O280" s="66"/>
      <c r="P280" s="66"/>
      <c r="Q280" s="66"/>
    </row>
    <row r="281" spans="1:17" x14ac:dyDescent="0.25">
      <c r="A281" s="133" t="s">
        <v>1822</v>
      </c>
      <c r="B281" s="132"/>
      <c r="C281" s="132"/>
      <c r="D281" s="132"/>
      <c r="E281" s="132"/>
      <c r="F281" s="132"/>
      <c r="G281" s="132"/>
      <c r="H281" s="132"/>
      <c r="I281" s="132"/>
      <c r="J281" s="66"/>
      <c r="K281" s="66"/>
      <c r="L281" s="66"/>
      <c r="M281" s="66"/>
      <c r="N281" s="66"/>
      <c r="O281" s="66"/>
      <c r="P281" s="66"/>
      <c r="Q281" s="66"/>
    </row>
    <row r="282" spans="1:17" x14ac:dyDescent="0.25">
      <c r="A282" s="131" t="s">
        <v>1467</v>
      </c>
      <c r="B282" s="132"/>
      <c r="C282" s="132"/>
      <c r="D282" s="132"/>
      <c r="E282" s="132"/>
      <c r="F282" s="132"/>
      <c r="G282" s="132"/>
      <c r="H282" s="132"/>
      <c r="I282" s="132"/>
      <c r="J282" s="67">
        <v>15278</v>
      </c>
      <c r="K282" s="66"/>
      <c r="L282" s="66"/>
      <c r="M282" s="66"/>
      <c r="N282" s="66"/>
      <c r="O282" s="67">
        <v>101.84</v>
      </c>
      <c r="P282" s="66"/>
      <c r="Q282" s="67">
        <v>0.53</v>
      </c>
    </row>
    <row r="283" spans="1:17" x14ac:dyDescent="0.25">
      <c r="A283" s="131" t="s">
        <v>57</v>
      </c>
      <c r="B283" s="132"/>
      <c r="C283" s="132"/>
      <c r="D283" s="132"/>
      <c r="E283" s="132"/>
      <c r="F283" s="132"/>
      <c r="G283" s="132"/>
      <c r="H283" s="132"/>
      <c r="I283" s="132"/>
      <c r="J283" s="67">
        <v>41330</v>
      </c>
      <c r="K283" s="66"/>
      <c r="L283" s="66"/>
      <c r="M283" s="66"/>
      <c r="N283" s="66"/>
      <c r="O283" s="66"/>
      <c r="P283" s="66"/>
      <c r="Q283" s="66"/>
    </row>
    <row r="284" spans="1:17" x14ac:dyDescent="0.25">
      <c r="A284" s="131" t="s">
        <v>175</v>
      </c>
      <c r="B284" s="132"/>
      <c r="C284" s="132"/>
      <c r="D284" s="132"/>
      <c r="E284" s="132"/>
      <c r="F284" s="132"/>
      <c r="G284" s="132"/>
      <c r="H284" s="132"/>
      <c r="I284" s="132"/>
      <c r="J284" s="67">
        <v>31034</v>
      </c>
      <c r="K284" s="66"/>
      <c r="L284" s="66"/>
      <c r="M284" s="66"/>
      <c r="N284" s="66"/>
      <c r="O284" s="67">
        <v>245.53</v>
      </c>
      <c r="P284" s="66"/>
      <c r="Q284" s="67">
        <v>1.0900000000000001</v>
      </c>
    </row>
    <row r="285" spans="1:17" x14ac:dyDescent="0.25">
      <c r="A285" s="131" t="s">
        <v>176</v>
      </c>
      <c r="B285" s="132"/>
      <c r="C285" s="132"/>
      <c r="D285" s="132"/>
      <c r="E285" s="132"/>
      <c r="F285" s="132"/>
      <c r="G285" s="132"/>
      <c r="H285" s="132"/>
      <c r="I285" s="132"/>
      <c r="J285" s="67">
        <v>366</v>
      </c>
      <c r="K285" s="66"/>
      <c r="L285" s="66"/>
      <c r="M285" s="66"/>
      <c r="N285" s="66"/>
      <c r="O285" s="67">
        <v>1.97</v>
      </c>
      <c r="P285" s="66"/>
      <c r="Q285" s="66"/>
    </row>
    <row r="286" spans="1:17" x14ac:dyDescent="0.25">
      <c r="A286" s="131" t="s">
        <v>1823</v>
      </c>
      <c r="B286" s="132"/>
      <c r="C286" s="132"/>
      <c r="D286" s="132"/>
      <c r="E286" s="132"/>
      <c r="F286" s="132"/>
      <c r="G286" s="132"/>
      <c r="H286" s="132"/>
      <c r="I286" s="132"/>
      <c r="J286" s="67">
        <v>52584</v>
      </c>
      <c r="K286" s="66"/>
      <c r="L286" s="66"/>
      <c r="M286" s="66"/>
      <c r="N286" s="66"/>
      <c r="O286" s="66"/>
      <c r="P286" s="66"/>
      <c r="Q286" s="66"/>
    </row>
    <row r="287" spans="1:17" x14ac:dyDescent="0.25">
      <c r="A287" s="131" t="s">
        <v>564</v>
      </c>
      <c r="B287" s="132"/>
      <c r="C287" s="132"/>
      <c r="D287" s="132"/>
      <c r="E287" s="132"/>
      <c r="F287" s="132"/>
      <c r="G287" s="132"/>
      <c r="H287" s="132"/>
      <c r="I287" s="132"/>
      <c r="J287" s="67">
        <v>30</v>
      </c>
      <c r="K287" s="66"/>
      <c r="L287" s="66"/>
      <c r="M287" s="66"/>
      <c r="N287" s="66"/>
      <c r="O287" s="67">
        <v>0.71</v>
      </c>
      <c r="P287" s="66"/>
      <c r="Q287" s="66"/>
    </row>
    <row r="288" spans="1:17" x14ac:dyDescent="0.25">
      <c r="A288" s="131" t="s">
        <v>10</v>
      </c>
      <c r="B288" s="132"/>
      <c r="C288" s="132"/>
      <c r="D288" s="132"/>
      <c r="E288" s="132"/>
      <c r="F288" s="132"/>
      <c r="G288" s="132"/>
      <c r="H288" s="132"/>
      <c r="I288" s="132"/>
      <c r="J288" s="67">
        <v>140622</v>
      </c>
      <c r="K288" s="66"/>
      <c r="L288" s="66"/>
      <c r="M288" s="66"/>
      <c r="N288" s="66"/>
      <c r="O288" s="67">
        <v>350.05</v>
      </c>
      <c r="P288" s="66"/>
      <c r="Q288" s="67">
        <v>1.62</v>
      </c>
    </row>
    <row r="289" spans="1:17" x14ac:dyDescent="0.25">
      <c r="A289" s="131" t="s">
        <v>11</v>
      </c>
      <c r="B289" s="132"/>
      <c r="C289" s="132"/>
      <c r="D289" s="132"/>
      <c r="E289" s="132"/>
      <c r="F289" s="132"/>
      <c r="G289" s="132"/>
      <c r="H289" s="132"/>
      <c r="I289" s="132"/>
      <c r="J289" s="66"/>
      <c r="K289" s="66"/>
      <c r="L289" s="66"/>
      <c r="M289" s="66"/>
      <c r="N289" s="66"/>
      <c r="O289" s="66"/>
      <c r="P289" s="66"/>
      <c r="Q289" s="66"/>
    </row>
    <row r="290" spans="1:17" x14ac:dyDescent="0.25">
      <c r="A290" s="131" t="s">
        <v>12</v>
      </c>
      <c r="B290" s="132"/>
      <c r="C290" s="132"/>
      <c r="D290" s="132"/>
      <c r="E290" s="132"/>
      <c r="F290" s="132"/>
      <c r="G290" s="132"/>
      <c r="H290" s="132"/>
      <c r="I290" s="132"/>
      <c r="J290" s="67">
        <v>127911</v>
      </c>
      <c r="K290" s="66"/>
      <c r="L290" s="66"/>
      <c r="M290" s="66"/>
      <c r="N290" s="66"/>
      <c r="O290" s="66"/>
      <c r="P290" s="66"/>
      <c r="Q290" s="66"/>
    </row>
    <row r="291" spans="1:17" x14ac:dyDescent="0.25">
      <c r="A291" s="131" t="s">
        <v>13</v>
      </c>
      <c r="B291" s="132"/>
      <c r="C291" s="132"/>
      <c r="D291" s="132"/>
      <c r="E291" s="132"/>
      <c r="F291" s="132"/>
      <c r="G291" s="132"/>
      <c r="H291" s="132"/>
      <c r="I291" s="132"/>
      <c r="J291" s="67">
        <v>841</v>
      </c>
      <c r="K291" s="66"/>
      <c r="L291" s="66"/>
      <c r="M291" s="66"/>
      <c r="N291" s="66"/>
      <c r="O291" s="66"/>
      <c r="P291" s="66"/>
      <c r="Q291" s="66"/>
    </row>
    <row r="292" spans="1:17" x14ac:dyDescent="0.25">
      <c r="A292" s="131" t="s">
        <v>14</v>
      </c>
      <c r="B292" s="132"/>
      <c r="C292" s="132"/>
      <c r="D292" s="132"/>
      <c r="E292" s="132"/>
      <c r="F292" s="132"/>
      <c r="G292" s="132"/>
      <c r="H292" s="132"/>
      <c r="I292" s="132"/>
      <c r="J292" s="67">
        <v>4300</v>
      </c>
      <c r="K292" s="66"/>
      <c r="L292" s="66"/>
      <c r="M292" s="66"/>
      <c r="N292" s="66"/>
      <c r="O292" s="66"/>
      <c r="P292" s="66"/>
      <c r="Q292" s="66"/>
    </row>
    <row r="293" spans="1:17" x14ac:dyDescent="0.25">
      <c r="A293" s="131" t="s">
        <v>15</v>
      </c>
      <c r="B293" s="132"/>
      <c r="C293" s="132"/>
      <c r="D293" s="132"/>
      <c r="E293" s="132"/>
      <c r="F293" s="132"/>
      <c r="G293" s="132"/>
      <c r="H293" s="132"/>
      <c r="I293" s="132"/>
      <c r="J293" s="67">
        <v>4226</v>
      </c>
      <c r="K293" s="66"/>
      <c r="L293" s="66"/>
      <c r="M293" s="66"/>
      <c r="N293" s="66"/>
      <c r="O293" s="66"/>
      <c r="P293" s="66"/>
      <c r="Q293" s="66"/>
    </row>
    <row r="294" spans="1:17" x14ac:dyDescent="0.25">
      <c r="A294" s="131" t="s">
        <v>16</v>
      </c>
      <c r="B294" s="132"/>
      <c r="C294" s="132"/>
      <c r="D294" s="132"/>
      <c r="E294" s="132"/>
      <c r="F294" s="132"/>
      <c r="G294" s="132"/>
      <c r="H294" s="132"/>
      <c r="I294" s="132"/>
      <c r="J294" s="67">
        <v>3371</v>
      </c>
      <c r="K294" s="66"/>
      <c r="L294" s="66"/>
      <c r="M294" s="66"/>
      <c r="N294" s="66"/>
      <c r="O294" s="66"/>
      <c r="P294" s="66"/>
      <c r="Q294" s="66"/>
    </row>
    <row r="295" spans="1:17" x14ac:dyDescent="0.25">
      <c r="A295" s="133" t="s">
        <v>1824</v>
      </c>
      <c r="B295" s="132"/>
      <c r="C295" s="132"/>
      <c r="D295" s="132"/>
      <c r="E295" s="132"/>
      <c r="F295" s="132"/>
      <c r="G295" s="132"/>
      <c r="H295" s="132"/>
      <c r="I295" s="132"/>
      <c r="J295" s="65">
        <v>140622</v>
      </c>
      <c r="K295" s="66"/>
      <c r="L295" s="66"/>
      <c r="M295" s="66"/>
      <c r="N295" s="66"/>
      <c r="O295" s="65">
        <v>350.05</v>
      </c>
      <c r="P295" s="66"/>
      <c r="Q295" s="65">
        <v>1.62</v>
      </c>
    </row>
    <row r="296" spans="1:17" x14ac:dyDescent="0.25">
      <c r="A296" s="136" t="s">
        <v>1825</v>
      </c>
      <c r="B296" s="132"/>
      <c r="C296" s="132"/>
      <c r="D296" s="132"/>
      <c r="E296" s="132"/>
      <c r="F296" s="132"/>
      <c r="G296" s="132"/>
      <c r="H296" s="132"/>
      <c r="I296" s="132"/>
      <c r="J296" s="132"/>
      <c r="K296" s="132"/>
      <c r="L296" s="132"/>
      <c r="M296" s="132"/>
      <c r="N296" s="132"/>
      <c r="O296" s="132"/>
      <c r="P296" s="132"/>
      <c r="Q296" s="132"/>
    </row>
    <row r="297" spans="1:17" x14ac:dyDescent="0.25">
      <c r="A297" s="131" t="s">
        <v>1826</v>
      </c>
      <c r="B297" s="132"/>
      <c r="C297" s="132"/>
      <c r="D297" s="132"/>
      <c r="E297" s="132"/>
      <c r="F297" s="132"/>
      <c r="G297" s="132"/>
      <c r="H297" s="132"/>
      <c r="I297" s="132"/>
      <c r="J297" s="132"/>
      <c r="K297" s="132"/>
      <c r="L297" s="132"/>
      <c r="M297" s="132"/>
      <c r="N297" s="132"/>
      <c r="O297" s="132"/>
      <c r="P297" s="132"/>
      <c r="Q297" s="132"/>
    </row>
    <row r="298" spans="1:17" ht="136.80000000000001" x14ac:dyDescent="0.25">
      <c r="A298" s="5">
        <v>136</v>
      </c>
      <c r="B298" s="69" t="s">
        <v>1827</v>
      </c>
      <c r="C298" s="110" t="s">
        <v>1828</v>
      </c>
      <c r="D298" s="10" t="s">
        <v>559</v>
      </c>
      <c r="E298" s="68" t="s">
        <v>1829</v>
      </c>
      <c r="F298" s="67">
        <v>23675.61</v>
      </c>
      <c r="G298" s="67">
        <v>3825.43</v>
      </c>
      <c r="H298" s="67">
        <v>30.88</v>
      </c>
      <c r="I298" s="67">
        <v>21.6</v>
      </c>
      <c r="J298" s="66">
        <v>19916</v>
      </c>
      <c r="K298" s="66">
        <v>3218</v>
      </c>
      <c r="L298" s="66">
        <v>26</v>
      </c>
      <c r="M298" s="66">
        <v>18</v>
      </c>
      <c r="N298" s="66">
        <v>310.42</v>
      </c>
      <c r="O298" s="66">
        <v>261.13</v>
      </c>
      <c r="P298" s="66">
        <v>1.72</v>
      </c>
      <c r="Q298" s="66">
        <v>1.45</v>
      </c>
    </row>
    <row r="299" spans="1:17" ht="34.200000000000003" x14ac:dyDescent="0.25">
      <c r="A299" s="5">
        <v>137</v>
      </c>
      <c r="B299" s="69" t="s">
        <v>1830</v>
      </c>
      <c r="C299" s="110" t="s">
        <v>1831</v>
      </c>
      <c r="D299" s="10" t="s">
        <v>227</v>
      </c>
      <c r="E299" s="70">
        <v>8.3999999999999995E-3</v>
      </c>
      <c r="F299" s="67">
        <v>3039.26</v>
      </c>
      <c r="G299" s="66"/>
      <c r="H299" s="66"/>
      <c r="I299" s="66"/>
      <c r="J299" s="66">
        <v>26</v>
      </c>
      <c r="K299" s="66"/>
      <c r="L299" s="66"/>
      <c r="M299" s="66"/>
      <c r="N299" s="66"/>
      <c r="O299" s="66"/>
      <c r="P299" s="66"/>
      <c r="Q299" s="66"/>
    </row>
    <row r="300" spans="1:17" ht="97.2" x14ac:dyDescent="0.25">
      <c r="A300" s="5">
        <v>138</v>
      </c>
      <c r="B300" s="69" t="s">
        <v>1832</v>
      </c>
      <c r="C300" s="110" t="s">
        <v>1833</v>
      </c>
      <c r="D300" s="10" t="s">
        <v>1834</v>
      </c>
      <c r="E300" s="68" t="s">
        <v>1835</v>
      </c>
      <c r="F300" s="67">
        <v>444.88</v>
      </c>
      <c r="G300" s="67">
        <v>316.24</v>
      </c>
      <c r="H300" s="67">
        <v>6.55</v>
      </c>
      <c r="I300" s="66"/>
      <c r="J300" s="66">
        <v>383</v>
      </c>
      <c r="K300" s="66">
        <v>273</v>
      </c>
      <c r="L300" s="66">
        <v>6</v>
      </c>
      <c r="M300" s="66"/>
      <c r="N300" s="66">
        <v>23.6</v>
      </c>
      <c r="O300" s="66">
        <v>20.34</v>
      </c>
      <c r="P300" s="66"/>
      <c r="Q300" s="66"/>
    </row>
    <row r="301" spans="1:17" ht="91.2" x14ac:dyDescent="0.25">
      <c r="A301" s="5">
        <v>139</v>
      </c>
      <c r="B301" s="69" t="s">
        <v>1836</v>
      </c>
      <c r="C301" s="110" t="s">
        <v>1837</v>
      </c>
      <c r="D301" s="10" t="s">
        <v>777</v>
      </c>
      <c r="E301" s="68" t="s">
        <v>1838</v>
      </c>
      <c r="F301" s="67">
        <v>81.819999999999993</v>
      </c>
      <c r="G301" s="66"/>
      <c r="H301" s="66"/>
      <c r="I301" s="66"/>
      <c r="J301" s="66">
        <v>712</v>
      </c>
      <c r="K301" s="66"/>
      <c r="L301" s="66"/>
      <c r="M301" s="66"/>
      <c r="N301" s="66"/>
      <c r="O301" s="66"/>
      <c r="P301" s="66"/>
      <c r="Q301" s="66"/>
    </row>
    <row r="302" spans="1:17" x14ac:dyDescent="0.25">
      <c r="A302" s="131" t="s">
        <v>1839</v>
      </c>
      <c r="B302" s="132"/>
      <c r="C302" s="132"/>
      <c r="D302" s="132"/>
      <c r="E302" s="132"/>
      <c r="F302" s="132"/>
      <c r="G302" s="132"/>
      <c r="H302" s="132"/>
      <c r="I302" s="132"/>
      <c r="J302" s="132"/>
      <c r="K302" s="132"/>
      <c r="L302" s="132"/>
      <c r="M302" s="132"/>
      <c r="N302" s="132"/>
      <c r="O302" s="132"/>
      <c r="P302" s="132"/>
      <c r="Q302" s="132"/>
    </row>
    <row r="303" spans="1:17" ht="307.8" x14ac:dyDescent="0.25">
      <c r="A303" s="5">
        <v>140</v>
      </c>
      <c r="B303" s="69" t="s">
        <v>1840</v>
      </c>
      <c r="C303" s="110" t="s">
        <v>1841</v>
      </c>
      <c r="D303" s="10" t="s">
        <v>559</v>
      </c>
      <c r="E303" s="68" t="s">
        <v>1842</v>
      </c>
      <c r="F303" s="67">
        <v>10157.719999999999</v>
      </c>
      <c r="G303" s="67">
        <v>1475.69</v>
      </c>
      <c r="H303" s="67">
        <v>181.39</v>
      </c>
      <c r="I303" s="67">
        <v>62.67</v>
      </c>
      <c r="J303" s="66">
        <v>2279</v>
      </c>
      <c r="K303" s="66">
        <v>331</v>
      </c>
      <c r="L303" s="66">
        <v>41</v>
      </c>
      <c r="M303" s="66">
        <v>14</v>
      </c>
      <c r="N303" s="66">
        <v>119.78</v>
      </c>
      <c r="O303" s="66">
        <v>26.88</v>
      </c>
      <c r="P303" s="66">
        <v>4.22</v>
      </c>
      <c r="Q303" s="66">
        <v>0.95</v>
      </c>
    </row>
    <row r="304" spans="1:17" x14ac:dyDescent="0.25">
      <c r="A304" s="131" t="s">
        <v>1843</v>
      </c>
      <c r="B304" s="132"/>
      <c r="C304" s="132"/>
      <c r="D304" s="132"/>
      <c r="E304" s="132"/>
      <c r="F304" s="132"/>
      <c r="G304" s="132"/>
      <c r="H304" s="132"/>
      <c r="I304" s="132"/>
      <c r="J304" s="132"/>
      <c r="K304" s="132"/>
      <c r="L304" s="132"/>
      <c r="M304" s="132"/>
      <c r="N304" s="132"/>
      <c r="O304" s="132"/>
      <c r="P304" s="132"/>
      <c r="Q304" s="132"/>
    </row>
    <row r="305" spans="1:17" ht="129.6" x14ac:dyDescent="0.25">
      <c r="A305" s="5">
        <v>141</v>
      </c>
      <c r="B305" s="69" t="s">
        <v>1844</v>
      </c>
      <c r="C305" s="110" t="s">
        <v>1845</v>
      </c>
      <c r="D305" s="10" t="s">
        <v>559</v>
      </c>
      <c r="E305" s="68" t="s">
        <v>1846</v>
      </c>
      <c r="F305" s="67">
        <v>7995.85</v>
      </c>
      <c r="G305" s="67">
        <v>496.5</v>
      </c>
      <c r="H305" s="67">
        <v>68.69</v>
      </c>
      <c r="I305" s="67">
        <v>5.47</v>
      </c>
      <c r="J305" s="66">
        <v>14904</v>
      </c>
      <c r="K305" s="66">
        <v>925</v>
      </c>
      <c r="L305" s="66">
        <v>128</v>
      </c>
      <c r="M305" s="66">
        <v>10</v>
      </c>
      <c r="N305" s="66">
        <v>42.4</v>
      </c>
      <c r="O305" s="66">
        <v>79.03</v>
      </c>
      <c r="P305" s="66">
        <v>0.35</v>
      </c>
      <c r="Q305" s="66">
        <v>0.65</v>
      </c>
    </row>
    <row r="306" spans="1:17" ht="125.4" x14ac:dyDescent="0.25">
      <c r="A306" s="5">
        <v>142</v>
      </c>
      <c r="B306" s="69" t="s">
        <v>1847</v>
      </c>
      <c r="C306" s="110" t="s">
        <v>1848</v>
      </c>
      <c r="D306" s="10" t="s">
        <v>348</v>
      </c>
      <c r="E306" s="68" t="s">
        <v>1849</v>
      </c>
      <c r="F306" s="67" t="s">
        <v>1850</v>
      </c>
      <c r="G306" s="66"/>
      <c r="H306" s="66"/>
      <c r="I306" s="66"/>
      <c r="J306" s="66">
        <v>2568</v>
      </c>
      <c r="K306" s="66"/>
      <c r="L306" s="66"/>
      <c r="M306" s="66"/>
      <c r="N306" s="66"/>
      <c r="O306" s="66"/>
      <c r="P306" s="66"/>
      <c r="Q306" s="66"/>
    </row>
    <row r="307" spans="1:17" ht="79.8" x14ac:dyDescent="0.25">
      <c r="A307" s="5">
        <v>143</v>
      </c>
      <c r="B307" s="69" t="s">
        <v>1851</v>
      </c>
      <c r="C307" s="110" t="s">
        <v>1852</v>
      </c>
      <c r="D307" s="10" t="s">
        <v>1834</v>
      </c>
      <c r="E307" s="68" t="s">
        <v>1853</v>
      </c>
      <c r="F307" s="67">
        <v>626.51</v>
      </c>
      <c r="G307" s="67">
        <v>123.7</v>
      </c>
      <c r="H307" s="67">
        <v>3.28</v>
      </c>
      <c r="I307" s="66"/>
      <c r="J307" s="66">
        <v>1256</v>
      </c>
      <c r="K307" s="66">
        <v>248</v>
      </c>
      <c r="L307" s="66">
        <v>7</v>
      </c>
      <c r="M307" s="66"/>
      <c r="N307" s="66">
        <v>8.99</v>
      </c>
      <c r="O307" s="66">
        <v>18.02</v>
      </c>
      <c r="P307" s="66"/>
      <c r="Q307" s="66"/>
    </row>
    <row r="308" spans="1:17" x14ac:dyDescent="0.25">
      <c r="A308" s="131" t="s">
        <v>50</v>
      </c>
      <c r="B308" s="132"/>
      <c r="C308" s="132"/>
      <c r="D308" s="132"/>
      <c r="E308" s="132"/>
      <c r="F308" s="132"/>
      <c r="G308" s="132"/>
      <c r="H308" s="132"/>
      <c r="I308" s="132"/>
      <c r="J308" s="67">
        <v>42044</v>
      </c>
      <c r="K308" s="67">
        <v>4995</v>
      </c>
      <c r="L308" s="67">
        <v>208</v>
      </c>
      <c r="M308" s="67">
        <v>42</v>
      </c>
      <c r="N308" s="66"/>
      <c r="O308" s="67">
        <v>405.4</v>
      </c>
      <c r="P308" s="66"/>
      <c r="Q308" s="67">
        <v>3.05</v>
      </c>
    </row>
    <row r="309" spans="1:17" x14ac:dyDescent="0.25">
      <c r="A309" s="131" t="s">
        <v>412</v>
      </c>
      <c r="B309" s="132"/>
      <c r="C309" s="132"/>
      <c r="D309" s="132"/>
      <c r="E309" s="132"/>
      <c r="F309" s="132"/>
      <c r="G309" s="132"/>
      <c r="H309" s="132"/>
      <c r="I309" s="132"/>
      <c r="J309" s="67">
        <v>42122</v>
      </c>
      <c r="K309" s="67">
        <v>4995</v>
      </c>
      <c r="L309" s="67">
        <v>208</v>
      </c>
      <c r="M309" s="67">
        <v>42</v>
      </c>
      <c r="N309" s="66"/>
      <c r="O309" s="67">
        <v>405.4</v>
      </c>
      <c r="P309" s="66"/>
      <c r="Q309" s="67">
        <v>3.05</v>
      </c>
    </row>
    <row r="310" spans="1:17" x14ac:dyDescent="0.25">
      <c r="A310" s="131" t="s">
        <v>7</v>
      </c>
      <c r="B310" s="132"/>
      <c r="C310" s="132"/>
      <c r="D310" s="132"/>
      <c r="E310" s="132"/>
      <c r="F310" s="132"/>
      <c r="G310" s="132"/>
      <c r="H310" s="132"/>
      <c r="I310" s="132"/>
      <c r="J310" s="67">
        <v>6196</v>
      </c>
      <c r="K310" s="66"/>
      <c r="L310" s="66"/>
      <c r="M310" s="66"/>
      <c r="N310" s="66"/>
      <c r="O310" s="66"/>
      <c r="P310" s="66"/>
      <c r="Q310" s="66"/>
    </row>
    <row r="311" spans="1:17" x14ac:dyDescent="0.25">
      <c r="A311" s="131" t="s">
        <v>8</v>
      </c>
      <c r="B311" s="132"/>
      <c r="C311" s="132"/>
      <c r="D311" s="132"/>
      <c r="E311" s="132"/>
      <c r="F311" s="132"/>
      <c r="G311" s="132"/>
      <c r="H311" s="132"/>
      <c r="I311" s="132"/>
      <c r="J311" s="67">
        <v>3778</v>
      </c>
      <c r="K311" s="66"/>
      <c r="L311" s="66"/>
      <c r="M311" s="66"/>
      <c r="N311" s="66"/>
      <c r="O311" s="66"/>
      <c r="P311" s="66"/>
      <c r="Q311" s="66"/>
    </row>
    <row r="312" spans="1:17" x14ac:dyDescent="0.25">
      <c r="A312" s="133" t="s">
        <v>1854</v>
      </c>
      <c r="B312" s="132"/>
      <c r="C312" s="132"/>
      <c r="D312" s="132"/>
      <c r="E312" s="132"/>
      <c r="F312" s="132"/>
      <c r="G312" s="132"/>
      <c r="H312" s="132"/>
      <c r="I312" s="132"/>
      <c r="J312" s="66"/>
      <c r="K312" s="66"/>
      <c r="L312" s="66"/>
      <c r="M312" s="66"/>
      <c r="N312" s="66"/>
      <c r="O312" s="66"/>
      <c r="P312" s="66"/>
      <c r="Q312" s="66"/>
    </row>
    <row r="313" spans="1:17" x14ac:dyDescent="0.25">
      <c r="A313" s="131" t="s">
        <v>1004</v>
      </c>
      <c r="B313" s="132"/>
      <c r="C313" s="132"/>
      <c r="D313" s="132"/>
      <c r="E313" s="132"/>
      <c r="F313" s="132"/>
      <c r="G313" s="132"/>
      <c r="H313" s="132"/>
      <c r="I313" s="132"/>
      <c r="J313" s="67">
        <v>49450</v>
      </c>
      <c r="K313" s="66"/>
      <c r="L313" s="66"/>
      <c r="M313" s="66"/>
      <c r="N313" s="66"/>
      <c r="O313" s="67">
        <v>405.4</v>
      </c>
      <c r="P313" s="66"/>
      <c r="Q313" s="67">
        <v>3.05</v>
      </c>
    </row>
    <row r="314" spans="1:17" x14ac:dyDescent="0.25">
      <c r="A314" s="131" t="s">
        <v>57</v>
      </c>
      <c r="B314" s="132"/>
      <c r="C314" s="132"/>
      <c r="D314" s="132"/>
      <c r="E314" s="132"/>
      <c r="F314" s="132"/>
      <c r="G314" s="132"/>
      <c r="H314" s="132"/>
      <c r="I314" s="132"/>
      <c r="J314" s="67">
        <v>2646</v>
      </c>
      <c r="K314" s="66"/>
      <c r="L314" s="66"/>
      <c r="M314" s="66"/>
      <c r="N314" s="66"/>
      <c r="O314" s="66"/>
      <c r="P314" s="66"/>
      <c r="Q314" s="66"/>
    </row>
    <row r="315" spans="1:17" x14ac:dyDescent="0.25">
      <c r="A315" s="131" t="s">
        <v>10</v>
      </c>
      <c r="B315" s="132"/>
      <c r="C315" s="132"/>
      <c r="D315" s="132"/>
      <c r="E315" s="132"/>
      <c r="F315" s="132"/>
      <c r="G315" s="132"/>
      <c r="H315" s="132"/>
      <c r="I315" s="132"/>
      <c r="J315" s="67">
        <v>52096</v>
      </c>
      <c r="K315" s="66"/>
      <c r="L315" s="66"/>
      <c r="M315" s="66"/>
      <c r="N315" s="66"/>
      <c r="O315" s="67">
        <v>405.4</v>
      </c>
      <c r="P315" s="66"/>
      <c r="Q315" s="67">
        <v>3.05</v>
      </c>
    </row>
    <row r="316" spans="1:17" x14ac:dyDescent="0.25">
      <c r="A316" s="131" t="s">
        <v>11</v>
      </c>
      <c r="B316" s="132"/>
      <c r="C316" s="132"/>
      <c r="D316" s="132"/>
      <c r="E316" s="132"/>
      <c r="F316" s="132"/>
      <c r="G316" s="132"/>
      <c r="H316" s="132"/>
      <c r="I316" s="132"/>
      <c r="J316" s="66"/>
      <c r="K316" s="66"/>
      <c r="L316" s="66"/>
      <c r="M316" s="66"/>
      <c r="N316" s="66"/>
      <c r="O316" s="66"/>
      <c r="P316" s="66"/>
      <c r="Q316" s="66"/>
    </row>
    <row r="317" spans="1:17" x14ac:dyDescent="0.25">
      <c r="A317" s="131" t="s">
        <v>12</v>
      </c>
      <c r="B317" s="132"/>
      <c r="C317" s="132"/>
      <c r="D317" s="132"/>
      <c r="E317" s="132"/>
      <c r="F317" s="132"/>
      <c r="G317" s="132"/>
      <c r="H317" s="132"/>
      <c r="I317" s="132"/>
      <c r="J317" s="67">
        <v>36919</v>
      </c>
      <c r="K317" s="66"/>
      <c r="L317" s="66"/>
      <c r="M317" s="66"/>
      <c r="N317" s="66"/>
      <c r="O317" s="66"/>
      <c r="P317" s="66"/>
      <c r="Q317" s="66"/>
    </row>
    <row r="318" spans="1:17" x14ac:dyDescent="0.25">
      <c r="A318" s="131" t="s">
        <v>13</v>
      </c>
      <c r="B318" s="132"/>
      <c r="C318" s="132"/>
      <c r="D318" s="132"/>
      <c r="E318" s="132"/>
      <c r="F318" s="132"/>
      <c r="G318" s="132"/>
      <c r="H318" s="132"/>
      <c r="I318" s="132"/>
      <c r="J318" s="67">
        <v>208</v>
      </c>
      <c r="K318" s="66"/>
      <c r="L318" s="66"/>
      <c r="M318" s="66"/>
      <c r="N318" s="66"/>
      <c r="O318" s="66"/>
      <c r="P318" s="66"/>
      <c r="Q318" s="66"/>
    </row>
    <row r="319" spans="1:17" x14ac:dyDescent="0.25">
      <c r="A319" s="131" t="s">
        <v>14</v>
      </c>
      <c r="B319" s="132"/>
      <c r="C319" s="132"/>
      <c r="D319" s="132"/>
      <c r="E319" s="132"/>
      <c r="F319" s="132"/>
      <c r="G319" s="132"/>
      <c r="H319" s="132"/>
      <c r="I319" s="132"/>
      <c r="J319" s="67">
        <v>5037</v>
      </c>
      <c r="K319" s="66"/>
      <c r="L319" s="66"/>
      <c r="M319" s="66"/>
      <c r="N319" s="66"/>
      <c r="O319" s="66"/>
      <c r="P319" s="66"/>
      <c r="Q319" s="66"/>
    </row>
    <row r="320" spans="1:17" x14ac:dyDescent="0.25">
      <c r="A320" s="131" t="s">
        <v>15</v>
      </c>
      <c r="B320" s="132"/>
      <c r="C320" s="132"/>
      <c r="D320" s="132"/>
      <c r="E320" s="132"/>
      <c r="F320" s="132"/>
      <c r="G320" s="132"/>
      <c r="H320" s="132"/>
      <c r="I320" s="132"/>
      <c r="J320" s="67">
        <v>6196</v>
      </c>
      <c r="K320" s="66"/>
      <c r="L320" s="66"/>
      <c r="M320" s="66"/>
      <c r="N320" s="66"/>
      <c r="O320" s="66"/>
      <c r="P320" s="66"/>
      <c r="Q320" s="66"/>
    </row>
    <row r="321" spans="1:17" x14ac:dyDescent="0.25">
      <c r="A321" s="131" t="s">
        <v>16</v>
      </c>
      <c r="B321" s="132"/>
      <c r="C321" s="132"/>
      <c r="D321" s="132"/>
      <c r="E321" s="132"/>
      <c r="F321" s="132"/>
      <c r="G321" s="132"/>
      <c r="H321" s="132"/>
      <c r="I321" s="132"/>
      <c r="J321" s="67">
        <v>3778</v>
      </c>
      <c r="K321" s="66"/>
      <c r="L321" s="66"/>
      <c r="M321" s="66"/>
      <c r="N321" s="66"/>
      <c r="O321" s="66"/>
      <c r="P321" s="66"/>
      <c r="Q321" s="66"/>
    </row>
    <row r="322" spans="1:17" x14ac:dyDescent="0.25">
      <c r="A322" s="133" t="s">
        <v>1855</v>
      </c>
      <c r="B322" s="132"/>
      <c r="C322" s="132"/>
      <c r="D322" s="132"/>
      <c r="E322" s="132"/>
      <c r="F322" s="132"/>
      <c r="G322" s="132"/>
      <c r="H322" s="132"/>
      <c r="I322" s="132"/>
      <c r="J322" s="65">
        <v>52096</v>
      </c>
      <c r="K322" s="66"/>
      <c r="L322" s="66"/>
      <c r="M322" s="66"/>
      <c r="N322" s="66"/>
      <c r="O322" s="65">
        <v>405.4</v>
      </c>
      <c r="P322" s="66"/>
      <c r="Q322" s="65">
        <v>3.05</v>
      </c>
    </row>
    <row r="323" spans="1:17" x14ac:dyDescent="0.25">
      <c r="A323" s="136" t="s">
        <v>1856</v>
      </c>
      <c r="B323" s="132"/>
      <c r="C323" s="132"/>
      <c r="D323" s="132"/>
      <c r="E323" s="132"/>
      <c r="F323" s="132"/>
      <c r="G323" s="132"/>
      <c r="H323" s="132"/>
      <c r="I323" s="132"/>
      <c r="J323" s="132"/>
      <c r="K323" s="132"/>
      <c r="L323" s="132"/>
      <c r="M323" s="132"/>
      <c r="N323" s="132"/>
      <c r="O323" s="132"/>
      <c r="P323" s="132"/>
      <c r="Q323" s="132"/>
    </row>
    <row r="324" spans="1:17" x14ac:dyDescent="0.25">
      <c r="A324" s="131" t="s">
        <v>1857</v>
      </c>
      <c r="B324" s="132"/>
      <c r="C324" s="132"/>
      <c r="D324" s="132"/>
      <c r="E324" s="132"/>
      <c r="F324" s="132"/>
      <c r="G324" s="132"/>
      <c r="H324" s="132"/>
      <c r="I324" s="132"/>
      <c r="J324" s="132"/>
      <c r="K324" s="132"/>
      <c r="L324" s="132"/>
      <c r="M324" s="132"/>
      <c r="N324" s="132"/>
      <c r="O324" s="132"/>
      <c r="P324" s="132"/>
      <c r="Q324" s="132"/>
    </row>
    <row r="325" spans="1:17" ht="171" x14ac:dyDescent="0.25">
      <c r="A325" s="5">
        <v>144</v>
      </c>
      <c r="B325" s="69" t="s">
        <v>1858</v>
      </c>
      <c r="C325" s="110" t="s">
        <v>1859</v>
      </c>
      <c r="D325" s="10" t="s">
        <v>552</v>
      </c>
      <c r="E325" s="68" t="s">
        <v>1860</v>
      </c>
      <c r="F325" s="67">
        <v>2722.42</v>
      </c>
      <c r="G325" s="67">
        <v>1137.3800000000001</v>
      </c>
      <c r="H325" s="67">
        <v>182.31</v>
      </c>
      <c r="I325" s="67">
        <v>78.56</v>
      </c>
      <c r="J325" s="66">
        <v>5608</v>
      </c>
      <c r="K325" s="66">
        <v>2343</v>
      </c>
      <c r="L325" s="66">
        <v>376</v>
      </c>
      <c r="M325" s="66">
        <v>162</v>
      </c>
      <c r="N325" s="66">
        <v>85.84</v>
      </c>
      <c r="O325" s="66">
        <v>176.83</v>
      </c>
      <c r="P325" s="66">
        <v>6.29</v>
      </c>
      <c r="Q325" s="66">
        <v>12.96</v>
      </c>
    </row>
    <row r="326" spans="1:17" ht="182.4" x14ac:dyDescent="0.25">
      <c r="A326" s="5">
        <v>145</v>
      </c>
      <c r="B326" s="69" t="s">
        <v>1861</v>
      </c>
      <c r="C326" s="110" t="s">
        <v>1862</v>
      </c>
      <c r="D326" s="10" t="s">
        <v>552</v>
      </c>
      <c r="E326" s="68" t="s">
        <v>1863</v>
      </c>
      <c r="F326" s="67">
        <v>3901.05</v>
      </c>
      <c r="G326" s="67">
        <v>1896.01</v>
      </c>
      <c r="H326" s="67">
        <v>188.36</v>
      </c>
      <c r="I326" s="67">
        <v>80.89</v>
      </c>
      <c r="J326" s="66">
        <v>5485</v>
      </c>
      <c r="K326" s="66">
        <v>2666</v>
      </c>
      <c r="L326" s="66">
        <v>265</v>
      </c>
      <c r="M326" s="66">
        <v>114</v>
      </c>
      <c r="N326" s="66">
        <v>135.72</v>
      </c>
      <c r="O326" s="66">
        <v>190.82</v>
      </c>
      <c r="P326" s="66">
        <v>6.44</v>
      </c>
      <c r="Q326" s="66">
        <v>9.0500000000000007</v>
      </c>
    </row>
    <row r="327" spans="1:17" ht="171" x14ac:dyDescent="0.25">
      <c r="A327" s="5">
        <v>146</v>
      </c>
      <c r="B327" s="69" t="s">
        <v>1864</v>
      </c>
      <c r="C327" s="110" t="s">
        <v>1865</v>
      </c>
      <c r="D327" s="10" t="s">
        <v>153</v>
      </c>
      <c r="E327" s="68" t="s">
        <v>1866</v>
      </c>
      <c r="F327" s="67">
        <v>606.48</v>
      </c>
      <c r="G327" s="67">
        <v>160.66999999999999</v>
      </c>
      <c r="H327" s="67">
        <v>3.68</v>
      </c>
      <c r="I327" s="67">
        <v>0.16</v>
      </c>
      <c r="J327" s="66">
        <v>1110</v>
      </c>
      <c r="K327" s="66">
        <v>294</v>
      </c>
      <c r="L327" s="66">
        <v>7</v>
      </c>
      <c r="M327" s="66"/>
      <c r="N327" s="66">
        <v>11.99</v>
      </c>
      <c r="O327" s="66">
        <v>21.95</v>
      </c>
      <c r="P327" s="66">
        <v>0.01</v>
      </c>
      <c r="Q327" s="66">
        <v>0.02</v>
      </c>
    </row>
    <row r="328" spans="1:17" ht="114" x14ac:dyDescent="0.25">
      <c r="A328" s="5">
        <v>147</v>
      </c>
      <c r="B328" s="69" t="s">
        <v>1867</v>
      </c>
      <c r="C328" s="110" t="s">
        <v>1868</v>
      </c>
      <c r="D328" s="10" t="s">
        <v>153</v>
      </c>
      <c r="E328" s="68" t="s">
        <v>1866</v>
      </c>
      <c r="F328" s="67">
        <v>1226.44</v>
      </c>
      <c r="G328" s="67">
        <v>81.540000000000006</v>
      </c>
      <c r="H328" s="67">
        <v>10.15</v>
      </c>
      <c r="I328" s="67">
        <v>0.16</v>
      </c>
      <c r="J328" s="66">
        <v>2245</v>
      </c>
      <c r="K328" s="66">
        <v>149</v>
      </c>
      <c r="L328" s="66">
        <v>19</v>
      </c>
      <c r="M328" s="66"/>
      <c r="N328" s="66">
        <v>5.22</v>
      </c>
      <c r="O328" s="66">
        <v>9.56</v>
      </c>
      <c r="P328" s="66">
        <v>0.01</v>
      </c>
      <c r="Q328" s="66">
        <v>0.02</v>
      </c>
    </row>
    <row r="329" spans="1:17" ht="136.80000000000001" x14ac:dyDescent="0.25">
      <c r="A329" s="5">
        <v>148</v>
      </c>
      <c r="B329" s="69" t="s">
        <v>1869</v>
      </c>
      <c r="C329" s="110" t="s">
        <v>1870</v>
      </c>
      <c r="D329" s="10" t="s">
        <v>1871</v>
      </c>
      <c r="E329" s="68" t="s">
        <v>1872</v>
      </c>
      <c r="F329" s="67">
        <v>4875.8900000000003</v>
      </c>
      <c r="G329" s="67">
        <v>600.02</v>
      </c>
      <c r="H329" s="67">
        <v>1.49</v>
      </c>
      <c r="I329" s="67">
        <v>0.16</v>
      </c>
      <c r="J329" s="66">
        <v>5095</v>
      </c>
      <c r="K329" s="66">
        <v>627</v>
      </c>
      <c r="L329" s="66">
        <v>2</v>
      </c>
      <c r="M329" s="66"/>
      <c r="N329" s="66">
        <v>46.95</v>
      </c>
      <c r="O329" s="66">
        <v>49.06</v>
      </c>
      <c r="P329" s="66">
        <v>0.01</v>
      </c>
      <c r="Q329" s="66">
        <v>0.01</v>
      </c>
    </row>
    <row r="330" spans="1:17" ht="193.8" x14ac:dyDescent="0.25">
      <c r="A330" s="5">
        <v>149</v>
      </c>
      <c r="B330" s="69" t="s">
        <v>1873</v>
      </c>
      <c r="C330" s="110" t="s">
        <v>1874</v>
      </c>
      <c r="D330" s="10" t="s">
        <v>1871</v>
      </c>
      <c r="E330" s="68" t="s">
        <v>1875</v>
      </c>
      <c r="F330" s="67">
        <v>1130.33</v>
      </c>
      <c r="G330" s="67">
        <v>344.95</v>
      </c>
      <c r="H330" s="67">
        <v>1.49</v>
      </c>
      <c r="I330" s="67">
        <v>0.16</v>
      </c>
      <c r="J330" s="66">
        <v>888</v>
      </c>
      <c r="K330" s="66">
        <v>271</v>
      </c>
      <c r="L330" s="66">
        <v>1</v>
      </c>
      <c r="M330" s="66"/>
      <c r="N330" s="66">
        <v>27.64</v>
      </c>
      <c r="O330" s="66">
        <v>21.71</v>
      </c>
      <c r="P330" s="66">
        <v>0.01</v>
      </c>
      <c r="Q330" s="66">
        <v>0.01</v>
      </c>
    </row>
    <row r="331" spans="1:17" ht="205.2" x14ac:dyDescent="0.25">
      <c r="A331" s="5">
        <v>150</v>
      </c>
      <c r="B331" s="69" t="s">
        <v>1876</v>
      </c>
      <c r="C331" s="110" t="s">
        <v>1877</v>
      </c>
      <c r="D331" s="10" t="s">
        <v>153</v>
      </c>
      <c r="E331" s="68" t="s">
        <v>1866</v>
      </c>
      <c r="F331" s="67">
        <v>2529.83</v>
      </c>
      <c r="G331" s="67">
        <v>628.99</v>
      </c>
      <c r="H331" s="67">
        <v>15</v>
      </c>
      <c r="I331" s="67">
        <v>0.31</v>
      </c>
      <c r="J331" s="66">
        <v>4631</v>
      </c>
      <c r="K331" s="66">
        <v>1151</v>
      </c>
      <c r="L331" s="66">
        <v>27</v>
      </c>
      <c r="M331" s="66">
        <v>1</v>
      </c>
      <c r="N331" s="66">
        <v>46.42</v>
      </c>
      <c r="O331" s="66">
        <v>84.97</v>
      </c>
      <c r="P331" s="66">
        <v>0.02</v>
      </c>
      <c r="Q331" s="66">
        <v>0.04</v>
      </c>
    </row>
    <row r="332" spans="1:17" ht="68.400000000000006" x14ac:dyDescent="0.25">
      <c r="A332" s="5">
        <v>151</v>
      </c>
      <c r="B332" s="69" t="s">
        <v>1878</v>
      </c>
      <c r="C332" s="110" t="s">
        <v>1879</v>
      </c>
      <c r="D332" s="10" t="s">
        <v>1880</v>
      </c>
      <c r="E332" s="68" t="s">
        <v>1881</v>
      </c>
      <c r="F332" s="67">
        <v>13593.65</v>
      </c>
      <c r="G332" s="67">
        <v>998.71</v>
      </c>
      <c r="H332" s="67">
        <v>186.2</v>
      </c>
      <c r="I332" s="67">
        <v>2.34</v>
      </c>
      <c r="J332" s="66">
        <v>25298</v>
      </c>
      <c r="K332" s="66">
        <v>1859</v>
      </c>
      <c r="L332" s="66">
        <v>347</v>
      </c>
      <c r="M332" s="66">
        <v>4</v>
      </c>
      <c r="N332" s="66">
        <v>77.180000000000007</v>
      </c>
      <c r="O332" s="66">
        <v>143.63</v>
      </c>
      <c r="P332" s="66">
        <v>0.15</v>
      </c>
      <c r="Q332" s="66">
        <v>0.28000000000000003</v>
      </c>
    </row>
    <row r="333" spans="1:17" ht="239.4" x14ac:dyDescent="0.25">
      <c r="A333" s="5">
        <v>152</v>
      </c>
      <c r="B333" s="69" t="s">
        <v>1882</v>
      </c>
      <c r="C333" s="110" t="s">
        <v>1883</v>
      </c>
      <c r="D333" s="10" t="s">
        <v>153</v>
      </c>
      <c r="E333" s="68" t="s">
        <v>1884</v>
      </c>
      <c r="F333" s="67">
        <v>2053.29</v>
      </c>
      <c r="G333" s="67">
        <v>320.93</v>
      </c>
      <c r="H333" s="67">
        <v>11.32</v>
      </c>
      <c r="I333" s="67">
        <v>0.16</v>
      </c>
      <c r="J333" s="66">
        <v>2129</v>
      </c>
      <c r="K333" s="66">
        <v>333</v>
      </c>
      <c r="L333" s="66">
        <v>12</v>
      </c>
      <c r="M333" s="66"/>
      <c r="N333" s="66">
        <v>25.41</v>
      </c>
      <c r="O333" s="66">
        <v>26.35</v>
      </c>
      <c r="P333" s="66">
        <v>0.01</v>
      </c>
      <c r="Q333" s="66">
        <v>0.01</v>
      </c>
    </row>
    <row r="334" spans="1:17" ht="273.60000000000002" x14ac:dyDescent="0.25">
      <c r="A334" s="5">
        <v>153</v>
      </c>
      <c r="B334" s="69" t="s">
        <v>1885</v>
      </c>
      <c r="C334" s="110" t="s">
        <v>1886</v>
      </c>
      <c r="D334" s="10" t="s">
        <v>1887</v>
      </c>
      <c r="E334" s="68" t="s">
        <v>1888</v>
      </c>
      <c r="F334" s="67">
        <v>11855.09</v>
      </c>
      <c r="G334" s="67">
        <v>2066.13</v>
      </c>
      <c r="H334" s="67">
        <v>42.41</v>
      </c>
      <c r="I334" s="67">
        <v>23.08</v>
      </c>
      <c r="J334" s="66">
        <v>12531</v>
      </c>
      <c r="K334" s="66">
        <v>2184</v>
      </c>
      <c r="L334" s="66">
        <v>45</v>
      </c>
      <c r="M334" s="66">
        <v>24</v>
      </c>
      <c r="N334" s="66">
        <v>159.66999999999999</v>
      </c>
      <c r="O334" s="66">
        <v>168.77</v>
      </c>
      <c r="P334" s="66">
        <v>1.65</v>
      </c>
      <c r="Q334" s="66">
        <v>1.74</v>
      </c>
    </row>
    <row r="335" spans="1:17" ht="68.400000000000006" x14ac:dyDescent="0.25">
      <c r="A335" s="5">
        <v>154</v>
      </c>
      <c r="B335" s="69" t="s">
        <v>1878</v>
      </c>
      <c r="C335" s="110" t="s">
        <v>1889</v>
      </c>
      <c r="D335" s="10" t="s">
        <v>1880</v>
      </c>
      <c r="E335" s="68" t="s">
        <v>1890</v>
      </c>
      <c r="F335" s="67">
        <v>13593.65</v>
      </c>
      <c r="G335" s="67">
        <v>998.71</v>
      </c>
      <c r="H335" s="67">
        <v>186.2</v>
      </c>
      <c r="I335" s="67">
        <v>2.34</v>
      </c>
      <c r="J335" s="66">
        <v>40917</v>
      </c>
      <c r="K335" s="66">
        <v>3006</v>
      </c>
      <c r="L335" s="66">
        <v>560</v>
      </c>
      <c r="M335" s="66">
        <v>7</v>
      </c>
      <c r="N335" s="66">
        <v>77.180000000000007</v>
      </c>
      <c r="O335" s="66">
        <v>232.31</v>
      </c>
      <c r="P335" s="66">
        <v>0.15</v>
      </c>
      <c r="Q335" s="66">
        <v>0.45</v>
      </c>
    </row>
    <row r="336" spans="1:17" x14ac:dyDescent="0.25">
      <c r="A336" s="131" t="s">
        <v>1891</v>
      </c>
      <c r="B336" s="132"/>
      <c r="C336" s="132"/>
      <c r="D336" s="132"/>
      <c r="E336" s="132"/>
      <c r="F336" s="132"/>
      <c r="G336" s="132"/>
      <c r="H336" s="132"/>
      <c r="I336" s="132"/>
      <c r="J336" s="132"/>
      <c r="K336" s="132"/>
      <c r="L336" s="132"/>
      <c r="M336" s="132"/>
      <c r="N336" s="132"/>
      <c r="O336" s="132"/>
      <c r="P336" s="132"/>
      <c r="Q336" s="132"/>
    </row>
    <row r="337" spans="1:17" ht="250.8" x14ac:dyDescent="0.25">
      <c r="A337" s="5">
        <v>155</v>
      </c>
      <c r="B337" s="69" t="s">
        <v>1892</v>
      </c>
      <c r="C337" s="110" t="s">
        <v>1893</v>
      </c>
      <c r="D337" s="10" t="s">
        <v>153</v>
      </c>
      <c r="E337" s="68" t="s">
        <v>1894</v>
      </c>
      <c r="F337" s="67">
        <v>2195.66</v>
      </c>
      <c r="G337" s="67">
        <v>361.22</v>
      </c>
      <c r="H337" s="67">
        <v>11.32</v>
      </c>
      <c r="I337" s="67">
        <v>0.16</v>
      </c>
      <c r="J337" s="66">
        <v>626</v>
      </c>
      <c r="K337" s="66">
        <v>103</v>
      </c>
      <c r="L337" s="66">
        <v>3</v>
      </c>
      <c r="M337" s="66"/>
      <c r="N337" s="66">
        <v>28.6</v>
      </c>
      <c r="O337" s="66">
        <v>8.15</v>
      </c>
      <c r="P337" s="66">
        <v>0.01</v>
      </c>
      <c r="Q337" s="66"/>
    </row>
    <row r="338" spans="1:17" ht="205.2" x14ac:dyDescent="0.25">
      <c r="A338" s="5">
        <v>156</v>
      </c>
      <c r="B338" s="69" t="s">
        <v>51</v>
      </c>
      <c r="C338" s="110" t="s">
        <v>1895</v>
      </c>
      <c r="D338" s="10" t="s">
        <v>153</v>
      </c>
      <c r="E338" s="68" t="s">
        <v>1896</v>
      </c>
      <c r="F338" s="67">
        <v>2195.66</v>
      </c>
      <c r="G338" s="67">
        <v>361.22</v>
      </c>
      <c r="H338" s="67">
        <v>11.32</v>
      </c>
      <c r="I338" s="67">
        <v>0.16</v>
      </c>
      <c r="J338" s="66">
        <v>1258</v>
      </c>
      <c r="K338" s="66">
        <v>207</v>
      </c>
      <c r="L338" s="66">
        <v>6</v>
      </c>
      <c r="M338" s="66"/>
      <c r="N338" s="66">
        <v>28.6</v>
      </c>
      <c r="O338" s="66">
        <v>16.39</v>
      </c>
      <c r="P338" s="66">
        <v>0.01</v>
      </c>
      <c r="Q338" s="66">
        <v>0.01</v>
      </c>
    </row>
    <row r="339" spans="1:17" ht="125.4" x14ac:dyDescent="0.25">
      <c r="A339" s="5">
        <v>157</v>
      </c>
      <c r="B339" s="69" t="s">
        <v>1897</v>
      </c>
      <c r="C339" s="110" t="s">
        <v>1898</v>
      </c>
      <c r="D339" s="10" t="s">
        <v>1887</v>
      </c>
      <c r="E339" s="68" t="s">
        <v>1899</v>
      </c>
      <c r="F339" s="67">
        <v>9175.33</v>
      </c>
      <c r="G339" s="67">
        <v>1357.6</v>
      </c>
      <c r="H339" s="67">
        <v>545.92999999999995</v>
      </c>
      <c r="I339" s="67">
        <v>11.87</v>
      </c>
      <c r="J339" s="66">
        <v>4459</v>
      </c>
      <c r="K339" s="66">
        <v>660</v>
      </c>
      <c r="L339" s="66">
        <v>265</v>
      </c>
      <c r="M339" s="66">
        <v>6</v>
      </c>
      <c r="N339" s="66">
        <v>102.46</v>
      </c>
      <c r="O339" s="66">
        <v>49.8</v>
      </c>
      <c r="P339" s="66">
        <v>0.76</v>
      </c>
      <c r="Q339" s="66">
        <v>0.37</v>
      </c>
    </row>
    <row r="340" spans="1:17" ht="68.400000000000006" x14ac:dyDescent="0.25">
      <c r="A340" s="5">
        <v>158</v>
      </c>
      <c r="B340" s="69" t="s">
        <v>1900</v>
      </c>
      <c r="C340" s="110" t="s">
        <v>1901</v>
      </c>
      <c r="D340" s="10" t="s">
        <v>1887</v>
      </c>
      <c r="E340" s="68" t="s">
        <v>1842</v>
      </c>
      <c r="F340" s="67">
        <v>33783.949999999997</v>
      </c>
      <c r="G340" s="67">
        <v>1435.77</v>
      </c>
      <c r="H340" s="67">
        <v>176.18</v>
      </c>
      <c r="I340" s="67">
        <v>4.55</v>
      </c>
      <c r="J340" s="66">
        <v>7581</v>
      </c>
      <c r="K340" s="66">
        <v>322</v>
      </c>
      <c r="L340" s="66">
        <v>40</v>
      </c>
      <c r="M340" s="66">
        <v>1</v>
      </c>
      <c r="N340" s="66">
        <v>108.36</v>
      </c>
      <c r="O340" s="66">
        <v>24.32</v>
      </c>
      <c r="P340" s="66">
        <v>0.25</v>
      </c>
      <c r="Q340" s="66">
        <v>0.06</v>
      </c>
    </row>
    <row r="341" spans="1:17" ht="57" x14ac:dyDescent="0.25">
      <c r="A341" s="5">
        <v>159</v>
      </c>
      <c r="B341" s="69" t="s">
        <v>1902</v>
      </c>
      <c r="C341" s="110" t="s">
        <v>1903</v>
      </c>
      <c r="D341" s="10" t="s">
        <v>220</v>
      </c>
      <c r="E341" s="68" t="s">
        <v>1904</v>
      </c>
      <c r="F341" s="67">
        <v>7.22</v>
      </c>
      <c r="G341" s="66"/>
      <c r="H341" s="66"/>
      <c r="I341" s="66"/>
      <c r="J341" s="66">
        <v>313</v>
      </c>
      <c r="K341" s="66"/>
      <c r="L341" s="66"/>
      <c r="M341" s="66"/>
      <c r="N341" s="66"/>
      <c r="O341" s="66"/>
      <c r="P341" s="66"/>
      <c r="Q341" s="66"/>
    </row>
    <row r="342" spans="1:17" ht="125.4" x14ac:dyDescent="0.25">
      <c r="A342" s="5">
        <v>160</v>
      </c>
      <c r="B342" s="69" t="s">
        <v>1905</v>
      </c>
      <c r="C342" s="110" t="s">
        <v>1906</v>
      </c>
      <c r="D342" s="10" t="s">
        <v>1887</v>
      </c>
      <c r="E342" s="68" t="s">
        <v>1907</v>
      </c>
      <c r="F342" s="67">
        <v>33783.949999999997</v>
      </c>
      <c r="G342" s="67">
        <v>1435.77</v>
      </c>
      <c r="H342" s="67">
        <v>176.18</v>
      </c>
      <c r="I342" s="67">
        <v>4.55</v>
      </c>
      <c r="J342" s="66">
        <v>42196</v>
      </c>
      <c r="K342" s="66">
        <v>1793</v>
      </c>
      <c r="L342" s="66">
        <v>220</v>
      </c>
      <c r="M342" s="66">
        <v>6</v>
      </c>
      <c r="N342" s="66">
        <v>108.36</v>
      </c>
      <c r="O342" s="66">
        <v>135.34</v>
      </c>
      <c r="P342" s="66">
        <v>0.25</v>
      </c>
      <c r="Q342" s="66">
        <v>0.31</v>
      </c>
    </row>
    <row r="343" spans="1:17" ht="57" x14ac:dyDescent="0.25">
      <c r="A343" s="5">
        <v>161</v>
      </c>
      <c r="B343" s="69" t="s">
        <v>1902</v>
      </c>
      <c r="C343" s="110" t="s">
        <v>1903</v>
      </c>
      <c r="D343" s="10" t="s">
        <v>220</v>
      </c>
      <c r="E343" s="68" t="s">
        <v>1908</v>
      </c>
      <c r="F343" s="67">
        <v>7.22</v>
      </c>
      <c r="G343" s="66"/>
      <c r="H343" s="66"/>
      <c r="I343" s="66"/>
      <c r="J343" s="66">
        <v>994</v>
      </c>
      <c r="K343" s="66"/>
      <c r="L343" s="66"/>
      <c r="M343" s="66"/>
      <c r="N343" s="66"/>
      <c r="O343" s="66"/>
      <c r="P343" s="66"/>
      <c r="Q343" s="66"/>
    </row>
    <row r="344" spans="1:17" x14ac:dyDescent="0.25">
      <c r="A344" s="131" t="s">
        <v>50</v>
      </c>
      <c r="B344" s="132"/>
      <c r="C344" s="132"/>
      <c r="D344" s="132"/>
      <c r="E344" s="132"/>
      <c r="F344" s="132"/>
      <c r="G344" s="132"/>
      <c r="H344" s="132"/>
      <c r="I344" s="132"/>
      <c r="J344" s="67">
        <v>163364</v>
      </c>
      <c r="K344" s="67">
        <v>17968</v>
      </c>
      <c r="L344" s="67">
        <v>2195</v>
      </c>
      <c r="M344" s="67">
        <v>325</v>
      </c>
      <c r="N344" s="66"/>
      <c r="O344" s="67">
        <v>1359.96</v>
      </c>
      <c r="P344" s="66"/>
      <c r="Q344" s="67">
        <v>25.34</v>
      </c>
    </row>
    <row r="345" spans="1:17" x14ac:dyDescent="0.25">
      <c r="A345" s="131" t="s">
        <v>7</v>
      </c>
      <c r="B345" s="132"/>
      <c r="C345" s="132"/>
      <c r="D345" s="132"/>
      <c r="E345" s="132"/>
      <c r="F345" s="132"/>
      <c r="G345" s="132"/>
      <c r="H345" s="132"/>
      <c r="I345" s="132"/>
      <c r="J345" s="67">
        <v>19185</v>
      </c>
      <c r="K345" s="66"/>
      <c r="L345" s="66"/>
      <c r="M345" s="66"/>
      <c r="N345" s="66"/>
      <c r="O345" s="66"/>
      <c r="P345" s="66"/>
      <c r="Q345" s="66"/>
    </row>
    <row r="346" spans="1:17" x14ac:dyDescent="0.25">
      <c r="A346" s="131" t="s">
        <v>8</v>
      </c>
      <c r="B346" s="132"/>
      <c r="C346" s="132"/>
      <c r="D346" s="132"/>
      <c r="E346" s="132"/>
      <c r="F346" s="132"/>
      <c r="G346" s="132"/>
      <c r="H346" s="132"/>
      <c r="I346" s="132"/>
      <c r="J346" s="67">
        <v>10083</v>
      </c>
      <c r="K346" s="66"/>
      <c r="L346" s="66"/>
      <c r="M346" s="66"/>
      <c r="N346" s="66"/>
      <c r="O346" s="66"/>
      <c r="P346" s="66"/>
      <c r="Q346" s="66"/>
    </row>
    <row r="347" spans="1:17" x14ac:dyDescent="0.25">
      <c r="A347" s="133" t="s">
        <v>1909</v>
      </c>
      <c r="B347" s="132"/>
      <c r="C347" s="132"/>
      <c r="D347" s="132"/>
      <c r="E347" s="132"/>
      <c r="F347" s="132"/>
      <c r="G347" s="132"/>
      <c r="H347" s="132"/>
      <c r="I347" s="132"/>
      <c r="J347" s="66"/>
      <c r="K347" s="66"/>
      <c r="L347" s="66"/>
      <c r="M347" s="66"/>
      <c r="N347" s="66"/>
      <c r="O347" s="66"/>
      <c r="P347" s="66"/>
      <c r="Q347" s="66"/>
    </row>
    <row r="348" spans="1:17" x14ac:dyDescent="0.25">
      <c r="A348" s="131" t="s">
        <v>564</v>
      </c>
      <c r="B348" s="132"/>
      <c r="C348" s="132"/>
      <c r="D348" s="132"/>
      <c r="E348" s="132"/>
      <c r="F348" s="132"/>
      <c r="G348" s="132"/>
      <c r="H348" s="132"/>
      <c r="I348" s="132"/>
      <c r="J348" s="67">
        <v>190149</v>
      </c>
      <c r="K348" s="66"/>
      <c r="L348" s="66"/>
      <c r="M348" s="66"/>
      <c r="N348" s="66"/>
      <c r="O348" s="67">
        <v>1350.4</v>
      </c>
      <c r="P348" s="66"/>
      <c r="Q348" s="67">
        <v>25.32</v>
      </c>
    </row>
    <row r="349" spans="1:17" x14ac:dyDescent="0.25">
      <c r="A349" s="131" t="s">
        <v>176</v>
      </c>
      <c r="B349" s="132"/>
      <c r="C349" s="132"/>
      <c r="D349" s="132"/>
      <c r="E349" s="132"/>
      <c r="F349" s="132"/>
      <c r="G349" s="132"/>
      <c r="H349" s="132"/>
      <c r="I349" s="132"/>
      <c r="J349" s="67">
        <v>2483</v>
      </c>
      <c r="K349" s="66"/>
      <c r="L349" s="66"/>
      <c r="M349" s="66"/>
      <c r="N349" s="66"/>
      <c r="O349" s="67">
        <v>9.56</v>
      </c>
      <c r="P349" s="66"/>
      <c r="Q349" s="67">
        <v>0.02</v>
      </c>
    </row>
    <row r="350" spans="1:17" x14ac:dyDescent="0.25">
      <c r="A350" s="131" t="s">
        <v>10</v>
      </c>
      <c r="B350" s="132"/>
      <c r="C350" s="132"/>
      <c r="D350" s="132"/>
      <c r="E350" s="132"/>
      <c r="F350" s="132"/>
      <c r="G350" s="132"/>
      <c r="H350" s="132"/>
      <c r="I350" s="132"/>
      <c r="J350" s="67">
        <v>192632</v>
      </c>
      <c r="K350" s="66"/>
      <c r="L350" s="66"/>
      <c r="M350" s="66"/>
      <c r="N350" s="66"/>
      <c r="O350" s="67">
        <v>1359.96</v>
      </c>
      <c r="P350" s="66"/>
      <c r="Q350" s="67">
        <v>25.34</v>
      </c>
    </row>
    <row r="351" spans="1:17" x14ac:dyDescent="0.25">
      <c r="A351" s="131" t="s">
        <v>11</v>
      </c>
      <c r="B351" s="132"/>
      <c r="C351" s="132"/>
      <c r="D351" s="132"/>
      <c r="E351" s="132"/>
      <c r="F351" s="132"/>
      <c r="G351" s="132"/>
      <c r="H351" s="132"/>
      <c r="I351" s="132"/>
      <c r="J351" s="66"/>
      <c r="K351" s="66"/>
      <c r="L351" s="66"/>
      <c r="M351" s="66"/>
      <c r="N351" s="66"/>
      <c r="O351" s="66"/>
      <c r="P351" s="66"/>
      <c r="Q351" s="66"/>
    </row>
    <row r="352" spans="1:17" x14ac:dyDescent="0.25">
      <c r="A352" s="131" t="s">
        <v>12</v>
      </c>
      <c r="B352" s="132"/>
      <c r="C352" s="132"/>
      <c r="D352" s="132"/>
      <c r="E352" s="132"/>
      <c r="F352" s="132"/>
      <c r="G352" s="132"/>
      <c r="H352" s="132"/>
      <c r="I352" s="132"/>
      <c r="J352" s="67">
        <v>143201</v>
      </c>
      <c r="K352" s="66"/>
      <c r="L352" s="66"/>
      <c r="M352" s="66"/>
      <c r="N352" s="66"/>
      <c r="O352" s="66"/>
      <c r="P352" s="66"/>
      <c r="Q352" s="66"/>
    </row>
    <row r="353" spans="1:17" x14ac:dyDescent="0.25">
      <c r="A353" s="131" t="s">
        <v>13</v>
      </c>
      <c r="B353" s="132"/>
      <c r="C353" s="132"/>
      <c r="D353" s="132"/>
      <c r="E353" s="132"/>
      <c r="F353" s="132"/>
      <c r="G353" s="132"/>
      <c r="H353" s="132"/>
      <c r="I353" s="132"/>
      <c r="J353" s="67">
        <v>2195</v>
      </c>
      <c r="K353" s="66"/>
      <c r="L353" s="66"/>
      <c r="M353" s="66"/>
      <c r="N353" s="66"/>
      <c r="O353" s="66"/>
      <c r="P353" s="66"/>
      <c r="Q353" s="66"/>
    </row>
    <row r="354" spans="1:17" x14ac:dyDescent="0.25">
      <c r="A354" s="131" t="s">
        <v>14</v>
      </c>
      <c r="B354" s="132"/>
      <c r="C354" s="132"/>
      <c r="D354" s="132"/>
      <c r="E354" s="132"/>
      <c r="F354" s="132"/>
      <c r="G354" s="132"/>
      <c r="H354" s="132"/>
      <c r="I354" s="132"/>
      <c r="J354" s="67">
        <v>18293</v>
      </c>
      <c r="K354" s="66"/>
      <c r="L354" s="66"/>
      <c r="M354" s="66"/>
      <c r="N354" s="66"/>
      <c r="O354" s="66"/>
      <c r="P354" s="66"/>
      <c r="Q354" s="66"/>
    </row>
    <row r="355" spans="1:17" x14ac:dyDescent="0.25">
      <c r="A355" s="131" t="s">
        <v>15</v>
      </c>
      <c r="B355" s="132"/>
      <c r="C355" s="132"/>
      <c r="D355" s="132"/>
      <c r="E355" s="132"/>
      <c r="F355" s="132"/>
      <c r="G355" s="132"/>
      <c r="H355" s="132"/>
      <c r="I355" s="132"/>
      <c r="J355" s="67">
        <v>19185</v>
      </c>
      <c r="K355" s="66"/>
      <c r="L355" s="66"/>
      <c r="M355" s="66"/>
      <c r="N355" s="66"/>
      <c r="O355" s="66"/>
      <c r="P355" s="66"/>
      <c r="Q355" s="66"/>
    </row>
    <row r="356" spans="1:17" x14ac:dyDescent="0.25">
      <c r="A356" s="131" t="s">
        <v>16</v>
      </c>
      <c r="B356" s="132"/>
      <c r="C356" s="132"/>
      <c r="D356" s="132"/>
      <c r="E356" s="132"/>
      <c r="F356" s="132"/>
      <c r="G356" s="132"/>
      <c r="H356" s="132"/>
      <c r="I356" s="132"/>
      <c r="J356" s="67">
        <v>10083</v>
      </c>
      <c r="K356" s="66"/>
      <c r="L356" s="66"/>
      <c r="M356" s="66"/>
      <c r="N356" s="66"/>
      <c r="O356" s="66"/>
      <c r="P356" s="66"/>
      <c r="Q356" s="66"/>
    </row>
    <row r="357" spans="1:17" x14ac:dyDescent="0.25">
      <c r="A357" s="133" t="s">
        <v>1910</v>
      </c>
      <c r="B357" s="132"/>
      <c r="C357" s="132"/>
      <c r="D357" s="132"/>
      <c r="E357" s="132"/>
      <c r="F357" s="132"/>
      <c r="G357" s="132"/>
      <c r="H357" s="132"/>
      <c r="I357" s="132"/>
      <c r="J357" s="65">
        <v>192632</v>
      </c>
      <c r="K357" s="66"/>
      <c r="L357" s="66"/>
      <c r="M357" s="66"/>
      <c r="N357" s="66"/>
      <c r="O357" s="65">
        <v>1359.96</v>
      </c>
      <c r="P357" s="66"/>
      <c r="Q357" s="65">
        <v>25.34</v>
      </c>
    </row>
    <row r="358" spans="1:17" x14ac:dyDescent="0.25">
      <c r="A358" s="136" t="s">
        <v>1911</v>
      </c>
      <c r="B358" s="132"/>
      <c r="C358" s="132"/>
      <c r="D358" s="132"/>
      <c r="E358" s="132"/>
      <c r="F358" s="132"/>
      <c r="G358" s="132"/>
      <c r="H358" s="132"/>
      <c r="I358" s="132"/>
      <c r="J358" s="132"/>
      <c r="K358" s="132"/>
      <c r="L358" s="132"/>
      <c r="M358" s="132"/>
      <c r="N358" s="132"/>
      <c r="O358" s="132"/>
      <c r="P358" s="132"/>
      <c r="Q358" s="132"/>
    </row>
    <row r="359" spans="1:17" x14ac:dyDescent="0.25">
      <c r="A359" s="131" t="s">
        <v>1912</v>
      </c>
      <c r="B359" s="132"/>
      <c r="C359" s="132"/>
      <c r="D359" s="132"/>
      <c r="E359" s="132"/>
      <c r="F359" s="132"/>
      <c r="G359" s="132"/>
      <c r="H359" s="132"/>
      <c r="I359" s="132"/>
      <c r="J359" s="132"/>
      <c r="K359" s="132"/>
      <c r="L359" s="132"/>
      <c r="M359" s="132"/>
      <c r="N359" s="132"/>
      <c r="O359" s="132"/>
      <c r="P359" s="132"/>
      <c r="Q359" s="132"/>
    </row>
    <row r="360" spans="1:17" ht="91.2" x14ac:dyDescent="0.25">
      <c r="A360" s="5">
        <v>162</v>
      </c>
      <c r="B360" s="69" t="s">
        <v>1913</v>
      </c>
      <c r="C360" s="110" t="s">
        <v>1914</v>
      </c>
      <c r="D360" s="10" t="s">
        <v>1915</v>
      </c>
      <c r="E360" s="68" t="s">
        <v>1916</v>
      </c>
      <c r="F360" s="67">
        <v>1726.02</v>
      </c>
      <c r="G360" s="67">
        <v>446.74</v>
      </c>
      <c r="H360" s="67">
        <v>53.81</v>
      </c>
      <c r="I360" s="67">
        <v>19.84</v>
      </c>
      <c r="J360" s="66">
        <v>280</v>
      </c>
      <c r="K360" s="66">
        <v>72</v>
      </c>
      <c r="L360" s="66">
        <v>9</v>
      </c>
      <c r="M360" s="66">
        <v>3</v>
      </c>
      <c r="N360" s="66">
        <v>40.65</v>
      </c>
      <c r="O360" s="66">
        <v>6.59</v>
      </c>
      <c r="P360" s="66">
        <v>1.27</v>
      </c>
      <c r="Q360" s="66">
        <v>0.21</v>
      </c>
    </row>
    <row r="361" spans="1:17" ht="159.6" x14ac:dyDescent="0.25">
      <c r="A361" s="5">
        <v>163</v>
      </c>
      <c r="B361" s="69" t="s">
        <v>1917</v>
      </c>
      <c r="C361" s="110" t="s">
        <v>1918</v>
      </c>
      <c r="D361" s="10" t="s">
        <v>1915</v>
      </c>
      <c r="E361" s="68" t="s">
        <v>1916</v>
      </c>
      <c r="F361" s="67">
        <v>952.08</v>
      </c>
      <c r="G361" s="67">
        <v>16.5</v>
      </c>
      <c r="H361" s="67">
        <v>29.28</v>
      </c>
      <c r="I361" s="67">
        <v>9.84</v>
      </c>
      <c r="J361" s="66">
        <v>154</v>
      </c>
      <c r="K361" s="66">
        <v>3</v>
      </c>
      <c r="L361" s="66">
        <v>5</v>
      </c>
      <c r="M361" s="66">
        <v>2</v>
      </c>
      <c r="N361" s="66">
        <v>1.5</v>
      </c>
      <c r="O361" s="66">
        <v>0.24</v>
      </c>
      <c r="P361" s="66">
        <v>0.63</v>
      </c>
      <c r="Q361" s="66">
        <v>0.1</v>
      </c>
    </row>
    <row r="362" spans="1:17" ht="91.2" x14ac:dyDescent="0.25">
      <c r="A362" s="5">
        <v>164</v>
      </c>
      <c r="B362" s="69" t="s">
        <v>1913</v>
      </c>
      <c r="C362" s="110" t="s">
        <v>1919</v>
      </c>
      <c r="D362" s="10" t="s">
        <v>1915</v>
      </c>
      <c r="E362" s="68" t="s">
        <v>1920</v>
      </c>
      <c r="F362" s="67">
        <v>1726.02</v>
      </c>
      <c r="G362" s="67">
        <v>446.74</v>
      </c>
      <c r="H362" s="67">
        <v>53.81</v>
      </c>
      <c r="I362" s="67">
        <v>19.84</v>
      </c>
      <c r="J362" s="66">
        <v>135</v>
      </c>
      <c r="K362" s="66">
        <v>35</v>
      </c>
      <c r="L362" s="66">
        <v>4</v>
      </c>
      <c r="M362" s="66">
        <v>2</v>
      </c>
      <c r="N362" s="66">
        <v>40.65</v>
      </c>
      <c r="O362" s="66">
        <v>3.17</v>
      </c>
      <c r="P362" s="66">
        <v>1.27</v>
      </c>
      <c r="Q362" s="66">
        <v>0.1</v>
      </c>
    </row>
    <row r="363" spans="1:17" ht="159.6" x14ac:dyDescent="0.25">
      <c r="A363" s="5">
        <v>165</v>
      </c>
      <c r="B363" s="69" t="s">
        <v>1917</v>
      </c>
      <c r="C363" s="110" t="s">
        <v>1918</v>
      </c>
      <c r="D363" s="10" t="s">
        <v>1915</v>
      </c>
      <c r="E363" s="68" t="s">
        <v>1920</v>
      </c>
      <c r="F363" s="67">
        <v>4125.68</v>
      </c>
      <c r="G363" s="67">
        <v>71.5</v>
      </c>
      <c r="H363" s="67">
        <v>126.88</v>
      </c>
      <c r="I363" s="67">
        <v>42.64</v>
      </c>
      <c r="J363" s="66">
        <v>322</v>
      </c>
      <c r="K363" s="66">
        <v>6</v>
      </c>
      <c r="L363" s="66">
        <v>10</v>
      </c>
      <c r="M363" s="66">
        <v>3</v>
      </c>
      <c r="N363" s="66">
        <v>6.5</v>
      </c>
      <c r="O363" s="66">
        <v>0.51</v>
      </c>
      <c r="P363" s="66">
        <v>2.73</v>
      </c>
      <c r="Q363" s="66">
        <v>0.21</v>
      </c>
    </row>
    <row r="364" spans="1:17" ht="114" x14ac:dyDescent="0.25">
      <c r="A364" s="5">
        <v>166</v>
      </c>
      <c r="B364" s="69" t="s">
        <v>1827</v>
      </c>
      <c r="C364" s="110" t="s">
        <v>1921</v>
      </c>
      <c r="D364" s="10" t="s">
        <v>559</v>
      </c>
      <c r="E364" s="68" t="s">
        <v>1922</v>
      </c>
      <c r="F364" s="67">
        <v>23675.61</v>
      </c>
      <c r="G364" s="67">
        <v>3825.43</v>
      </c>
      <c r="H364" s="67">
        <v>30.88</v>
      </c>
      <c r="I364" s="67">
        <v>21.6</v>
      </c>
      <c r="J364" s="66">
        <v>5682</v>
      </c>
      <c r="K364" s="66">
        <v>918</v>
      </c>
      <c r="L364" s="66">
        <v>7</v>
      </c>
      <c r="M364" s="66">
        <v>5</v>
      </c>
      <c r="N364" s="66">
        <v>310.42</v>
      </c>
      <c r="O364" s="66">
        <v>74.5</v>
      </c>
      <c r="P364" s="66">
        <v>1.72</v>
      </c>
      <c r="Q364" s="66">
        <v>0.41</v>
      </c>
    </row>
    <row r="365" spans="1:17" ht="34.200000000000003" x14ac:dyDescent="0.25">
      <c r="A365" s="5">
        <v>167</v>
      </c>
      <c r="B365" s="69" t="s">
        <v>1830</v>
      </c>
      <c r="C365" s="110" t="s">
        <v>1831</v>
      </c>
      <c r="D365" s="10" t="s">
        <v>227</v>
      </c>
      <c r="E365" s="70">
        <v>2.3999999999999998E-3</v>
      </c>
      <c r="F365" s="67">
        <v>3039.26</v>
      </c>
      <c r="G365" s="66"/>
      <c r="H365" s="66"/>
      <c r="I365" s="66"/>
      <c r="J365" s="66">
        <v>7</v>
      </c>
      <c r="K365" s="66"/>
      <c r="L365" s="66"/>
      <c r="M365" s="66"/>
      <c r="N365" s="66"/>
      <c r="O365" s="66"/>
      <c r="P365" s="66"/>
      <c r="Q365" s="66"/>
    </row>
    <row r="366" spans="1:17" x14ac:dyDescent="0.25">
      <c r="A366" s="131" t="s">
        <v>1923</v>
      </c>
      <c r="B366" s="132"/>
      <c r="C366" s="132"/>
      <c r="D366" s="132"/>
      <c r="E366" s="132"/>
      <c r="F366" s="132"/>
      <c r="G366" s="132"/>
      <c r="H366" s="132"/>
      <c r="I366" s="132"/>
      <c r="J366" s="132"/>
      <c r="K366" s="132"/>
      <c r="L366" s="132"/>
      <c r="M366" s="132"/>
      <c r="N366" s="132"/>
      <c r="O366" s="132"/>
      <c r="P366" s="132"/>
      <c r="Q366" s="132"/>
    </row>
    <row r="367" spans="1:17" ht="141" x14ac:dyDescent="0.25">
      <c r="A367" s="5">
        <v>168</v>
      </c>
      <c r="B367" s="69" t="s">
        <v>1924</v>
      </c>
      <c r="C367" s="110" t="s">
        <v>1925</v>
      </c>
      <c r="D367" s="10" t="s">
        <v>1926</v>
      </c>
      <c r="E367" s="68" t="s">
        <v>1927</v>
      </c>
      <c r="F367" s="67">
        <v>107.57</v>
      </c>
      <c r="G367" s="67">
        <v>41.69</v>
      </c>
      <c r="H367" s="67">
        <v>65.150000000000006</v>
      </c>
      <c r="I367" s="67">
        <v>8.59</v>
      </c>
      <c r="J367" s="66">
        <v>882</v>
      </c>
      <c r="K367" s="66">
        <v>342</v>
      </c>
      <c r="L367" s="66">
        <v>534</v>
      </c>
      <c r="M367" s="66">
        <v>70</v>
      </c>
      <c r="N367" s="66">
        <v>3.56</v>
      </c>
      <c r="O367" s="66">
        <v>29.19</v>
      </c>
      <c r="P367" s="66">
        <v>0.55000000000000004</v>
      </c>
      <c r="Q367" s="66">
        <v>4.51</v>
      </c>
    </row>
    <row r="368" spans="1:17" ht="45.6" x14ac:dyDescent="0.25">
      <c r="A368" s="5">
        <v>169</v>
      </c>
      <c r="B368" s="69" t="s">
        <v>468</v>
      </c>
      <c r="C368" s="110" t="s">
        <v>469</v>
      </c>
      <c r="D368" s="10" t="s">
        <v>227</v>
      </c>
      <c r="E368" s="68" t="s">
        <v>1928</v>
      </c>
      <c r="F368" s="67">
        <v>138.69999999999999</v>
      </c>
      <c r="G368" s="66"/>
      <c r="H368" s="66"/>
      <c r="I368" s="66"/>
      <c r="J368" s="66">
        <v>1387</v>
      </c>
      <c r="K368" s="66"/>
      <c r="L368" s="66"/>
      <c r="M368" s="66"/>
      <c r="N368" s="66"/>
      <c r="O368" s="66"/>
      <c r="P368" s="66"/>
      <c r="Q368" s="66"/>
    </row>
    <row r="369" spans="1:17" ht="114" x14ac:dyDescent="0.25">
      <c r="A369" s="5">
        <v>170</v>
      </c>
      <c r="B369" s="69" t="s">
        <v>1929</v>
      </c>
      <c r="C369" s="110" t="s">
        <v>1930</v>
      </c>
      <c r="D369" s="10" t="s">
        <v>473</v>
      </c>
      <c r="E369" s="68" t="s">
        <v>1931</v>
      </c>
      <c r="F369" s="67">
        <v>31369.07</v>
      </c>
      <c r="G369" s="67">
        <v>606.92999999999995</v>
      </c>
      <c r="H369" s="67">
        <v>1321.44</v>
      </c>
      <c r="I369" s="67">
        <v>110.36</v>
      </c>
      <c r="J369" s="66">
        <v>2572</v>
      </c>
      <c r="K369" s="66">
        <v>50</v>
      </c>
      <c r="L369" s="66">
        <v>108</v>
      </c>
      <c r="M369" s="66">
        <v>9</v>
      </c>
      <c r="N369" s="66">
        <v>50.96</v>
      </c>
      <c r="O369" s="66">
        <v>4.18</v>
      </c>
      <c r="P369" s="66">
        <v>6.53</v>
      </c>
      <c r="Q369" s="66">
        <v>0.54</v>
      </c>
    </row>
    <row r="370" spans="1:17" ht="205.2" x14ac:dyDescent="0.25">
      <c r="A370" s="5">
        <v>171</v>
      </c>
      <c r="B370" s="69" t="s">
        <v>1932</v>
      </c>
      <c r="C370" s="110" t="s">
        <v>1933</v>
      </c>
      <c r="D370" s="10" t="s">
        <v>473</v>
      </c>
      <c r="E370" s="68" t="s">
        <v>1931</v>
      </c>
      <c r="F370" s="67">
        <v>9795.8799999999992</v>
      </c>
      <c r="G370" s="67">
        <v>32.4</v>
      </c>
      <c r="H370" s="67">
        <v>1.48</v>
      </c>
      <c r="I370" s="66"/>
      <c r="J370" s="66">
        <v>803</v>
      </c>
      <c r="K370" s="66">
        <v>3</v>
      </c>
      <c r="L370" s="66"/>
      <c r="M370" s="66"/>
      <c r="N370" s="66">
        <v>2.72</v>
      </c>
      <c r="O370" s="66">
        <v>0.22</v>
      </c>
      <c r="P370" s="66"/>
      <c r="Q370" s="66"/>
    </row>
    <row r="371" spans="1:17" x14ac:dyDescent="0.25">
      <c r="A371" s="131" t="s">
        <v>50</v>
      </c>
      <c r="B371" s="132"/>
      <c r="C371" s="132"/>
      <c r="D371" s="132"/>
      <c r="E371" s="132"/>
      <c r="F371" s="132"/>
      <c r="G371" s="132"/>
      <c r="H371" s="132"/>
      <c r="I371" s="132"/>
      <c r="J371" s="67">
        <v>12224</v>
      </c>
      <c r="K371" s="67">
        <v>1429</v>
      </c>
      <c r="L371" s="67">
        <v>677</v>
      </c>
      <c r="M371" s="67">
        <v>94</v>
      </c>
      <c r="N371" s="66"/>
      <c r="O371" s="67">
        <v>118.6</v>
      </c>
      <c r="P371" s="66"/>
      <c r="Q371" s="67">
        <v>6.08</v>
      </c>
    </row>
    <row r="372" spans="1:17" x14ac:dyDescent="0.25">
      <c r="A372" s="131" t="s">
        <v>7</v>
      </c>
      <c r="B372" s="132"/>
      <c r="C372" s="132"/>
      <c r="D372" s="132"/>
      <c r="E372" s="132"/>
      <c r="F372" s="132"/>
      <c r="G372" s="132"/>
      <c r="H372" s="132"/>
      <c r="I372" s="132"/>
      <c r="J372" s="67">
        <v>1885</v>
      </c>
      <c r="K372" s="66"/>
      <c r="L372" s="66"/>
      <c r="M372" s="66"/>
      <c r="N372" s="66"/>
      <c r="O372" s="66"/>
      <c r="P372" s="66"/>
      <c r="Q372" s="66"/>
    </row>
    <row r="373" spans="1:17" x14ac:dyDescent="0.25">
      <c r="A373" s="131" t="s">
        <v>8</v>
      </c>
      <c r="B373" s="132"/>
      <c r="C373" s="132"/>
      <c r="D373" s="132"/>
      <c r="E373" s="132"/>
      <c r="F373" s="132"/>
      <c r="G373" s="132"/>
      <c r="H373" s="132"/>
      <c r="I373" s="132"/>
      <c r="J373" s="67">
        <v>1155</v>
      </c>
      <c r="K373" s="66"/>
      <c r="L373" s="66"/>
      <c r="M373" s="66"/>
      <c r="N373" s="66"/>
      <c r="O373" s="66"/>
      <c r="P373" s="66"/>
      <c r="Q373" s="66"/>
    </row>
    <row r="374" spans="1:17" x14ac:dyDescent="0.25">
      <c r="A374" s="133" t="s">
        <v>1934</v>
      </c>
      <c r="B374" s="132"/>
      <c r="C374" s="132"/>
      <c r="D374" s="132"/>
      <c r="E374" s="132"/>
      <c r="F374" s="132"/>
      <c r="G374" s="132"/>
      <c r="H374" s="132"/>
      <c r="I374" s="132"/>
      <c r="J374" s="66"/>
      <c r="K374" s="66"/>
      <c r="L374" s="66"/>
      <c r="M374" s="66"/>
      <c r="N374" s="66"/>
      <c r="O374" s="66"/>
      <c r="P374" s="66"/>
      <c r="Q374" s="66"/>
    </row>
    <row r="375" spans="1:17" x14ac:dyDescent="0.25">
      <c r="A375" s="131" t="s">
        <v>1004</v>
      </c>
      <c r="B375" s="132"/>
      <c r="C375" s="132"/>
      <c r="D375" s="132"/>
      <c r="E375" s="132"/>
      <c r="F375" s="132"/>
      <c r="G375" s="132"/>
      <c r="H375" s="132"/>
      <c r="I375" s="132"/>
      <c r="J375" s="67">
        <v>11742</v>
      </c>
      <c r="K375" s="66"/>
      <c r="L375" s="66"/>
      <c r="M375" s="66"/>
      <c r="N375" s="66"/>
      <c r="O375" s="67">
        <v>114.2</v>
      </c>
      <c r="P375" s="66"/>
      <c r="Q375" s="67">
        <v>5.54</v>
      </c>
    </row>
    <row r="376" spans="1:17" x14ac:dyDescent="0.25">
      <c r="A376" s="131" t="s">
        <v>197</v>
      </c>
      <c r="B376" s="132"/>
      <c r="C376" s="132"/>
      <c r="D376" s="132"/>
      <c r="E376" s="132"/>
      <c r="F376" s="132"/>
      <c r="G376" s="132"/>
      <c r="H376" s="132"/>
      <c r="I376" s="132"/>
      <c r="J376" s="67">
        <v>3522</v>
      </c>
      <c r="K376" s="66"/>
      <c r="L376" s="66"/>
      <c r="M376" s="66"/>
      <c r="N376" s="66"/>
      <c r="O376" s="67">
        <v>4.4000000000000004</v>
      </c>
      <c r="P376" s="66"/>
      <c r="Q376" s="67">
        <v>0.54</v>
      </c>
    </row>
    <row r="377" spans="1:17" x14ac:dyDescent="0.25">
      <c r="A377" s="131" t="s">
        <v>10</v>
      </c>
      <c r="B377" s="132"/>
      <c r="C377" s="132"/>
      <c r="D377" s="132"/>
      <c r="E377" s="132"/>
      <c r="F377" s="132"/>
      <c r="G377" s="132"/>
      <c r="H377" s="132"/>
      <c r="I377" s="132"/>
      <c r="J377" s="67">
        <v>15264</v>
      </c>
      <c r="K377" s="66"/>
      <c r="L377" s="66"/>
      <c r="M377" s="66"/>
      <c r="N377" s="66"/>
      <c r="O377" s="67">
        <v>118.6</v>
      </c>
      <c r="P377" s="66"/>
      <c r="Q377" s="67">
        <v>6.08</v>
      </c>
    </row>
    <row r="378" spans="1:17" x14ac:dyDescent="0.25">
      <c r="A378" s="131" t="s">
        <v>11</v>
      </c>
      <c r="B378" s="132"/>
      <c r="C378" s="132"/>
      <c r="D378" s="132"/>
      <c r="E378" s="132"/>
      <c r="F378" s="132"/>
      <c r="G378" s="132"/>
      <c r="H378" s="132"/>
      <c r="I378" s="132"/>
      <c r="J378" s="66"/>
      <c r="K378" s="66"/>
      <c r="L378" s="66"/>
      <c r="M378" s="66"/>
      <c r="N378" s="66"/>
      <c r="O378" s="66"/>
      <c r="P378" s="66"/>
      <c r="Q378" s="66"/>
    </row>
    <row r="379" spans="1:17" x14ac:dyDescent="0.25">
      <c r="A379" s="131" t="s">
        <v>12</v>
      </c>
      <c r="B379" s="132"/>
      <c r="C379" s="132"/>
      <c r="D379" s="132"/>
      <c r="E379" s="132"/>
      <c r="F379" s="132"/>
      <c r="G379" s="132"/>
      <c r="H379" s="132"/>
      <c r="I379" s="132"/>
      <c r="J379" s="67">
        <v>10118</v>
      </c>
      <c r="K379" s="66"/>
      <c r="L379" s="66"/>
      <c r="M379" s="66"/>
      <c r="N379" s="66"/>
      <c r="O379" s="66"/>
      <c r="P379" s="66"/>
      <c r="Q379" s="66"/>
    </row>
    <row r="380" spans="1:17" x14ac:dyDescent="0.25">
      <c r="A380" s="131" t="s">
        <v>13</v>
      </c>
      <c r="B380" s="132"/>
      <c r="C380" s="132"/>
      <c r="D380" s="132"/>
      <c r="E380" s="132"/>
      <c r="F380" s="132"/>
      <c r="G380" s="132"/>
      <c r="H380" s="132"/>
      <c r="I380" s="132"/>
      <c r="J380" s="67">
        <v>677</v>
      </c>
      <c r="K380" s="66"/>
      <c r="L380" s="66"/>
      <c r="M380" s="66"/>
      <c r="N380" s="66"/>
      <c r="O380" s="66"/>
      <c r="P380" s="66"/>
      <c r="Q380" s="66"/>
    </row>
    <row r="381" spans="1:17" x14ac:dyDescent="0.25">
      <c r="A381" s="131" t="s">
        <v>14</v>
      </c>
      <c r="B381" s="132"/>
      <c r="C381" s="132"/>
      <c r="D381" s="132"/>
      <c r="E381" s="132"/>
      <c r="F381" s="132"/>
      <c r="G381" s="132"/>
      <c r="H381" s="132"/>
      <c r="I381" s="132"/>
      <c r="J381" s="67">
        <v>1523</v>
      </c>
      <c r="K381" s="66"/>
      <c r="L381" s="66"/>
      <c r="M381" s="66"/>
      <c r="N381" s="66"/>
      <c r="O381" s="66"/>
      <c r="P381" s="66"/>
      <c r="Q381" s="66"/>
    </row>
    <row r="382" spans="1:17" x14ac:dyDescent="0.25">
      <c r="A382" s="131" t="s">
        <v>15</v>
      </c>
      <c r="B382" s="132"/>
      <c r="C382" s="132"/>
      <c r="D382" s="132"/>
      <c r="E382" s="132"/>
      <c r="F382" s="132"/>
      <c r="G382" s="132"/>
      <c r="H382" s="132"/>
      <c r="I382" s="132"/>
      <c r="J382" s="67">
        <v>1885</v>
      </c>
      <c r="K382" s="66"/>
      <c r="L382" s="66"/>
      <c r="M382" s="66"/>
      <c r="N382" s="66"/>
      <c r="O382" s="66"/>
      <c r="P382" s="66"/>
      <c r="Q382" s="66"/>
    </row>
    <row r="383" spans="1:17" x14ac:dyDescent="0.25">
      <c r="A383" s="131" t="s">
        <v>16</v>
      </c>
      <c r="B383" s="132"/>
      <c r="C383" s="132"/>
      <c r="D383" s="132"/>
      <c r="E383" s="132"/>
      <c r="F383" s="132"/>
      <c r="G383" s="132"/>
      <c r="H383" s="132"/>
      <c r="I383" s="132"/>
      <c r="J383" s="67">
        <v>1155</v>
      </c>
      <c r="K383" s="66"/>
      <c r="L383" s="66"/>
      <c r="M383" s="66"/>
      <c r="N383" s="66"/>
      <c r="O383" s="66"/>
      <c r="P383" s="66"/>
      <c r="Q383" s="66"/>
    </row>
    <row r="384" spans="1:17" x14ac:dyDescent="0.25">
      <c r="A384" s="133" t="s">
        <v>1935</v>
      </c>
      <c r="B384" s="132"/>
      <c r="C384" s="132"/>
      <c r="D384" s="132"/>
      <c r="E384" s="132"/>
      <c r="F384" s="132"/>
      <c r="G384" s="132"/>
      <c r="H384" s="132"/>
      <c r="I384" s="132"/>
      <c r="J384" s="65">
        <v>15264</v>
      </c>
      <c r="K384" s="66"/>
      <c r="L384" s="66"/>
      <c r="M384" s="66"/>
      <c r="N384" s="66"/>
      <c r="O384" s="65">
        <v>118.6</v>
      </c>
      <c r="P384" s="66"/>
      <c r="Q384" s="65">
        <v>6.08</v>
      </c>
    </row>
    <row r="385" spans="1:17" x14ac:dyDescent="0.25">
      <c r="A385" s="134" t="s">
        <v>49</v>
      </c>
      <c r="B385" s="135"/>
      <c r="C385" s="135"/>
      <c r="D385" s="135"/>
      <c r="E385" s="135"/>
      <c r="F385" s="135"/>
      <c r="G385" s="135"/>
      <c r="H385" s="135"/>
      <c r="I385" s="135"/>
      <c r="J385" s="135"/>
      <c r="K385" s="135"/>
      <c r="L385" s="135"/>
      <c r="M385" s="135"/>
      <c r="N385" s="135"/>
      <c r="O385" s="135"/>
      <c r="P385" s="135"/>
      <c r="Q385" s="135"/>
    </row>
    <row r="386" spans="1:17" x14ac:dyDescent="0.25">
      <c r="A386" s="131" t="s">
        <v>6</v>
      </c>
      <c r="B386" s="132"/>
      <c r="C386" s="132"/>
      <c r="D386" s="132"/>
      <c r="E386" s="132"/>
      <c r="F386" s="132"/>
      <c r="G386" s="132"/>
      <c r="H386" s="132"/>
      <c r="I386" s="132"/>
      <c r="J386" s="67">
        <v>1797863</v>
      </c>
      <c r="K386" s="67">
        <v>77335</v>
      </c>
      <c r="L386" s="67">
        <v>92416</v>
      </c>
      <c r="M386" s="67">
        <v>6976</v>
      </c>
      <c r="N386" s="66"/>
      <c r="O386" s="67">
        <v>6090.43</v>
      </c>
      <c r="P386" s="66"/>
      <c r="Q386" s="67">
        <v>406.06</v>
      </c>
    </row>
    <row r="387" spans="1:17" x14ac:dyDescent="0.25">
      <c r="A387" s="131" t="s">
        <v>355</v>
      </c>
      <c r="B387" s="132"/>
      <c r="C387" s="132"/>
      <c r="D387" s="132"/>
      <c r="E387" s="132"/>
      <c r="F387" s="132"/>
      <c r="G387" s="132"/>
      <c r="H387" s="132"/>
      <c r="I387" s="132"/>
      <c r="J387" s="67">
        <v>1800643</v>
      </c>
      <c r="K387" s="67">
        <v>77335</v>
      </c>
      <c r="L387" s="67">
        <v>92416</v>
      </c>
      <c r="M387" s="67">
        <v>6976</v>
      </c>
      <c r="N387" s="66"/>
      <c r="O387" s="67">
        <v>6090.43</v>
      </c>
      <c r="P387" s="66"/>
      <c r="Q387" s="67">
        <v>406.06</v>
      </c>
    </row>
    <row r="388" spans="1:17" x14ac:dyDescent="0.25">
      <c r="A388" s="131" t="s">
        <v>29</v>
      </c>
      <c r="B388" s="132"/>
      <c r="C388" s="132"/>
      <c r="D388" s="132"/>
      <c r="E388" s="132"/>
      <c r="F388" s="132"/>
      <c r="G388" s="132"/>
      <c r="H388" s="132"/>
      <c r="I388" s="132"/>
      <c r="J388" s="66"/>
      <c r="K388" s="66"/>
      <c r="L388" s="66"/>
      <c r="M388" s="66"/>
      <c r="N388" s="66"/>
      <c r="O388" s="66"/>
      <c r="P388" s="66"/>
      <c r="Q388" s="66"/>
    </row>
    <row r="389" spans="1:17" x14ac:dyDescent="0.25">
      <c r="A389" s="131" t="s">
        <v>1936</v>
      </c>
      <c r="B389" s="132"/>
      <c r="C389" s="132"/>
      <c r="D389" s="132"/>
      <c r="E389" s="132"/>
      <c r="F389" s="132"/>
      <c r="G389" s="132"/>
      <c r="H389" s="132"/>
      <c r="I389" s="132"/>
      <c r="J389" s="67">
        <v>452</v>
      </c>
      <c r="K389" s="66"/>
      <c r="L389" s="66"/>
      <c r="M389" s="66"/>
      <c r="N389" s="66"/>
      <c r="O389" s="66"/>
      <c r="P389" s="66"/>
      <c r="Q389" s="66"/>
    </row>
    <row r="390" spans="1:17" x14ac:dyDescent="0.25">
      <c r="A390" s="131" t="s">
        <v>1937</v>
      </c>
      <c r="B390" s="132"/>
      <c r="C390" s="132"/>
      <c r="D390" s="132"/>
      <c r="E390" s="132"/>
      <c r="F390" s="132"/>
      <c r="G390" s="132"/>
      <c r="H390" s="132"/>
      <c r="I390" s="132"/>
      <c r="J390" s="67">
        <v>384</v>
      </c>
      <c r="K390" s="66"/>
      <c r="L390" s="66"/>
      <c r="M390" s="66"/>
      <c r="N390" s="66"/>
      <c r="O390" s="66"/>
      <c r="P390" s="66"/>
      <c r="Q390" s="66"/>
    </row>
    <row r="391" spans="1:17" x14ac:dyDescent="0.25">
      <c r="A391" s="131" t="s">
        <v>1938</v>
      </c>
      <c r="B391" s="132"/>
      <c r="C391" s="132"/>
      <c r="D391" s="132"/>
      <c r="E391" s="132"/>
      <c r="F391" s="132"/>
      <c r="G391" s="132"/>
      <c r="H391" s="132"/>
      <c r="I391" s="132"/>
      <c r="J391" s="67">
        <v>1944</v>
      </c>
      <c r="K391" s="66"/>
      <c r="L391" s="66"/>
      <c r="M391" s="66"/>
      <c r="N391" s="66"/>
      <c r="O391" s="66"/>
      <c r="P391" s="66"/>
      <c r="Q391" s="66"/>
    </row>
    <row r="392" spans="1:17" x14ac:dyDescent="0.25">
      <c r="A392" s="131" t="s">
        <v>7</v>
      </c>
      <c r="B392" s="132"/>
      <c r="C392" s="132"/>
      <c r="D392" s="132"/>
      <c r="E392" s="132"/>
      <c r="F392" s="132"/>
      <c r="G392" s="132"/>
      <c r="H392" s="132"/>
      <c r="I392" s="132"/>
      <c r="J392" s="67">
        <v>87422</v>
      </c>
      <c r="K392" s="66"/>
      <c r="L392" s="66"/>
      <c r="M392" s="66"/>
      <c r="N392" s="66"/>
      <c r="O392" s="66"/>
      <c r="P392" s="66"/>
      <c r="Q392" s="66"/>
    </row>
    <row r="393" spans="1:17" x14ac:dyDescent="0.25">
      <c r="A393" s="131" t="s">
        <v>29</v>
      </c>
      <c r="B393" s="132"/>
      <c r="C393" s="132"/>
      <c r="D393" s="132"/>
      <c r="E393" s="132"/>
      <c r="F393" s="132"/>
      <c r="G393" s="132"/>
      <c r="H393" s="132"/>
      <c r="I393" s="132"/>
      <c r="J393" s="66"/>
      <c r="K393" s="66"/>
      <c r="L393" s="66"/>
      <c r="M393" s="66"/>
      <c r="N393" s="66"/>
      <c r="O393" s="66"/>
      <c r="P393" s="66"/>
      <c r="Q393" s="66"/>
    </row>
    <row r="394" spans="1:17" x14ac:dyDescent="0.25">
      <c r="A394" s="131" t="s">
        <v>1939</v>
      </c>
      <c r="B394" s="132"/>
      <c r="C394" s="132"/>
      <c r="D394" s="132"/>
      <c r="E394" s="132"/>
      <c r="F394" s="132"/>
      <c r="G394" s="132"/>
      <c r="H394" s="132"/>
      <c r="I394" s="132"/>
      <c r="J394" s="67">
        <v>806</v>
      </c>
      <c r="K394" s="66"/>
      <c r="L394" s="66"/>
      <c r="M394" s="66"/>
      <c r="N394" s="66"/>
      <c r="O394" s="66"/>
      <c r="P394" s="66"/>
      <c r="Q394" s="66"/>
    </row>
    <row r="395" spans="1:17" x14ac:dyDescent="0.25">
      <c r="A395" s="131" t="s">
        <v>1940</v>
      </c>
      <c r="B395" s="132"/>
      <c r="C395" s="132"/>
      <c r="D395" s="132"/>
      <c r="E395" s="132"/>
      <c r="F395" s="132"/>
      <c r="G395" s="132"/>
      <c r="H395" s="132"/>
      <c r="I395" s="132"/>
      <c r="J395" s="67">
        <v>25846</v>
      </c>
      <c r="K395" s="66"/>
      <c r="L395" s="66"/>
      <c r="M395" s="66"/>
      <c r="N395" s="66"/>
      <c r="O395" s="66"/>
      <c r="P395" s="66"/>
      <c r="Q395" s="66"/>
    </row>
    <row r="396" spans="1:17" x14ac:dyDescent="0.25">
      <c r="A396" s="131" t="s">
        <v>1941</v>
      </c>
      <c r="B396" s="132"/>
      <c r="C396" s="132"/>
      <c r="D396" s="132"/>
      <c r="E396" s="132"/>
      <c r="F396" s="132"/>
      <c r="G396" s="132"/>
      <c r="H396" s="132"/>
      <c r="I396" s="132"/>
      <c r="J396" s="67">
        <v>1297</v>
      </c>
      <c r="K396" s="66"/>
      <c r="L396" s="66"/>
      <c r="M396" s="66"/>
      <c r="N396" s="66"/>
      <c r="O396" s="66"/>
      <c r="P396" s="66"/>
      <c r="Q396" s="66"/>
    </row>
    <row r="397" spans="1:17" x14ac:dyDescent="0.25">
      <c r="A397" s="131" t="s">
        <v>1942</v>
      </c>
      <c r="B397" s="132"/>
      <c r="C397" s="132"/>
      <c r="D397" s="132"/>
      <c r="E397" s="132"/>
      <c r="F397" s="132"/>
      <c r="G397" s="132"/>
      <c r="H397" s="132"/>
      <c r="I397" s="132"/>
      <c r="J397" s="67">
        <v>190</v>
      </c>
      <c r="K397" s="66"/>
      <c r="L397" s="66"/>
      <c r="M397" s="66"/>
      <c r="N397" s="66"/>
      <c r="O397" s="66"/>
      <c r="P397" s="66"/>
      <c r="Q397" s="66"/>
    </row>
    <row r="398" spans="1:17" x14ac:dyDescent="0.25">
      <c r="A398" s="131" t="s">
        <v>1943</v>
      </c>
      <c r="B398" s="132"/>
      <c r="C398" s="132"/>
      <c r="D398" s="132"/>
      <c r="E398" s="132"/>
      <c r="F398" s="132"/>
      <c r="G398" s="132"/>
      <c r="H398" s="132"/>
      <c r="I398" s="132"/>
      <c r="J398" s="67">
        <v>31260</v>
      </c>
      <c r="K398" s="66"/>
      <c r="L398" s="66"/>
      <c r="M398" s="66"/>
      <c r="N398" s="66"/>
      <c r="O398" s="66"/>
      <c r="P398" s="66"/>
      <c r="Q398" s="66"/>
    </row>
    <row r="399" spans="1:17" x14ac:dyDescent="0.25">
      <c r="A399" s="131" t="s">
        <v>1944</v>
      </c>
      <c r="B399" s="132"/>
      <c r="C399" s="132"/>
      <c r="D399" s="132"/>
      <c r="E399" s="132"/>
      <c r="F399" s="132"/>
      <c r="G399" s="132"/>
      <c r="H399" s="132"/>
      <c r="I399" s="132"/>
      <c r="J399" s="67">
        <v>12056</v>
      </c>
      <c r="K399" s="66"/>
      <c r="L399" s="66"/>
      <c r="M399" s="66"/>
      <c r="N399" s="66"/>
      <c r="O399" s="66"/>
      <c r="P399" s="66"/>
      <c r="Q399" s="66"/>
    </row>
    <row r="400" spans="1:17" x14ac:dyDescent="0.25">
      <c r="A400" s="131" t="s">
        <v>1945</v>
      </c>
      <c r="B400" s="132"/>
      <c r="C400" s="132"/>
      <c r="D400" s="132"/>
      <c r="E400" s="132"/>
      <c r="F400" s="132"/>
      <c r="G400" s="132"/>
      <c r="H400" s="132"/>
      <c r="I400" s="132"/>
      <c r="J400" s="67">
        <v>2643</v>
      </c>
      <c r="K400" s="66"/>
      <c r="L400" s="66"/>
      <c r="M400" s="66"/>
      <c r="N400" s="66"/>
      <c r="O400" s="66"/>
      <c r="P400" s="66"/>
      <c r="Q400" s="66"/>
    </row>
    <row r="401" spans="1:17" x14ac:dyDescent="0.25">
      <c r="A401" s="131" t="s">
        <v>1946</v>
      </c>
      <c r="B401" s="132"/>
      <c r="C401" s="132"/>
      <c r="D401" s="132"/>
      <c r="E401" s="132"/>
      <c r="F401" s="132"/>
      <c r="G401" s="132"/>
      <c r="H401" s="132"/>
      <c r="I401" s="132"/>
      <c r="J401" s="67">
        <v>4804</v>
      </c>
      <c r="K401" s="66"/>
      <c r="L401" s="66"/>
      <c r="M401" s="66"/>
      <c r="N401" s="66"/>
      <c r="O401" s="66"/>
      <c r="P401" s="66"/>
      <c r="Q401" s="66"/>
    </row>
    <row r="402" spans="1:17" x14ac:dyDescent="0.25">
      <c r="A402" s="131" t="s">
        <v>1947</v>
      </c>
      <c r="B402" s="132"/>
      <c r="C402" s="132"/>
      <c r="D402" s="132"/>
      <c r="E402" s="132"/>
      <c r="F402" s="132"/>
      <c r="G402" s="132"/>
      <c r="H402" s="132"/>
      <c r="I402" s="132"/>
      <c r="J402" s="67">
        <v>8337</v>
      </c>
      <c r="K402" s="66"/>
      <c r="L402" s="66"/>
      <c r="M402" s="66"/>
      <c r="N402" s="66"/>
      <c r="O402" s="66"/>
      <c r="P402" s="66"/>
      <c r="Q402" s="66"/>
    </row>
    <row r="403" spans="1:17" x14ac:dyDescent="0.25">
      <c r="A403" s="131" t="s">
        <v>1948</v>
      </c>
      <c r="B403" s="132"/>
      <c r="C403" s="132"/>
      <c r="D403" s="132"/>
      <c r="E403" s="132"/>
      <c r="F403" s="132"/>
      <c r="G403" s="132"/>
      <c r="H403" s="132"/>
      <c r="I403" s="132"/>
      <c r="J403" s="67">
        <v>88</v>
      </c>
      <c r="K403" s="66"/>
      <c r="L403" s="66"/>
      <c r="M403" s="66"/>
      <c r="N403" s="66"/>
      <c r="O403" s="66"/>
      <c r="P403" s="66"/>
      <c r="Q403" s="66"/>
    </row>
    <row r="404" spans="1:17" x14ac:dyDescent="0.25">
      <c r="A404" s="131" t="s">
        <v>1949</v>
      </c>
      <c r="B404" s="132"/>
      <c r="C404" s="132"/>
      <c r="D404" s="132"/>
      <c r="E404" s="132"/>
      <c r="F404" s="132"/>
      <c r="G404" s="132"/>
      <c r="H404" s="132"/>
      <c r="I404" s="132"/>
      <c r="J404" s="67">
        <v>95</v>
      </c>
      <c r="K404" s="66"/>
      <c r="L404" s="66"/>
      <c r="M404" s="66"/>
      <c r="N404" s="66"/>
      <c r="O404" s="66"/>
      <c r="P404" s="66"/>
      <c r="Q404" s="66"/>
    </row>
    <row r="405" spans="1:17" x14ac:dyDescent="0.25">
      <c r="A405" s="131" t="s">
        <v>8</v>
      </c>
      <c r="B405" s="132"/>
      <c r="C405" s="132"/>
      <c r="D405" s="132"/>
      <c r="E405" s="132"/>
      <c r="F405" s="132"/>
      <c r="G405" s="132"/>
      <c r="H405" s="132"/>
      <c r="I405" s="132"/>
      <c r="J405" s="67">
        <v>58891</v>
      </c>
      <c r="K405" s="66"/>
      <c r="L405" s="66"/>
      <c r="M405" s="66"/>
      <c r="N405" s="66"/>
      <c r="O405" s="66"/>
      <c r="P405" s="66"/>
      <c r="Q405" s="66"/>
    </row>
    <row r="406" spans="1:17" x14ac:dyDescent="0.25">
      <c r="A406" s="131" t="s">
        <v>29</v>
      </c>
      <c r="B406" s="132"/>
      <c r="C406" s="132"/>
      <c r="D406" s="132"/>
      <c r="E406" s="132"/>
      <c r="F406" s="132"/>
      <c r="G406" s="132"/>
      <c r="H406" s="132"/>
      <c r="I406" s="132"/>
      <c r="J406" s="66"/>
      <c r="K406" s="66"/>
      <c r="L406" s="66"/>
      <c r="M406" s="66"/>
      <c r="N406" s="66"/>
      <c r="O406" s="66"/>
      <c r="P406" s="66"/>
      <c r="Q406" s="66"/>
    </row>
    <row r="407" spans="1:17" x14ac:dyDescent="0.25">
      <c r="A407" s="131" t="s">
        <v>1950</v>
      </c>
      <c r="B407" s="132"/>
      <c r="C407" s="132"/>
      <c r="D407" s="132"/>
      <c r="E407" s="132"/>
      <c r="F407" s="132"/>
      <c r="G407" s="132"/>
      <c r="H407" s="132"/>
      <c r="I407" s="132"/>
      <c r="J407" s="67">
        <v>454</v>
      </c>
      <c r="K407" s="66"/>
      <c r="L407" s="66"/>
      <c r="M407" s="66"/>
      <c r="N407" s="66"/>
      <c r="O407" s="66"/>
      <c r="P407" s="66"/>
      <c r="Q407" s="66"/>
    </row>
    <row r="408" spans="1:17" x14ac:dyDescent="0.25">
      <c r="A408" s="131" t="s">
        <v>1951</v>
      </c>
      <c r="B408" s="132"/>
      <c r="C408" s="132"/>
      <c r="D408" s="132"/>
      <c r="E408" s="132"/>
      <c r="F408" s="132"/>
      <c r="G408" s="132"/>
      <c r="H408" s="132"/>
      <c r="I408" s="132"/>
      <c r="J408" s="67">
        <v>683</v>
      </c>
      <c r="K408" s="66"/>
      <c r="L408" s="66"/>
      <c r="M408" s="66"/>
      <c r="N408" s="66"/>
      <c r="O408" s="66"/>
      <c r="P408" s="66"/>
      <c r="Q408" s="66"/>
    </row>
    <row r="409" spans="1:17" x14ac:dyDescent="0.25">
      <c r="A409" s="131" t="s">
        <v>1952</v>
      </c>
      <c r="B409" s="132"/>
      <c r="C409" s="132"/>
      <c r="D409" s="132"/>
      <c r="E409" s="132"/>
      <c r="F409" s="132"/>
      <c r="G409" s="132"/>
      <c r="H409" s="132"/>
      <c r="I409" s="132"/>
      <c r="J409" s="67">
        <v>12854</v>
      </c>
      <c r="K409" s="66"/>
      <c r="L409" s="66"/>
      <c r="M409" s="66"/>
      <c r="N409" s="66"/>
      <c r="O409" s="66"/>
      <c r="P409" s="66"/>
      <c r="Q409" s="66"/>
    </row>
    <row r="410" spans="1:17" x14ac:dyDescent="0.25">
      <c r="A410" s="131" t="s">
        <v>1953</v>
      </c>
      <c r="B410" s="132"/>
      <c r="C410" s="132"/>
      <c r="D410" s="132"/>
      <c r="E410" s="132"/>
      <c r="F410" s="132"/>
      <c r="G410" s="132"/>
      <c r="H410" s="132"/>
      <c r="I410" s="132"/>
      <c r="J410" s="67">
        <v>6437</v>
      </c>
      <c r="K410" s="66"/>
      <c r="L410" s="66"/>
      <c r="M410" s="66"/>
      <c r="N410" s="66"/>
      <c r="O410" s="66"/>
      <c r="P410" s="66"/>
      <c r="Q410" s="66"/>
    </row>
    <row r="411" spans="1:17" x14ac:dyDescent="0.25">
      <c r="A411" s="131" t="s">
        <v>1954</v>
      </c>
      <c r="B411" s="132"/>
      <c r="C411" s="132"/>
      <c r="D411" s="132"/>
      <c r="E411" s="132"/>
      <c r="F411" s="132"/>
      <c r="G411" s="132"/>
      <c r="H411" s="132"/>
      <c r="I411" s="132"/>
      <c r="J411" s="67">
        <v>4318</v>
      </c>
      <c r="K411" s="66"/>
      <c r="L411" s="66"/>
      <c r="M411" s="66"/>
      <c r="N411" s="66"/>
      <c r="O411" s="66"/>
      <c r="P411" s="66"/>
      <c r="Q411" s="66"/>
    </row>
    <row r="412" spans="1:17" x14ac:dyDescent="0.25">
      <c r="A412" s="131" t="s">
        <v>1955</v>
      </c>
      <c r="B412" s="132"/>
      <c r="C412" s="132"/>
      <c r="D412" s="132"/>
      <c r="E412" s="132"/>
      <c r="F412" s="132"/>
      <c r="G412" s="132"/>
      <c r="H412" s="132"/>
      <c r="I412" s="132"/>
      <c r="J412" s="67">
        <v>1359</v>
      </c>
      <c r="K412" s="66"/>
      <c r="L412" s="66"/>
      <c r="M412" s="66"/>
      <c r="N412" s="66"/>
      <c r="O412" s="66"/>
      <c r="P412" s="66"/>
      <c r="Q412" s="66"/>
    </row>
    <row r="413" spans="1:17" x14ac:dyDescent="0.25">
      <c r="A413" s="131" t="s">
        <v>1956</v>
      </c>
      <c r="B413" s="132"/>
      <c r="C413" s="132"/>
      <c r="D413" s="132"/>
      <c r="E413" s="132"/>
      <c r="F413" s="132"/>
      <c r="G413" s="132"/>
      <c r="H413" s="132"/>
      <c r="I413" s="132"/>
      <c r="J413" s="67">
        <v>5084</v>
      </c>
      <c r="K413" s="66"/>
      <c r="L413" s="66"/>
      <c r="M413" s="66"/>
      <c r="N413" s="66"/>
      <c r="O413" s="66"/>
      <c r="P413" s="66"/>
      <c r="Q413" s="66"/>
    </row>
    <row r="414" spans="1:17" x14ac:dyDescent="0.25">
      <c r="A414" s="131" t="s">
        <v>1957</v>
      </c>
      <c r="B414" s="132"/>
      <c r="C414" s="132"/>
      <c r="D414" s="132"/>
      <c r="E414" s="132"/>
      <c r="F414" s="132"/>
      <c r="G414" s="132"/>
      <c r="H414" s="132"/>
      <c r="I414" s="132"/>
      <c r="J414" s="67">
        <v>1510</v>
      </c>
      <c r="K414" s="66"/>
      <c r="L414" s="66"/>
      <c r="M414" s="66"/>
      <c r="N414" s="66"/>
      <c r="O414" s="66"/>
      <c r="P414" s="66"/>
      <c r="Q414" s="66"/>
    </row>
    <row r="415" spans="1:17" x14ac:dyDescent="0.25">
      <c r="A415" s="131" t="s">
        <v>1958</v>
      </c>
      <c r="B415" s="132"/>
      <c r="C415" s="132"/>
      <c r="D415" s="132"/>
      <c r="E415" s="132"/>
      <c r="F415" s="132"/>
      <c r="G415" s="132"/>
      <c r="H415" s="132"/>
      <c r="I415" s="132"/>
      <c r="J415" s="67">
        <v>3150</v>
      </c>
      <c r="K415" s="66"/>
      <c r="L415" s="66"/>
      <c r="M415" s="66"/>
      <c r="N415" s="66"/>
      <c r="O415" s="66"/>
      <c r="P415" s="66"/>
      <c r="Q415" s="66"/>
    </row>
    <row r="416" spans="1:17" x14ac:dyDescent="0.25">
      <c r="A416" s="131" t="s">
        <v>1959</v>
      </c>
      <c r="B416" s="132"/>
      <c r="C416" s="132"/>
      <c r="D416" s="132"/>
      <c r="E416" s="132"/>
      <c r="F416" s="132"/>
      <c r="G416" s="132"/>
      <c r="H416" s="132"/>
      <c r="I416" s="132"/>
      <c r="J416" s="67">
        <v>22922</v>
      </c>
      <c r="K416" s="66"/>
      <c r="L416" s="66"/>
      <c r="M416" s="66"/>
      <c r="N416" s="66"/>
      <c r="O416" s="66"/>
      <c r="P416" s="66"/>
      <c r="Q416" s="66"/>
    </row>
    <row r="417" spans="1:17" x14ac:dyDescent="0.25">
      <c r="A417" s="131" t="s">
        <v>1960</v>
      </c>
      <c r="B417" s="132"/>
      <c r="C417" s="132"/>
      <c r="D417" s="132"/>
      <c r="E417" s="132"/>
      <c r="F417" s="132"/>
      <c r="G417" s="132"/>
      <c r="H417" s="132"/>
      <c r="I417" s="132"/>
      <c r="J417" s="67">
        <v>59</v>
      </c>
      <c r="K417" s="66"/>
      <c r="L417" s="66"/>
      <c r="M417" s="66"/>
      <c r="N417" s="66"/>
      <c r="O417" s="66"/>
      <c r="P417" s="66"/>
      <c r="Q417" s="66"/>
    </row>
    <row r="418" spans="1:17" x14ac:dyDescent="0.25">
      <c r="A418" s="131" t="s">
        <v>1961</v>
      </c>
      <c r="B418" s="132"/>
      <c r="C418" s="132"/>
      <c r="D418" s="132"/>
      <c r="E418" s="132"/>
      <c r="F418" s="132"/>
      <c r="G418" s="132"/>
      <c r="H418" s="132"/>
      <c r="I418" s="132"/>
      <c r="J418" s="67">
        <v>61</v>
      </c>
      <c r="K418" s="66"/>
      <c r="L418" s="66"/>
      <c r="M418" s="66"/>
      <c r="N418" s="66"/>
      <c r="O418" s="66"/>
      <c r="P418" s="66"/>
      <c r="Q418" s="66"/>
    </row>
    <row r="419" spans="1:17" x14ac:dyDescent="0.25">
      <c r="A419" s="133" t="s">
        <v>9</v>
      </c>
      <c r="B419" s="132"/>
      <c r="C419" s="132"/>
      <c r="D419" s="132"/>
      <c r="E419" s="132"/>
      <c r="F419" s="132"/>
      <c r="G419" s="132"/>
      <c r="H419" s="132"/>
      <c r="I419" s="132"/>
      <c r="J419" s="66"/>
      <c r="K419" s="66"/>
      <c r="L419" s="66"/>
      <c r="M419" s="66"/>
      <c r="N419" s="66"/>
      <c r="O419" s="66"/>
      <c r="P419" s="66"/>
      <c r="Q419" s="66"/>
    </row>
    <row r="420" spans="1:17" x14ac:dyDescent="0.25">
      <c r="A420" s="131" t="s">
        <v>485</v>
      </c>
      <c r="B420" s="132"/>
      <c r="C420" s="132"/>
      <c r="D420" s="132"/>
      <c r="E420" s="132"/>
      <c r="F420" s="132"/>
      <c r="G420" s="132"/>
      <c r="H420" s="132"/>
      <c r="I420" s="132"/>
      <c r="J420" s="67">
        <v>7907</v>
      </c>
      <c r="K420" s="66"/>
      <c r="L420" s="66"/>
      <c r="M420" s="66"/>
      <c r="N420" s="66"/>
      <c r="O420" s="67">
        <v>65.23</v>
      </c>
      <c r="P420" s="66"/>
      <c r="Q420" s="67">
        <v>36.21</v>
      </c>
    </row>
    <row r="421" spans="1:17" x14ac:dyDescent="0.25">
      <c r="A421" s="131" t="s">
        <v>486</v>
      </c>
      <c r="B421" s="132"/>
      <c r="C421" s="132"/>
      <c r="D421" s="132"/>
      <c r="E421" s="132"/>
      <c r="F421" s="132"/>
      <c r="G421" s="132"/>
      <c r="H421" s="132"/>
      <c r="I421" s="132"/>
      <c r="J421" s="67">
        <v>2268</v>
      </c>
      <c r="K421" s="66"/>
      <c r="L421" s="66"/>
      <c r="M421" s="66"/>
      <c r="N421" s="66"/>
      <c r="O421" s="67">
        <v>92.68</v>
      </c>
      <c r="P421" s="66"/>
      <c r="Q421" s="66"/>
    </row>
    <row r="422" spans="1:17" x14ac:dyDescent="0.25">
      <c r="A422" s="131" t="s">
        <v>199</v>
      </c>
      <c r="B422" s="132"/>
      <c r="C422" s="132"/>
      <c r="D422" s="132"/>
      <c r="E422" s="132"/>
      <c r="F422" s="132"/>
      <c r="G422" s="132"/>
      <c r="H422" s="132"/>
      <c r="I422" s="132"/>
      <c r="J422" s="67">
        <v>22403</v>
      </c>
      <c r="K422" s="66"/>
      <c r="L422" s="66"/>
      <c r="M422" s="66"/>
      <c r="N422" s="66"/>
      <c r="O422" s="66"/>
      <c r="P422" s="66"/>
      <c r="Q422" s="66"/>
    </row>
    <row r="423" spans="1:17" x14ac:dyDescent="0.25">
      <c r="A423" s="131" t="s">
        <v>56</v>
      </c>
      <c r="B423" s="132"/>
      <c r="C423" s="132"/>
      <c r="D423" s="132"/>
      <c r="E423" s="132"/>
      <c r="F423" s="132"/>
      <c r="G423" s="132"/>
      <c r="H423" s="132"/>
      <c r="I423" s="132"/>
      <c r="J423" s="67">
        <v>69365</v>
      </c>
      <c r="K423" s="66"/>
      <c r="L423" s="66"/>
      <c r="M423" s="66"/>
      <c r="N423" s="66"/>
      <c r="O423" s="66"/>
      <c r="P423" s="66"/>
      <c r="Q423" s="66"/>
    </row>
    <row r="424" spans="1:17" x14ac:dyDescent="0.25">
      <c r="A424" s="131" t="s">
        <v>1006</v>
      </c>
      <c r="B424" s="132"/>
      <c r="C424" s="132"/>
      <c r="D424" s="132"/>
      <c r="E424" s="132"/>
      <c r="F424" s="132"/>
      <c r="G424" s="132"/>
      <c r="H424" s="132"/>
      <c r="I424" s="132"/>
      <c r="J424" s="67">
        <v>90833</v>
      </c>
      <c r="K424" s="66"/>
      <c r="L424" s="66"/>
      <c r="M424" s="66"/>
      <c r="N424" s="66"/>
      <c r="O424" s="67">
        <v>496.22</v>
      </c>
      <c r="P424" s="66"/>
      <c r="Q424" s="67">
        <v>23.25</v>
      </c>
    </row>
    <row r="425" spans="1:17" x14ac:dyDescent="0.25">
      <c r="A425" s="131" t="s">
        <v>176</v>
      </c>
      <c r="B425" s="132"/>
      <c r="C425" s="132"/>
      <c r="D425" s="132"/>
      <c r="E425" s="132"/>
      <c r="F425" s="132"/>
      <c r="G425" s="132"/>
      <c r="H425" s="132"/>
      <c r="I425" s="132"/>
      <c r="J425" s="67">
        <v>16475</v>
      </c>
      <c r="K425" s="66"/>
      <c r="L425" s="66"/>
      <c r="M425" s="66"/>
      <c r="N425" s="66"/>
      <c r="O425" s="67">
        <v>97.13</v>
      </c>
      <c r="P425" s="66"/>
      <c r="Q425" s="67">
        <v>23.11</v>
      </c>
    </row>
    <row r="426" spans="1:17" x14ac:dyDescent="0.25">
      <c r="A426" s="131" t="s">
        <v>1008</v>
      </c>
      <c r="B426" s="132"/>
      <c r="C426" s="132"/>
      <c r="D426" s="132"/>
      <c r="E426" s="132"/>
      <c r="F426" s="132"/>
      <c r="G426" s="132"/>
      <c r="H426" s="132"/>
      <c r="I426" s="132"/>
      <c r="J426" s="67">
        <v>44929</v>
      </c>
      <c r="K426" s="66"/>
      <c r="L426" s="66"/>
      <c r="M426" s="66"/>
      <c r="N426" s="66"/>
      <c r="O426" s="67">
        <v>299.06</v>
      </c>
      <c r="P426" s="66"/>
      <c r="Q426" s="67">
        <v>17.62</v>
      </c>
    </row>
    <row r="427" spans="1:17" x14ac:dyDescent="0.25">
      <c r="A427" s="131" t="s">
        <v>1004</v>
      </c>
      <c r="B427" s="132"/>
      <c r="C427" s="132"/>
      <c r="D427" s="132"/>
      <c r="E427" s="132"/>
      <c r="F427" s="132"/>
      <c r="G427" s="132"/>
      <c r="H427" s="132"/>
      <c r="I427" s="132"/>
      <c r="J427" s="67">
        <v>62735</v>
      </c>
      <c r="K427" s="66"/>
      <c r="L427" s="66"/>
      <c r="M427" s="66"/>
      <c r="N427" s="66"/>
      <c r="O427" s="67">
        <v>537.66999999999996</v>
      </c>
      <c r="P427" s="66"/>
      <c r="Q427" s="67">
        <v>8.73</v>
      </c>
    </row>
    <row r="428" spans="1:17" x14ac:dyDescent="0.25">
      <c r="A428" s="131" t="s">
        <v>58</v>
      </c>
      <c r="B428" s="132"/>
      <c r="C428" s="132"/>
      <c r="D428" s="132"/>
      <c r="E428" s="132"/>
      <c r="F428" s="132"/>
      <c r="G428" s="132"/>
      <c r="H428" s="132"/>
      <c r="I428" s="132"/>
      <c r="J428" s="67">
        <v>1766</v>
      </c>
      <c r="K428" s="66"/>
      <c r="L428" s="66"/>
      <c r="M428" s="66"/>
      <c r="N428" s="66"/>
      <c r="O428" s="67">
        <v>14.03</v>
      </c>
      <c r="P428" s="66"/>
      <c r="Q428" s="66"/>
    </row>
    <row r="429" spans="1:17" x14ac:dyDescent="0.25">
      <c r="A429" s="131" t="s">
        <v>175</v>
      </c>
      <c r="B429" s="132"/>
      <c r="C429" s="132"/>
      <c r="D429" s="132"/>
      <c r="E429" s="132"/>
      <c r="F429" s="132"/>
      <c r="G429" s="132"/>
      <c r="H429" s="132"/>
      <c r="I429" s="132"/>
      <c r="J429" s="67">
        <v>1061455</v>
      </c>
      <c r="K429" s="66"/>
      <c r="L429" s="66"/>
      <c r="M429" s="66"/>
      <c r="N429" s="66"/>
      <c r="O429" s="67">
        <v>1738.25</v>
      </c>
      <c r="P429" s="66"/>
      <c r="Q429" s="67">
        <v>263.01</v>
      </c>
    </row>
    <row r="430" spans="1:17" x14ac:dyDescent="0.25">
      <c r="A430" s="131" t="s">
        <v>564</v>
      </c>
      <c r="B430" s="132"/>
      <c r="C430" s="132"/>
      <c r="D430" s="132"/>
      <c r="E430" s="132"/>
      <c r="F430" s="132"/>
      <c r="G430" s="132"/>
      <c r="H430" s="132"/>
      <c r="I430" s="132"/>
      <c r="J430" s="67">
        <v>222837</v>
      </c>
      <c r="K430" s="66"/>
      <c r="L430" s="66"/>
      <c r="M430" s="66"/>
      <c r="N430" s="66"/>
      <c r="O430" s="67">
        <v>1750.84</v>
      </c>
      <c r="P430" s="66"/>
      <c r="Q430" s="67">
        <v>28.15</v>
      </c>
    </row>
    <row r="431" spans="1:17" x14ac:dyDescent="0.25">
      <c r="A431" s="131" t="s">
        <v>1005</v>
      </c>
      <c r="B431" s="132"/>
      <c r="C431" s="132"/>
      <c r="D431" s="132"/>
      <c r="E431" s="132"/>
      <c r="F431" s="132"/>
      <c r="G431" s="132"/>
      <c r="H431" s="132"/>
      <c r="I431" s="132"/>
      <c r="J431" s="67">
        <v>38291</v>
      </c>
      <c r="K431" s="66"/>
      <c r="L431" s="66"/>
      <c r="M431" s="66"/>
      <c r="N431" s="66"/>
      <c r="O431" s="67">
        <v>20.100000000000001</v>
      </c>
      <c r="P431" s="66"/>
      <c r="Q431" s="66"/>
    </row>
    <row r="432" spans="1:17" x14ac:dyDescent="0.25">
      <c r="A432" s="131" t="s">
        <v>57</v>
      </c>
      <c r="B432" s="132"/>
      <c r="C432" s="132"/>
      <c r="D432" s="132"/>
      <c r="E432" s="132"/>
      <c r="F432" s="132"/>
      <c r="G432" s="132"/>
      <c r="H432" s="132"/>
      <c r="I432" s="132"/>
      <c r="J432" s="67">
        <v>46555</v>
      </c>
      <c r="K432" s="66"/>
      <c r="L432" s="66"/>
      <c r="M432" s="66"/>
      <c r="N432" s="66"/>
      <c r="O432" s="66"/>
      <c r="P432" s="66"/>
      <c r="Q432" s="66"/>
    </row>
    <row r="433" spans="1:17" x14ac:dyDescent="0.25">
      <c r="A433" s="131" t="s">
        <v>1467</v>
      </c>
      <c r="B433" s="132"/>
      <c r="C433" s="132"/>
      <c r="D433" s="132"/>
      <c r="E433" s="132"/>
      <c r="F433" s="132"/>
      <c r="G433" s="132"/>
      <c r="H433" s="132"/>
      <c r="I433" s="132"/>
      <c r="J433" s="67">
        <v>157756</v>
      </c>
      <c r="K433" s="66"/>
      <c r="L433" s="66"/>
      <c r="M433" s="66"/>
      <c r="N433" s="66"/>
      <c r="O433" s="67">
        <v>802.39</v>
      </c>
      <c r="P433" s="66"/>
      <c r="Q433" s="67">
        <v>0.53</v>
      </c>
    </row>
    <row r="434" spans="1:17" x14ac:dyDescent="0.25">
      <c r="A434" s="131" t="s">
        <v>1718</v>
      </c>
      <c r="B434" s="132"/>
      <c r="C434" s="132"/>
      <c r="D434" s="132"/>
      <c r="E434" s="132"/>
      <c r="F434" s="132"/>
      <c r="G434" s="132"/>
      <c r="H434" s="132"/>
      <c r="I434" s="132"/>
      <c r="J434" s="67">
        <v>1433</v>
      </c>
      <c r="K434" s="66"/>
      <c r="L434" s="66"/>
      <c r="M434" s="66"/>
      <c r="N434" s="66"/>
      <c r="O434" s="67">
        <v>2.82</v>
      </c>
      <c r="P434" s="66"/>
      <c r="Q434" s="67">
        <v>1.45</v>
      </c>
    </row>
    <row r="435" spans="1:17" x14ac:dyDescent="0.25">
      <c r="A435" s="131" t="s">
        <v>1719</v>
      </c>
      <c r="B435" s="132"/>
      <c r="C435" s="132"/>
      <c r="D435" s="132"/>
      <c r="E435" s="132"/>
      <c r="F435" s="132"/>
      <c r="G435" s="132"/>
      <c r="H435" s="132"/>
      <c r="I435" s="132"/>
      <c r="J435" s="67">
        <v>43842</v>
      </c>
      <c r="K435" s="66"/>
      <c r="L435" s="66"/>
      <c r="M435" s="66"/>
      <c r="N435" s="66"/>
      <c r="O435" s="67">
        <v>169.61</v>
      </c>
      <c r="P435" s="66"/>
      <c r="Q435" s="67">
        <v>3.46</v>
      </c>
    </row>
    <row r="436" spans="1:17" x14ac:dyDescent="0.25">
      <c r="A436" s="131" t="s">
        <v>1823</v>
      </c>
      <c r="B436" s="132"/>
      <c r="C436" s="132"/>
      <c r="D436" s="132"/>
      <c r="E436" s="132"/>
      <c r="F436" s="132"/>
      <c r="G436" s="132"/>
      <c r="H436" s="132"/>
      <c r="I436" s="132"/>
      <c r="J436" s="67">
        <v>52584</v>
      </c>
      <c r="K436" s="66"/>
      <c r="L436" s="66"/>
      <c r="M436" s="66"/>
      <c r="N436" s="66"/>
      <c r="O436" s="66"/>
      <c r="P436" s="66"/>
      <c r="Q436" s="66"/>
    </row>
    <row r="437" spans="1:17" x14ac:dyDescent="0.25">
      <c r="A437" s="131" t="s">
        <v>197</v>
      </c>
      <c r="B437" s="132"/>
      <c r="C437" s="132"/>
      <c r="D437" s="132"/>
      <c r="E437" s="132"/>
      <c r="F437" s="132"/>
      <c r="G437" s="132"/>
      <c r="H437" s="132"/>
      <c r="I437" s="132"/>
      <c r="J437" s="67">
        <v>3522</v>
      </c>
      <c r="K437" s="66"/>
      <c r="L437" s="66"/>
      <c r="M437" s="66"/>
      <c r="N437" s="66"/>
      <c r="O437" s="67">
        <v>4.4000000000000004</v>
      </c>
      <c r="P437" s="66"/>
      <c r="Q437" s="67">
        <v>0.54</v>
      </c>
    </row>
    <row r="438" spans="1:17" x14ac:dyDescent="0.25">
      <c r="A438" s="131" t="s">
        <v>10</v>
      </c>
      <c r="B438" s="132"/>
      <c r="C438" s="132"/>
      <c r="D438" s="132"/>
      <c r="E438" s="132"/>
      <c r="F438" s="132"/>
      <c r="G438" s="132"/>
      <c r="H438" s="132"/>
      <c r="I438" s="132"/>
      <c r="J438" s="67">
        <v>1946956</v>
      </c>
      <c r="K438" s="66"/>
      <c r="L438" s="66"/>
      <c r="M438" s="66"/>
      <c r="N438" s="66"/>
      <c r="O438" s="67">
        <v>6090.43</v>
      </c>
      <c r="P438" s="66"/>
      <c r="Q438" s="67">
        <v>406.06</v>
      </c>
    </row>
    <row r="439" spans="1:17" x14ac:dyDescent="0.25">
      <c r="A439" s="131" t="s">
        <v>11</v>
      </c>
      <c r="B439" s="132"/>
      <c r="C439" s="132"/>
      <c r="D439" s="132"/>
      <c r="E439" s="132"/>
      <c r="F439" s="132"/>
      <c r="G439" s="132"/>
      <c r="H439" s="132"/>
      <c r="I439" s="132"/>
      <c r="J439" s="66"/>
      <c r="K439" s="66"/>
      <c r="L439" s="66"/>
      <c r="M439" s="66"/>
      <c r="N439" s="66"/>
      <c r="O439" s="66"/>
      <c r="P439" s="66"/>
      <c r="Q439" s="66"/>
    </row>
    <row r="440" spans="1:17" x14ac:dyDescent="0.25">
      <c r="A440" s="131" t="s">
        <v>12</v>
      </c>
      <c r="B440" s="132"/>
      <c r="C440" s="132"/>
      <c r="D440" s="132"/>
      <c r="E440" s="132"/>
      <c r="F440" s="132"/>
      <c r="G440" s="132"/>
      <c r="H440" s="132"/>
      <c r="I440" s="132"/>
      <c r="J440" s="67">
        <v>1630892</v>
      </c>
      <c r="K440" s="66"/>
      <c r="L440" s="66"/>
      <c r="M440" s="66"/>
      <c r="N440" s="66"/>
      <c r="O440" s="66"/>
      <c r="P440" s="66"/>
      <c r="Q440" s="66"/>
    </row>
    <row r="441" spans="1:17" x14ac:dyDescent="0.25">
      <c r="A441" s="131" t="s">
        <v>13</v>
      </c>
      <c r="B441" s="132"/>
      <c r="C441" s="132"/>
      <c r="D441" s="132"/>
      <c r="E441" s="132"/>
      <c r="F441" s="132"/>
      <c r="G441" s="132"/>
      <c r="H441" s="132"/>
      <c r="I441" s="132"/>
      <c r="J441" s="67">
        <v>92416</v>
      </c>
      <c r="K441" s="66"/>
      <c r="L441" s="66"/>
      <c r="M441" s="66"/>
      <c r="N441" s="66"/>
      <c r="O441" s="66"/>
      <c r="P441" s="66"/>
      <c r="Q441" s="66"/>
    </row>
    <row r="442" spans="1:17" x14ac:dyDescent="0.25">
      <c r="A442" s="131" t="s">
        <v>14</v>
      </c>
      <c r="B442" s="132"/>
      <c r="C442" s="132"/>
      <c r="D442" s="132"/>
      <c r="E442" s="132"/>
      <c r="F442" s="132"/>
      <c r="G442" s="132"/>
      <c r="H442" s="132"/>
      <c r="I442" s="132"/>
      <c r="J442" s="67">
        <v>84311</v>
      </c>
      <c r="K442" s="66"/>
      <c r="L442" s="66"/>
      <c r="M442" s="66"/>
      <c r="N442" s="66"/>
      <c r="O442" s="66"/>
      <c r="P442" s="66"/>
      <c r="Q442" s="66"/>
    </row>
    <row r="443" spans="1:17" x14ac:dyDescent="0.25">
      <c r="A443" s="131" t="s">
        <v>15</v>
      </c>
      <c r="B443" s="132"/>
      <c r="C443" s="132"/>
      <c r="D443" s="132"/>
      <c r="E443" s="132"/>
      <c r="F443" s="132"/>
      <c r="G443" s="132"/>
      <c r="H443" s="132"/>
      <c r="I443" s="132"/>
      <c r="J443" s="67">
        <v>87422</v>
      </c>
      <c r="K443" s="66"/>
      <c r="L443" s="66"/>
      <c r="M443" s="66"/>
      <c r="N443" s="66"/>
      <c r="O443" s="66"/>
      <c r="P443" s="66"/>
      <c r="Q443" s="66"/>
    </row>
    <row r="444" spans="1:17" x14ac:dyDescent="0.25">
      <c r="A444" s="131" t="s">
        <v>16</v>
      </c>
      <c r="B444" s="132"/>
      <c r="C444" s="132"/>
      <c r="D444" s="132"/>
      <c r="E444" s="132"/>
      <c r="F444" s="132"/>
      <c r="G444" s="132"/>
      <c r="H444" s="132"/>
      <c r="I444" s="132"/>
      <c r="J444" s="67">
        <v>58891</v>
      </c>
      <c r="K444" s="66"/>
      <c r="L444" s="66"/>
      <c r="M444" s="66"/>
      <c r="N444" s="66"/>
      <c r="O444" s="66"/>
      <c r="P444" s="66"/>
      <c r="Q444" s="66"/>
    </row>
    <row r="445" spans="1:17" x14ac:dyDescent="0.25">
      <c r="A445" s="133" t="s">
        <v>17</v>
      </c>
      <c r="B445" s="132"/>
      <c r="C445" s="132"/>
      <c r="D445" s="132"/>
      <c r="E445" s="132"/>
      <c r="F445" s="132"/>
      <c r="G445" s="132"/>
      <c r="H445" s="132"/>
      <c r="I445" s="132"/>
      <c r="J445" s="65">
        <v>1946956</v>
      </c>
      <c r="K445" s="66"/>
      <c r="L445" s="66"/>
      <c r="M445" s="66"/>
      <c r="N445" s="66"/>
      <c r="O445" s="65">
        <v>6090.43</v>
      </c>
      <c r="P445" s="66"/>
      <c r="Q445" s="65">
        <v>406.06</v>
      </c>
    </row>
    <row r="446" spans="1:17" x14ac:dyDescent="0.25">
      <c r="A446" s="9"/>
      <c r="B446" s="1"/>
      <c r="C446" s="7"/>
      <c r="D446" s="109"/>
      <c r="E446" s="8"/>
      <c r="F446" s="64"/>
      <c r="G446" s="64"/>
      <c r="H446" s="64"/>
      <c r="I446" s="64"/>
      <c r="J446" s="64"/>
      <c r="K446" s="64"/>
      <c r="L446" s="64"/>
      <c r="M446" s="64"/>
      <c r="N446" s="64"/>
      <c r="O446" s="64"/>
      <c r="P446" s="64"/>
      <c r="Q446" s="64"/>
    </row>
    <row r="447" spans="1:17" x14ac:dyDescent="0.25">
      <c r="A447" s="9"/>
      <c r="B447" s="1"/>
      <c r="C447" s="7"/>
      <c r="D447" s="109"/>
      <c r="E447" s="8"/>
      <c r="F447" s="64"/>
      <c r="G447" s="64"/>
      <c r="H447" s="64"/>
      <c r="I447" s="64"/>
      <c r="J447" s="64"/>
      <c r="K447" s="64"/>
      <c r="L447" s="64"/>
      <c r="M447" s="64"/>
      <c r="N447" s="64"/>
      <c r="O447" s="64"/>
      <c r="P447" s="64"/>
      <c r="Q447" s="64"/>
    </row>
    <row r="448" spans="1:17" x14ac:dyDescent="0.25">
      <c r="A448" s="9"/>
      <c r="B448" s="1"/>
      <c r="C448" s="7"/>
      <c r="D448" s="109"/>
      <c r="E448" s="8"/>
      <c r="F448" s="64"/>
      <c r="G448" s="64"/>
      <c r="H448" s="64"/>
      <c r="I448" s="64"/>
      <c r="J448" s="64"/>
      <c r="K448" s="64"/>
      <c r="L448" s="64"/>
      <c r="M448" s="64"/>
      <c r="N448" s="64"/>
      <c r="O448" s="64"/>
      <c r="P448" s="64"/>
      <c r="Q448" s="64"/>
    </row>
    <row r="449" spans="1:17" x14ac:dyDescent="0.25">
      <c r="A449" s="146" t="s">
        <v>1962</v>
      </c>
      <c r="B449" s="147"/>
      <c r="C449" s="147"/>
      <c r="D449" s="147"/>
      <c r="E449" s="147"/>
      <c r="F449" s="147"/>
      <c r="G449" s="147"/>
      <c r="H449" s="147"/>
      <c r="I449" s="147"/>
      <c r="J449" s="147"/>
      <c r="K449" s="147"/>
      <c r="L449" s="147"/>
      <c r="M449" s="147"/>
      <c r="N449" s="147"/>
      <c r="O449" s="147"/>
      <c r="P449" s="147"/>
      <c r="Q449" s="147"/>
    </row>
    <row r="450" spans="1:17" x14ac:dyDescent="0.25">
      <c r="A450" s="148" t="s">
        <v>106</v>
      </c>
      <c r="B450" s="147"/>
      <c r="C450" s="147"/>
      <c r="D450" s="147"/>
      <c r="E450" s="147"/>
      <c r="F450" s="147"/>
      <c r="G450" s="147"/>
      <c r="H450" s="147"/>
      <c r="I450" s="147"/>
      <c r="J450" s="147"/>
      <c r="K450" s="147"/>
      <c r="L450" s="147"/>
      <c r="M450" s="147"/>
      <c r="N450" s="147"/>
      <c r="O450" s="147"/>
      <c r="P450" s="147"/>
      <c r="Q450" s="147"/>
    </row>
    <row r="451" spans="1:17" x14ac:dyDescent="0.25">
      <c r="A451" s="9"/>
      <c r="B451" s="1"/>
      <c r="C451" s="7"/>
      <c r="D451" s="109"/>
      <c r="E451" s="8"/>
      <c r="F451" s="64"/>
      <c r="G451" s="64"/>
      <c r="H451" s="64"/>
      <c r="I451" s="64"/>
      <c r="J451" s="64"/>
      <c r="K451" s="64"/>
      <c r="L451" s="64"/>
      <c r="M451" s="64"/>
      <c r="N451" s="64"/>
      <c r="O451" s="64"/>
      <c r="P451" s="64"/>
      <c r="Q451" s="64"/>
    </row>
    <row r="452" spans="1:17" x14ac:dyDescent="0.25">
      <c r="A452" s="146" t="s">
        <v>1963</v>
      </c>
      <c r="B452" s="147"/>
      <c r="C452" s="147"/>
      <c r="D452" s="147"/>
      <c r="E452" s="147"/>
      <c r="F452" s="147"/>
      <c r="G452" s="147"/>
      <c r="H452" s="147"/>
      <c r="I452" s="147"/>
      <c r="J452" s="147"/>
      <c r="K452" s="147"/>
      <c r="L452" s="147"/>
      <c r="M452" s="147"/>
      <c r="N452" s="147"/>
      <c r="O452" s="147"/>
      <c r="P452" s="147"/>
      <c r="Q452" s="147"/>
    </row>
    <row r="453" spans="1:17" x14ac:dyDescent="0.25">
      <c r="A453" s="148" t="s">
        <v>106</v>
      </c>
      <c r="B453" s="147"/>
      <c r="C453" s="147"/>
      <c r="D453" s="147"/>
      <c r="E453" s="147"/>
      <c r="F453" s="147"/>
      <c r="G453" s="147"/>
      <c r="H453" s="147"/>
      <c r="I453" s="147"/>
      <c r="J453" s="147"/>
      <c r="K453" s="147"/>
      <c r="L453" s="147"/>
      <c r="M453" s="147"/>
      <c r="N453" s="147"/>
      <c r="O453" s="147"/>
      <c r="P453" s="147"/>
      <c r="Q453" s="147"/>
    </row>
    <row r="454" spans="1:17" x14ac:dyDescent="0.25">
      <c r="A454" s="9"/>
      <c r="B454" s="1"/>
      <c r="C454" s="7"/>
      <c r="D454" s="109"/>
      <c r="E454" s="8"/>
      <c r="F454" s="64"/>
      <c r="G454" s="64"/>
      <c r="H454" s="64"/>
      <c r="I454" s="64"/>
      <c r="J454" s="64"/>
      <c r="K454" s="64"/>
      <c r="L454" s="64"/>
      <c r="M454" s="64"/>
      <c r="N454" s="64"/>
      <c r="O454" s="64"/>
      <c r="P454" s="64"/>
      <c r="Q454" s="64"/>
    </row>
    <row r="455" spans="1:17" x14ac:dyDescent="0.25">
      <c r="A455" s="9"/>
      <c r="B455" s="1"/>
      <c r="C455" s="7"/>
      <c r="D455" s="109"/>
      <c r="E455" s="8"/>
      <c r="F455" s="64"/>
      <c r="G455" s="64"/>
      <c r="H455" s="64"/>
      <c r="I455" s="64"/>
      <c r="J455" s="64"/>
      <c r="K455" s="64"/>
      <c r="L455" s="64"/>
      <c r="M455" s="64"/>
      <c r="N455" s="64"/>
      <c r="O455" s="64"/>
      <c r="P455" s="64"/>
      <c r="Q455" s="64"/>
    </row>
    <row r="456" spans="1:17" x14ac:dyDescent="0.25">
      <c r="A456" s="9"/>
      <c r="B456" s="1"/>
      <c r="C456" s="7"/>
      <c r="D456" s="109"/>
      <c r="E456" s="8"/>
      <c r="F456" s="64"/>
      <c r="G456" s="64"/>
      <c r="H456" s="64"/>
      <c r="I456" s="64"/>
      <c r="J456" s="64"/>
      <c r="K456" s="64"/>
      <c r="L456" s="64"/>
      <c r="M456" s="64"/>
      <c r="N456" s="64"/>
      <c r="O456" s="64"/>
      <c r="P456" s="64"/>
      <c r="Q456" s="64"/>
    </row>
    <row r="457" spans="1:17" x14ac:dyDescent="0.25">
      <c r="A457" s="9"/>
      <c r="B457" s="1"/>
      <c r="C457" s="7"/>
      <c r="D457" s="109"/>
      <c r="E457" s="8"/>
      <c r="F457" s="64"/>
      <c r="G457" s="64"/>
      <c r="H457" s="64"/>
      <c r="I457" s="64"/>
      <c r="J457" s="64"/>
      <c r="K457" s="64"/>
      <c r="L457" s="64"/>
      <c r="M457" s="64"/>
      <c r="N457" s="64"/>
      <c r="O457" s="64"/>
      <c r="P457" s="64"/>
      <c r="Q457" s="64"/>
    </row>
    <row r="458" spans="1:17" x14ac:dyDescent="0.25">
      <c r="A458" s="9"/>
      <c r="B458" s="1"/>
      <c r="C458" s="7"/>
      <c r="D458" s="109"/>
      <c r="E458" s="8"/>
      <c r="F458" s="64"/>
      <c r="G458" s="64"/>
      <c r="H458" s="64"/>
      <c r="I458" s="64"/>
      <c r="J458" s="64"/>
      <c r="K458" s="64"/>
      <c r="L458" s="64"/>
      <c r="M458" s="64"/>
      <c r="N458" s="64"/>
      <c r="O458" s="64"/>
      <c r="P458" s="64"/>
      <c r="Q458" s="64"/>
    </row>
  </sheetData>
  <mergeCells count="276">
    <mergeCell ref="J11:K11"/>
    <mergeCell ref="J12:K12"/>
    <mergeCell ref="J13:K13"/>
    <mergeCell ref="A17:A19"/>
    <mergeCell ref="B17:B19"/>
    <mergeCell ref="C17:C19"/>
    <mergeCell ref="D17:D19"/>
    <mergeCell ref="E17:E19"/>
    <mergeCell ref="F17:I17"/>
    <mergeCell ref="J17:M17"/>
    <mergeCell ref="A21:Q21"/>
    <mergeCell ref="A30:I30"/>
    <mergeCell ref="A31:I31"/>
    <mergeCell ref="A32:I32"/>
    <mergeCell ref="A33:I33"/>
    <mergeCell ref="A34:I34"/>
    <mergeCell ref="N17:N19"/>
    <mergeCell ref="O17:O19"/>
    <mergeCell ref="P17:P19"/>
    <mergeCell ref="Q17:Q19"/>
    <mergeCell ref="F18:F19"/>
    <mergeCell ref="G18:I18"/>
    <mergeCell ref="J18:J19"/>
    <mergeCell ref="K18:M18"/>
    <mergeCell ref="A41:I41"/>
    <mergeCell ref="A42:I42"/>
    <mergeCell ref="A43:I43"/>
    <mergeCell ref="A44:I44"/>
    <mergeCell ref="A45:I45"/>
    <mergeCell ref="A46:Q46"/>
    <mergeCell ref="A35:I35"/>
    <mergeCell ref="A36:I36"/>
    <mergeCell ref="A37:I37"/>
    <mergeCell ref="A38:I38"/>
    <mergeCell ref="A39:I39"/>
    <mergeCell ref="A40:I40"/>
    <mergeCell ref="A85:I85"/>
    <mergeCell ref="A86:I86"/>
    <mergeCell ref="A87:I87"/>
    <mergeCell ref="A88:I88"/>
    <mergeCell ref="A89:I89"/>
    <mergeCell ref="A90:I90"/>
    <mergeCell ref="A65:Q65"/>
    <mergeCell ref="A80:I80"/>
    <mergeCell ref="A81:I81"/>
    <mergeCell ref="A82:I82"/>
    <mergeCell ref="A83:I83"/>
    <mergeCell ref="A84:I84"/>
    <mergeCell ref="A97:I97"/>
    <mergeCell ref="A98:Q98"/>
    <mergeCell ref="A114:I114"/>
    <mergeCell ref="A115:I115"/>
    <mergeCell ref="A116:I116"/>
    <mergeCell ref="A117:I117"/>
    <mergeCell ref="A91:I91"/>
    <mergeCell ref="A92:I92"/>
    <mergeCell ref="A93:I93"/>
    <mergeCell ref="A94:I94"/>
    <mergeCell ref="A95:I95"/>
    <mergeCell ref="A96:I96"/>
    <mergeCell ref="A124:I124"/>
    <mergeCell ref="A125:I125"/>
    <mergeCell ref="A126:I126"/>
    <mergeCell ref="A127:I127"/>
    <mergeCell ref="A128:I128"/>
    <mergeCell ref="A129:I129"/>
    <mergeCell ref="A118:I118"/>
    <mergeCell ref="A119:I119"/>
    <mergeCell ref="A120:I120"/>
    <mergeCell ref="A121:I121"/>
    <mergeCell ref="A122:I122"/>
    <mergeCell ref="A123:I123"/>
    <mergeCell ref="A158:I158"/>
    <mergeCell ref="A159:I159"/>
    <mergeCell ref="A160:I160"/>
    <mergeCell ref="A161:I161"/>
    <mergeCell ref="A162:I162"/>
    <mergeCell ref="A163:I163"/>
    <mergeCell ref="A130:Q130"/>
    <mergeCell ref="A131:Q131"/>
    <mergeCell ref="A140:Q140"/>
    <mergeCell ref="A149:Q149"/>
    <mergeCell ref="A155:Q155"/>
    <mergeCell ref="A157:I157"/>
    <mergeCell ref="A170:I170"/>
    <mergeCell ref="A171:I171"/>
    <mergeCell ref="A172:I172"/>
    <mergeCell ref="A173:I173"/>
    <mergeCell ref="A174:Q174"/>
    <mergeCell ref="A175:Q175"/>
    <mergeCell ref="A164:I164"/>
    <mergeCell ref="A165:I165"/>
    <mergeCell ref="A166:I166"/>
    <mergeCell ref="A167:I167"/>
    <mergeCell ref="A168:I168"/>
    <mergeCell ref="A169:I169"/>
    <mergeCell ref="A205:I205"/>
    <mergeCell ref="A206:I206"/>
    <mergeCell ref="A207:I207"/>
    <mergeCell ref="A208:I208"/>
    <mergeCell ref="A209:I209"/>
    <mergeCell ref="A210:I210"/>
    <mergeCell ref="A187:Q187"/>
    <mergeCell ref="A197:Q197"/>
    <mergeCell ref="A201:I201"/>
    <mergeCell ref="A202:I202"/>
    <mergeCell ref="A203:I203"/>
    <mergeCell ref="A204:I204"/>
    <mergeCell ref="A217:I217"/>
    <mergeCell ref="A218:I218"/>
    <mergeCell ref="A219:I219"/>
    <mergeCell ref="A220:Q220"/>
    <mergeCell ref="A225:I225"/>
    <mergeCell ref="A226:I226"/>
    <mergeCell ref="A211:I211"/>
    <mergeCell ref="A212:I212"/>
    <mergeCell ref="A213:I213"/>
    <mergeCell ref="A214:I214"/>
    <mergeCell ref="A215:I215"/>
    <mergeCell ref="A216:I216"/>
    <mergeCell ref="A233:I233"/>
    <mergeCell ref="A234:I234"/>
    <mergeCell ref="A235:I235"/>
    <mergeCell ref="A236:I236"/>
    <mergeCell ref="A237:I237"/>
    <mergeCell ref="A238:I238"/>
    <mergeCell ref="A227:I227"/>
    <mergeCell ref="A228:I228"/>
    <mergeCell ref="A229:I229"/>
    <mergeCell ref="A230:I230"/>
    <mergeCell ref="A231:I231"/>
    <mergeCell ref="A232:I232"/>
    <mergeCell ref="A273:Q273"/>
    <mergeCell ref="A277:I277"/>
    <mergeCell ref="A278:I278"/>
    <mergeCell ref="A279:I279"/>
    <mergeCell ref="A280:I280"/>
    <mergeCell ref="A281:I281"/>
    <mergeCell ref="A239:I239"/>
    <mergeCell ref="A240:I240"/>
    <mergeCell ref="A241:Q241"/>
    <mergeCell ref="A242:Q242"/>
    <mergeCell ref="A257:Q257"/>
    <mergeCell ref="A268:Q268"/>
    <mergeCell ref="A288:I288"/>
    <mergeCell ref="A289:I289"/>
    <mergeCell ref="A290:I290"/>
    <mergeCell ref="A291:I291"/>
    <mergeCell ref="A292:I292"/>
    <mergeCell ref="A293:I293"/>
    <mergeCell ref="A282:I282"/>
    <mergeCell ref="A283:I283"/>
    <mergeCell ref="A284:I284"/>
    <mergeCell ref="A285:I285"/>
    <mergeCell ref="A286:I286"/>
    <mergeCell ref="A287:I287"/>
    <mergeCell ref="A308:I308"/>
    <mergeCell ref="A309:I309"/>
    <mergeCell ref="A310:I310"/>
    <mergeCell ref="A311:I311"/>
    <mergeCell ref="A312:I312"/>
    <mergeCell ref="A313:I313"/>
    <mergeCell ref="A294:I294"/>
    <mergeCell ref="A295:I295"/>
    <mergeCell ref="A296:Q296"/>
    <mergeCell ref="A297:Q297"/>
    <mergeCell ref="A302:Q302"/>
    <mergeCell ref="A304:Q304"/>
    <mergeCell ref="A320:I320"/>
    <mergeCell ref="A321:I321"/>
    <mergeCell ref="A322:I322"/>
    <mergeCell ref="A323:Q323"/>
    <mergeCell ref="A324:Q324"/>
    <mergeCell ref="A336:Q336"/>
    <mergeCell ref="A314:I314"/>
    <mergeCell ref="A315:I315"/>
    <mergeCell ref="A316:I316"/>
    <mergeCell ref="A317:I317"/>
    <mergeCell ref="A318:I318"/>
    <mergeCell ref="A319:I319"/>
    <mergeCell ref="A350:I350"/>
    <mergeCell ref="A351:I351"/>
    <mergeCell ref="A352:I352"/>
    <mergeCell ref="A353:I353"/>
    <mergeCell ref="A354:I354"/>
    <mergeCell ref="A355:I355"/>
    <mergeCell ref="A344:I344"/>
    <mergeCell ref="A345:I345"/>
    <mergeCell ref="A346:I346"/>
    <mergeCell ref="A347:I347"/>
    <mergeCell ref="A348:I348"/>
    <mergeCell ref="A349:I349"/>
    <mergeCell ref="A372:I372"/>
    <mergeCell ref="A373:I373"/>
    <mergeCell ref="A374:I374"/>
    <mergeCell ref="A375:I375"/>
    <mergeCell ref="A376:I376"/>
    <mergeCell ref="A377:I377"/>
    <mergeCell ref="A356:I356"/>
    <mergeCell ref="A357:I357"/>
    <mergeCell ref="A358:Q358"/>
    <mergeCell ref="A359:Q359"/>
    <mergeCell ref="A366:Q366"/>
    <mergeCell ref="A371:I371"/>
    <mergeCell ref="A384:I384"/>
    <mergeCell ref="A385:Q385"/>
    <mergeCell ref="A386:I386"/>
    <mergeCell ref="A387:I387"/>
    <mergeCell ref="A388:I388"/>
    <mergeCell ref="A389:I389"/>
    <mergeCell ref="A378:I378"/>
    <mergeCell ref="A379:I379"/>
    <mergeCell ref="A380:I380"/>
    <mergeCell ref="A381:I381"/>
    <mergeCell ref="A382:I382"/>
    <mergeCell ref="A383:I383"/>
    <mergeCell ref="A396:I396"/>
    <mergeCell ref="A397:I397"/>
    <mergeCell ref="A398:I398"/>
    <mergeCell ref="A399:I399"/>
    <mergeCell ref="A400:I400"/>
    <mergeCell ref="A401:I401"/>
    <mergeCell ref="A390:I390"/>
    <mergeCell ref="A391:I391"/>
    <mergeCell ref="A392:I392"/>
    <mergeCell ref="A393:I393"/>
    <mergeCell ref="A394:I394"/>
    <mergeCell ref="A395:I395"/>
    <mergeCell ref="A408:I408"/>
    <mergeCell ref="A409:I409"/>
    <mergeCell ref="A410:I410"/>
    <mergeCell ref="A411:I411"/>
    <mergeCell ref="A412:I412"/>
    <mergeCell ref="A413:I413"/>
    <mergeCell ref="A402:I402"/>
    <mergeCell ref="A403:I403"/>
    <mergeCell ref="A404:I404"/>
    <mergeCell ref="A405:I405"/>
    <mergeCell ref="A406:I406"/>
    <mergeCell ref="A407:I407"/>
    <mergeCell ref="A420:I420"/>
    <mergeCell ref="A421:I421"/>
    <mergeCell ref="A422:I422"/>
    <mergeCell ref="A423:I423"/>
    <mergeCell ref="A424:I424"/>
    <mergeCell ref="A425:I425"/>
    <mergeCell ref="A414:I414"/>
    <mergeCell ref="A415:I415"/>
    <mergeCell ref="A416:I416"/>
    <mergeCell ref="A417:I417"/>
    <mergeCell ref="A418:I418"/>
    <mergeCell ref="A419:I419"/>
    <mergeCell ref="A432:I432"/>
    <mergeCell ref="A433:I433"/>
    <mergeCell ref="A434:I434"/>
    <mergeCell ref="A435:I435"/>
    <mergeCell ref="A436:I436"/>
    <mergeCell ref="A437:I437"/>
    <mergeCell ref="A426:I426"/>
    <mergeCell ref="A427:I427"/>
    <mergeCell ref="A428:I428"/>
    <mergeCell ref="A429:I429"/>
    <mergeCell ref="A430:I430"/>
    <mergeCell ref="A431:I431"/>
    <mergeCell ref="A444:I444"/>
    <mergeCell ref="A445:I445"/>
    <mergeCell ref="A449:Q449"/>
    <mergeCell ref="A450:Q450"/>
    <mergeCell ref="A452:Q452"/>
    <mergeCell ref="A453:Q453"/>
    <mergeCell ref="A438:I438"/>
    <mergeCell ref="A439:I439"/>
    <mergeCell ref="A440:I440"/>
    <mergeCell ref="A441:I441"/>
    <mergeCell ref="A442:I442"/>
    <mergeCell ref="A443:I4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0"/>
  <sheetViews>
    <sheetView workbookViewId="0">
      <selection activeCell="D4" sqref="D4"/>
    </sheetView>
  </sheetViews>
  <sheetFormatPr defaultRowHeight="13.2" x14ac:dyDescent="0.25"/>
  <sheetData>
    <row r="1" spans="1:17" x14ac:dyDescent="0.25">
      <c r="A1" s="11"/>
      <c r="B1" s="74"/>
      <c r="C1" s="73"/>
      <c r="D1" s="72"/>
      <c r="E1" s="3"/>
      <c r="F1" s="71"/>
      <c r="G1" s="71"/>
      <c r="H1" s="118" t="s">
        <v>1964</v>
      </c>
      <c r="I1" s="85"/>
      <c r="J1" s="71"/>
      <c r="K1" s="71"/>
      <c r="L1" s="71"/>
      <c r="M1" s="71"/>
      <c r="N1" s="71"/>
      <c r="O1" s="71"/>
      <c r="P1" s="71"/>
      <c r="Q1" s="71"/>
    </row>
    <row r="2" spans="1:17" x14ac:dyDescent="0.25">
      <c r="A2" s="11"/>
      <c r="B2" s="74"/>
      <c r="C2" s="73"/>
      <c r="D2" s="72"/>
      <c r="E2" s="3"/>
      <c r="F2" s="71"/>
      <c r="G2" s="71"/>
      <c r="H2" s="11" t="s">
        <v>44</v>
      </c>
      <c r="I2" s="11"/>
      <c r="J2" s="71"/>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84" t="s">
        <v>3</v>
      </c>
      <c r="D4" s="83" t="s">
        <v>1965</v>
      </c>
      <c r="E4" s="76"/>
      <c r="F4" s="71"/>
      <c r="G4" s="71"/>
      <c r="H4" s="11"/>
      <c r="I4" s="71"/>
      <c r="J4" s="71"/>
      <c r="K4" s="82"/>
      <c r="L4" s="82"/>
      <c r="M4" s="71"/>
      <c r="N4" s="71"/>
      <c r="O4" s="71"/>
      <c r="P4" s="71"/>
      <c r="Q4" s="71"/>
    </row>
    <row r="5" spans="1:17" x14ac:dyDescent="0.25">
      <c r="A5" s="11"/>
      <c r="B5" s="74"/>
      <c r="C5" s="73"/>
      <c r="D5" s="72"/>
      <c r="E5" s="81"/>
      <c r="F5" s="80"/>
      <c r="G5" s="80"/>
      <c r="H5" s="12" t="s">
        <v>33</v>
      </c>
      <c r="I5" s="12"/>
      <c r="J5" s="80"/>
      <c r="K5" s="79"/>
      <c r="L5" s="71"/>
      <c r="M5" s="71"/>
      <c r="N5" s="71"/>
      <c r="O5" s="71"/>
      <c r="P5" s="71"/>
      <c r="Q5" s="71"/>
    </row>
    <row r="6" spans="1:17" x14ac:dyDescent="0.25">
      <c r="A6" s="78"/>
      <c r="B6" s="77"/>
      <c r="C6" s="73"/>
      <c r="D6" s="72"/>
      <c r="E6" s="3"/>
      <c r="F6" s="71"/>
      <c r="G6" s="71"/>
      <c r="H6" s="71"/>
      <c r="I6" s="71"/>
      <c r="J6" s="71"/>
      <c r="K6" s="71"/>
      <c r="L6" s="71"/>
      <c r="M6" s="71"/>
      <c r="N6" s="71"/>
      <c r="O6" s="71"/>
      <c r="P6" s="71"/>
      <c r="Q6" s="71"/>
    </row>
    <row r="7" spans="1:17" x14ac:dyDescent="0.25">
      <c r="A7" s="11"/>
      <c r="B7" s="74"/>
      <c r="C7" s="73"/>
      <c r="D7" s="76" t="s">
        <v>1966</v>
      </c>
      <c r="E7" s="11"/>
      <c r="F7" s="71"/>
      <c r="G7" s="71"/>
      <c r="H7" s="71"/>
      <c r="I7" s="76"/>
      <c r="J7" s="76"/>
      <c r="K7" s="71"/>
      <c r="L7" s="71"/>
      <c r="M7" s="71"/>
      <c r="N7" s="71"/>
      <c r="O7" s="71"/>
      <c r="P7" s="71"/>
      <c r="Q7" s="71"/>
    </row>
    <row r="8" spans="1:17" x14ac:dyDescent="0.25">
      <c r="A8" s="11"/>
      <c r="B8" s="74"/>
      <c r="C8" s="73"/>
      <c r="D8" s="76" t="s">
        <v>54</v>
      </c>
      <c r="E8" s="11"/>
      <c r="F8" s="71"/>
      <c r="G8" s="71"/>
      <c r="H8" s="71"/>
      <c r="I8" s="76"/>
      <c r="J8" s="141" t="s">
        <v>1967</v>
      </c>
      <c r="K8" s="142"/>
      <c r="L8" s="4" t="s">
        <v>32</v>
      </c>
      <c r="M8" s="71"/>
      <c r="N8" s="71"/>
      <c r="O8" s="71"/>
      <c r="P8" s="71"/>
      <c r="Q8" s="71"/>
    </row>
    <row r="9" spans="1:17" x14ac:dyDescent="0.25">
      <c r="A9" s="11"/>
      <c r="B9" s="74"/>
      <c r="C9" s="73"/>
      <c r="D9" s="76" t="s">
        <v>121</v>
      </c>
      <c r="E9" s="11"/>
      <c r="F9" s="71"/>
      <c r="G9" s="71"/>
      <c r="H9" s="71"/>
      <c r="I9" s="76"/>
      <c r="J9" s="141" t="s">
        <v>1968</v>
      </c>
      <c r="K9" s="142"/>
      <c r="L9" s="4" t="s">
        <v>32</v>
      </c>
      <c r="M9" s="71"/>
      <c r="N9" s="71"/>
      <c r="O9" s="71"/>
      <c r="P9" s="71"/>
      <c r="Q9" s="71"/>
    </row>
    <row r="10" spans="1:17" x14ac:dyDescent="0.25">
      <c r="A10" s="11"/>
      <c r="B10" s="74"/>
      <c r="C10" s="73"/>
      <c r="D10" s="76" t="s">
        <v>18</v>
      </c>
      <c r="E10" s="11"/>
      <c r="F10" s="71"/>
      <c r="G10" s="71"/>
      <c r="H10" s="71"/>
      <c r="I10" s="76"/>
      <c r="J10" s="141" t="s">
        <v>1969</v>
      </c>
      <c r="K10" s="142"/>
      <c r="L10" s="4" t="s">
        <v>19</v>
      </c>
      <c r="M10" s="71"/>
      <c r="N10" s="71"/>
      <c r="O10" s="71"/>
      <c r="P10" s="71"/>
      <c r="Q10" s="71"/>
    </row>
    <row r="11" spans="1:17" x14ac:dyDescent="0.25">
      <c r="A11" s="11"/>
      <c r="B11" s="74"/>
      <c r="C11" s="73"/>
      <c r="D11" s="75" t="s">
        <v>208</v>
      </c>
      <c r="E11" s="11"/>
      <c r="F11" s="71"/>
      <c r="G11" s="71"/>
      <c r="H11" s="71"/>
      <c r="I11" s="71"/>
      <c r="J11" s="71"/>
      <c r="K11" s="71"/>
      <c r="L11" s="71"/>
      <c r="M11" s="71"/>
      <c r="N11" s="71"/>
      <c r="O11" s="71"/>
      <c r="P11" s="71"/>
      <c r="Q11" s="71"/>
    </row>
    <row r="12" spans="1:17" x14ac:dyDescent="0.25">
      <c r="A12" s="11"/>
      <c r="B12" s="74"/>
      <c r="C12" s="73"/>
      <c r="D12" s="72"/>
      <c r="E12" s="11"/>
      <c r="F12" s="71"/>
      <c r="G12" s="71"/>
      <c r="H12" s="71"/>
      <c r="I12" s="71"/>
      <c r="J12" s="71"/>
      <c r="K12" s="71"/>
      <c r="L12" s="71"/>
      <c r="M12" s="71"/>
      <c r="N12" s="71"/>
      <c r="O12" s="71"/>
      <c r="P12" s="71"/>
      <c r="Q12" s="71"/>
    </row>
    <row r="13" spans="1:17" x14ac:dyDescent="0.25">
      <c r="A13" s="9"/>
      <c r="B13" s="1"/>
      <c r="C13" s="7"/>
      <c r="D13" s="109"/>
      <c r="E13" s="8"/>
      <c r="F13" s="2"/>
      <c r="G13" s="2"/>
      <c r="H13" s="2"/>
      <c r="I13" s="2"/>
      <c r="J13" s="2"/>
      <c r="K13" s="2"/>
      <c r="L13" s="2"/>
      <c r="M13" s="2"/>
      <c r="N13" s="2"/>
      <c r="O13" s="2"/>
      <c r="P13" s="2"/>
      <c r="Q13" s="2"/>
    </row>
    <row r="14" spans="1:17" x14ac:dyDescent="0.25">
      <c r="A14" s="137" t="s">
        <v>4</v>
      </c>
      <c r="B14" s="143" t="s">
        <v>131</v>
      </c>
      <c r="C14" s="137" t="s">
        <v>120</v>
      </c>
      <c r="D14" s="137" t="s">
        <v>119</v>
      </c>
      <c r="E14" s="137" t="s">
        <v>118</v>
      </c>
      <c r="F14" s="137" t="s">
        <v>31</v>
      </c>
      <c r="G14" s="138"/>
      <c r="H14" s="138"/>
      <c r="I14" s="138"/>
      <c r="J14" s="137" t="s">
        <v>30</v>
      </c>
      <c r="K14" s="138"/>
      <c r="L14" s="138"/>
      <c r="M14" s="138"/>
      <c r="N14" s="137" t="s">
        <v>117</v>
      </c>
      <c r="O14" s="137" t="s">
        <v>116</v>
      </c>
      <c r="P14" s="137" t="s">
        <v>132</v>
      </c>
      <c r="Q14" s="137" t="s">
        <v>133</v>
      </c>
    </row>
    <row r="15" spans="1:17" x14ac:dyDescent="0.25">
      <c r="A15" s="138"/>
      <c r="B15" s="144"/>
      <c r="C15" s="145"/>
      <c r="D15" s="137"/>
      <c r="E15" s="138"/>
      <c r="F15" s="137" t="s">
        <v>5</v>
      </c>
      <c r="G15" s="137" t="s">
        <v>115</v>
      </c>
      <c r="H15" s="138"/>
      <c r="I15" s="138"/>
      <c r="J15" s="137" t="s">
        <v>5</v>
      </c>
      <c r="K15" s="137" t="s">
        <v>115</v>
      </c>
      <c r="L15" s="138"/>
      <c r="M15" s="138"/>
      <c r="N15" s="137"/>
      <c r="O15" s="137"/>
      <c r="P15" s="137"/>
      <c r="Q15" s="137"/>
    </row>
    <row r="16" spans="1:17" x14ac:dyDescent="0.25">
      <c r="A16" s="138"/>
      <c r="B16" s="144"/>
      <c r="C16" s="145"/>
      <c r="D16" s="137"/>
      <c r="E16" s="138"/>
      <c r="F16" s="138"/>
      <c r="G16" s="111" t="s">
        <v>114</v>
      </c>
      <c r="H16" s="111" t="s">
        <v>113</v>
      </c>
      <c r="I16" s="111" t="s">
        <v>112</v>
      </c>
      <c r="J16" s="138"/>
      <c r="K16" s="111" t="s">
        <v>114</v>
      </c>
      <c r="L16" s="111" t="s">
        <v>113</v>
      </c>
      <c r="M16" s="111" t="s">
        <v>112</v>
      </c>
      <c r="N16" s="137"/>
      <c r="O16" s="137"/>
      <c r="P16" s="137"/>
      <c r="Q16" s="137"/>
    </row>
    <row r="17" spans="1:17" x14ac:dyDescent="0.25">
      <c r="A17" s="5">
        <v>1</v>
      </c>
      <c r="B17" s="113">
        <v>2</v>
      </c>
      <c r="C17" s="111">
        <v>3</v>
      </c>
      <c r="D17" s="111">
        <v>4</v>
      </c>
      <c r="E17" s="5">
        <v>5</v>
      </c>
      <c r="F17" s="112">
        <v>6</v>
      </c>
      <c r="G17" s="112">
        <v>7</v>
      </c>
      <c r="H17" s="112">
        <v>8</v>
      </c>
      <c r="I17" s="112">
        <v>9</v>
      </c>
      <c r="J17" s="112">
        <v>10</v>
      </c>
      <c r="K17" s="112">
        <v>11</v>
      </c>
      <c r="L17" s="112">
        <v>12</v>
      </c>
      <c r="M17" s="112">
        <v>13</v>
      </c>
      <c r="N17" s="112">
        <v>14</v>
      </c>
      <c r="O17" s="112">
        <v>15</v>
      </c>
      <c r="P17" s="112">
        <v>16</v>
      </c>
      <c r="Q17" s="112">
        <v>17</v>
      </c>
    </row>
    <row r="18" spans="1:17" x14ac:dyDescent="0.25">
      <c r="A18" s="136" t="s">
        <v>209</v>
      </c>
      <c r="B18" s="132"/>
      <c r="C18" s="132"/>
      <c r="D18" s="132"/>
      <c r="E18" s="132"/>
      <c r="F18" s="132"/>
      <c r="G18" s="132"/>
      <c r="H18" s="132"/>
      <c r="I18" s="132"/>
      <c r="J18" s="132"/>
      <c r="K18" s="132"/>
      <c r="L18" s="132"/>
      <c r="M18" s="132"/>
      <c r="N18" s="132"/>
      <c r="O18" s="132"/>
      <c r="P18" s="132"/>
      <c r="Q18" s="132"/>
    </row>
    <row r="19" spans="1:17" x14ac:dyDescent="0.25">
      <c r="A19" s="131" t="s">
        <v>1970</v>
      </c>
      <c r="B19" s="132"/>
      <c r="C19" s="132"/>
      <c r="D19" s="132"/>
      <c r="E19" s="132"/>
      <c r="F19" s="132"/>
      <c r="G19" s="132"/>
      <c r="H19" s="132"/>
      <c r="I19" s="132"/>
      <c r="J19" s="132"/>
      <c r="K19" s="132"/>
      <c r="L19" s="132"/>
      <c r="M19" s="132"/>
      <c r="N19" s="132"/>
      <c r="O19" s="132"/>
      <c r="P19" s="132"/>
      <c r="Q19" s="132"/>
    </row>
    <row r="20" spans="1:17" ht="108.6" x14ac:dyDescent="0.25">
      <c r="A20" s="5">
        <v>1</v>
      </c>
      <c r="B20" s="69" t="s">
        <v>1971</v>
      </c>
      <c r="C20" s="110" t="s">
        <v>1972</v>
      </c>
      <c r="D20" s="10" t="s">
        <v>1973</v>
      </c>
      <c r="E20" s="68" t="s">
        <v>1974</v>
      </c>
      <c r="F20" s="67">
        <v>7.47</v>
      </c>
      <c r="G20" s="67">
        <v>5.43</v>
      </c>
      <c r="H20" s="67">
        <v>1.0900000000000001</v>
      </c>
      <c r="I20" s="66"/>
      <c r="J20" s="66">
        <v>15</v>
      </c>
      <c r="K20" s="66">
        <v>11</v>
      </c>
      <c r="L20" s="66">
        <v>2</v>
      </c>
      <c r="M20" s="66"/>
      <c r="N20" s="66">
        <v>0.41</v>
      </c>
      <c r="O20" s="66">
        <v>0.82</v>
      </c>
      <c r="P20" s="66"/>
      <c r="Q20" s="66"/>
    </row>
    <row r="21" spans="1:17" ht="57" x14ac:dyDescent="0.25">
      <c r="A21" s="5">
        <v>2</v>
      </c>
      <c r="B21" s="69" t="s">
        <v>1975</v>
      </c>
      <c r="C21" s="110" t="s">
        <v>1976</v>
      </c>
      <c r="D21" s="10" t="s">
        <v>108</v>
      </c>
      <c r="E21" s="70">
        <v>1</v>
      </c>
      <c r="F21" s="67">
        <v>1350.26</v>
      </c>
      <c r="G21" s="66"/>
      <c r="H21" s="66"/>
      <c r="I21" s="66"/>
      <c r="J21" s="66">
        <v>1350</v>
      </c>
      <c r="K21" s="66"/>
      <c r="L21" s="66"/>
      <c r="M21" s="66"/>
      <c r="N21" s="66"/>
      <c r="O21" s="66"/>
      <c r="P21" s="66"/>
      <c r="Q21" s="66"/>
    </row>
    <row r="22" spans="1:17" ht="57" x14ac:dyDescent="0.25">
      <c r="A22" s="5">
        <v>3</v>
      </c>
      <c r="B22" s="69" t="s">
        <v>1977</v>
      </c>
      <c r="C22" s="110" t="s">
        <v>1978</v>
      </c>
      <c r="D22" s="10" t="s">
        <v>108</v>
      </c>
      <c r="E22" s="70">
        <v>1</v>
      </c>
      <c r="F22" s="67">
        <v>157.80000000000001</v>
      </c>
      <c r="G22" s="66"/>
      <c r="H22" s="66"/>
      <c r="I22" s="66"/>
      <c r="J22" s="66">
        <v>158</v>
      </c>
      <c r="K22" s="66"/>
      <c r="L22" s="66"/>
      <c r="M22" s="66"/>
      <c r="N22" s="66"/>
      <c r="O22" s="66"/>
      <c r="P22" s="66"/>
      <c r="Q22" s="66"/>
    </row>
    <row r="23" spans="1:17" ht="68.400000000000006" x14ac:dyDescent="0.25">
      <c r="A23" s="5">
        <v>4</v>
      </c>
      <c r="B23" s="69" t="s">
        <v>1979</v>
      </c>
      <c r="C23" s="110" t="s">
        <v>1980</v>
      </c>
      <c r="D23" s="10" t="s">
        <v>1981</v>
      </c>
      <c r="E23" s="70">
        <v>1</v>
      </c>
      <c r="F23" s="67">
        <v>244.31</v>
      </c>
      <c r="G23" s="67">
        <v>3.07</v>
      </c>
      <c r="H23" s="66"/>
      <c r="I23" s="66"/>
      <c r="J23" s="66">
        <v>244</v>
      </c>
      <c r="K23" s="66">
        <v>3</v>
      </c>
      <c r="L23" s="66"/>
      <c r="M23" s="66"/>
      <c r="N23" s="66">
        <v>0.22</v>
      </c>
      <c r="O23" s="66">
        <v>0.22</v>
      </c>
      <c r="P23" s="66"/>
      <c r="Q23" s="66"/>
    </row>
    <row r="24" spans="1:17" ht="45.6" x14ac:dyDescent="0.25">
      <c r="A24" s="5">
        <v>5</v>
      </c>
      <c r="B24" s="69" t="s">
        <v>1982</v>
      </c>
      <c r="C24" s="110" t="s">
        <v>1983</v>
      </c>
      <c r="D24" s="10" t="s">
        <v>108</v>
      </c>
      <c r="E24" s="70">
        <v>1</v>
      </c>
      <c r="F24" s="67">
        <v>641.14</v>
      </c>
      <c r="G24" s="66"/>
      <c r="H24" s="66"/>
      <c r="I24" s="66"/>
      <c r="J24" s="66">
        <v>641</v>
      </c>
      <c r="K24" s="66"/>
      <c r="L24" s="66"/>
      <c r="M24" s="66"/>
      <c r="N24" s="66"/>
      <c r="O24" s="66"/>
      <c r="P24" s="66"/>
      <c r="Q24" s="66"/>
    </row>
    <row r="25" spans="1:17" ht="45.6" x14ac:dyDescent="0.25">
      <c r="A25" s="5">
        <v>6</v>
      </c>
      <c r="B25" s="69" t="s">
        <v>1984</v>
      </c>
      <c r="C25" s="110" t="s">
        <v>1985</v>
      </c>
      <c r="D25" s="10" t="s">
        <v>108</v>
      </c>
      <c r="E25" s="70">
        <v>1</v>
      </c>
      <c r="F25" s="67">
        <v>475.19</v>
      </c>
      <c r="G25" s="66"/>
      <c r="H25" s="66"/>
      <c r="I25" s="66"/>
      <c r="J25" s="66">
        <v>475</v>
      </c>
      <c r="K25" s="66"/>
      <c r="L25" s="66"/>
      <c r="M25" s="66"/>
      <c r="N25" s="66"/>
      <c r="O25" s="66"/>
      <c r="P25" s="66"/>
      <c r="Q25" s="66"/>
    </row>
    <row r="26" spans="1:17" ht="211.2" x14ac:dyDescent="0.25">
      <c r="A26" s="5">
        <v>7</v>
      </c>
      <c r="B26" s="69" t="s">
        <v>1986</v>
      </c>
      <c r="C26" s="110" t="s">
        <v>1987</v>
      </c>
      <c r="D26" s="10" t="s">
        <v>109</v>
      </c>
      <c r="E26" s="70">
        <v>1</v>
      </c>
      <c r="F26" s="67">
        <v>99.87</v>
      </c>
      <c r="G26" s="67">
        <v>37.19</v>
      </c>
      <c r="H26" s="67">
        <v>11.67</v>
      </c>
      <c r="I26" s="67">
        <v>0.36</v>
      </c>
      <c r="J26" s="66">
        <v>100</v>
      </c>
      <c r="K26" s="66">
        <v>37</v>
      </c>
      <c r="L26" s="66">
        <v>12</v>
      </c>
      <c r="M26" s="66"/>
      <c r="N26" s="66">
        <v>2.91</v>
      </c>
      <c r="O26" s="66">
        <v>2.91</v>
      </c>
      <c r="P26" s="66">
        <v>0.02</v>
      </c>
      <c r="Q26" s="66">
        <v>0.02</v>
      </c>
    </row>
    <row r="27" spans="1:17" ht="60" x14ac:dyDescent="0.25">
      <c r="A27" s="5">
        <v>8</v>
      </c>
      <c r="B27" s="69" t="s">
        <v>1988</v>
      </c>
      <c r="C27" s="110" t="s">
        <v>1989</v>
      </c>
      <c r="D27" s="10" t="s">
        <v>288</v>
      </c>
      <c r="E27" s="70">
        <v>1</v>
      </c>
      <c r="F27" s="67" t="s">
        <v>1990</v>
      </c>
      <c r="G27" s="66"/>
      <c r="H27" s="66"/>
      <c r="I27" s="66"/>
      <c r="J27" s="66">
        <v>603</v>
      </c>
      <c r="K27" s="66"/>
      <c r="L27" s="66"/>
      <c r="M27" s="66"/>
      <c r="N27" s="66"/>
      <c r="O27" s="66"/>
      <c r="P27" s="66"/>
      <c r="Q27" s="66"/>
    </row>
    <row r="28" spans="1:17" ht="148.19999999999999" x14ac:dyDescent="0.25">
      <c r="A28" s="5">
        <v>9</v>
      </c>
      <c r="B28" s="69" t="s">
        <v>383</v>
      </c>
      <c r="C28" s="110" t="s">
        <v>384</v>
      </c>
      <c r="D28" s="10" t="s">
        <v>108</v>
      </c>
      <c r="E28" s="70">
        <v>2</v>
      </c>
      <c r="F28" s="67">
        <v>66.64</v>
      </c>
      <c r="G28" s="66"/>
      <c r="H28" s="66"/>
      <c r="I28" s="66"/>
      <c r="J28" s="66">
        <v>133</v>
      </c>
      <c r="K28" s="66"/>
      <c r="L28" s="66"/>
      <c r="M28" s="66"/>
      <c r="N28" s="66"/>
      <c r="O28" s="66"/>
      <c r="P28" s="66"/>
      <c r="Q28" s="66"/>
    </row>
    <row r="29" spans="1:17" ht="68.400000000000006" x14ac:dyDescent="0.25">
      <c r="A29" s="5">
        <v>10</v>
      </c>
      <c r="B29" s="69" t="s">
        <v>1991</v>
      </c>
      <c r="C29" s="110" t="s">
        <v>1992</v>
      </c>
      <c r="D29" s="10" t="s">
        <v>108</v>
      </c>
      <c r="E29" s="70">
        <v>3</v>
      </c>
      <c r="F29" s="67">
        <v>161.84</v>
      </c>
      <c r="G29" s="66"/>
      <c r="H29" s="66"/>
      <c r="I29" s="66"/>
      <c r="J29" s="66">
        <v>486</v>
      </c>
      <c r="K29" s="66"/>
      <c r="L29" s="66"/>
      <c r="M29" s="66"/>
      <c r="N29" s="66"/>
      <c r="O29" s="66"/>
      <c r="P29" s="66"/>
      <c r="Q29" s="66"/>
    </row>
    <row r="30" spans="1:17" ht="68.400000000000006" x14ac:dyDescent="0.25">
      <c r="A30" s="5">
        <v>11</v>
      </c>
      <c r="B30" s="69" t="s">
        <v>1993</v>
      </c>
      <c r="C30" s="110" t="s">
        <v>1994</v>
      </c>
      <c r="D30" s="10" t="s">
        <v>108</v>
      </c>
      <c r="E30" s="70">
        <v>1</v>
      </c>
      <c r="F30" s="67">
        <v>117.5</v>
      </c>
      <c r="G30" s="66"/>
      <c r="H30" s="66"/>
      <c r="I30" s="66"/>
      <c r="J30" s="66">
        <v>118</v>
      </c>
      <c r="K30" s="66"/>
      <c r="L30" s="66"/>
      <c r="M30" s="66"/>
      <c r="N30" s="66"/>
      <c r="O30" s="66"/>
      <c r="P30" s="66"/>
      <c r="Q30" s="66"/>
    </row>
    <row r="31" spans="1:17" ht="148.19999999999999" x14ac:dyDescent="0.25">
      <c r="A31" s="5">
        <v>12</v>
      </c>
      <c r="B31" s="69" t="s">
        <v>1995</v>
      </c>
      <c r="C31" s="110" t="s">
        <v>1996</v>
      </c>
      <c r="D31" s="10" t="s">
        <v>108</v>
      </c>
      <c r="E31" s="70">
        <v>1</v>
      </c>
      <c r="F31" s="67">
        <v>22.13</v>
      </c>
      <c r="G31" s="66"/>
      <c r="H31" s="66"/>
      <c r="I31" s="66"/>
      <c r="J31" s="66">
        <v>22</v>
      </c>
      <c r="K31" s="66"/>
      <c r="L31" s="66"/>
      <c r="M31" s="66"/>
      <c r="N31" s="66"/>
      <c r="O31" s="66"/>
      <c r="P31" s="66"/>
      <c r="Q31" s="66"/>
    </row>
    <row r="32" spans="1:17" ht="68.400000000000006" x14ac:dyDescent="0.25">
      <c r="A32" s="5">
        <v>13</v>
      </c>
      <c r="B32" s="69" t="s">
        <v>1997</v>
      </c>
      <c r="C32" s="110" t="s">
        <v>1998</v>
      </c>
      <c r="D32" s="10" t="s">
        <v>108</v>
      </c>
      <c r="E32" s="70">
        <v>2</v>
      </c>
      <c r="F32" s="67">
        <v>39.32</v>
      </c>
      <c r="G32" s="66"/>
      <c r="H32" s="66"/>
      <c r="I32" s="66"/>
      <c r="J32" s="66">
        <v>79</v>
      </c>
      <c r="K32" s="66"/>
      <c r="L32" s="66"/>
      <c r="M32" s="66"/>
      <c r="N32" s="66"/>
      <c r="O32" s="66"/>
      <c r="P32" s="66"/>
      <c r="Q32" s="66"/>
    </row>
    <row r="33" spans="1:17" ht="68.400000000000006" x14ac:dyDescent="0.25">
      <c r="A33" s="5">
        <v>14</v>
      </c>
      <c r="B33" s="69" t="s">
        <v>1999</v>
      </c>
      <c r="C33" s="110" t="s">
        <v>2000</v>
      </c>
      <c r="D33" s="10" t="s">
        <v>108</v>
      </c>
      <c r="E33" s="70">
        <v>6</v>
      </c>
      <c r="F33" s="67">
        <v>25.14</v>
      </c>
      <c r="G33" s="66"/>
      <c r="H33" s="66"/>
      <c r="I33" s="66"/>
      <c r="J33" s="66">
        <v>151</v>
      </c>
      <c r="K33" s="66"/>
      <c r="L33" s="66"/>
      <c r="M33" s="66"/>
      <c r="N33" s="66"/>
      <c r="O33" s="66"/>
      <c r="P33" s="66"/>
      <c r="Q33" s="66"/>
    </row>
    <row r="34" spans="1:17" ht="102.6" x14ac:dyDescent="0.25">
      <c r="A34" s="5">
        <v>15</v>
      </c>
      <c r="B34" s="69" t="s">
        <v>1457</v>
      </c>
      <c r="C34" s="110" t="s">
        <v>2001</v>
      </c>
      <c r="D34" s="10" t="s">
        <v>1459</v>
      </c>
      <c r="E34" s="70">
        <v>4</v>
      </c>
      <c r="F34" s="67">
        <v>3440.78</v>
      </c>
      <c r="G34" s="67">
        <v>848.44</v>
      </c>
      <c r="H34" s="67">
        <v>339.37</v>
      </c>
      <c r="I34" s="67">
        <v>27.02</v>
      </c>
      <c r="J34" s="66">
        <v>13763</v>
      </c>
      <c r="K34" s="66">
        <v>3394</v>
      </c>
      <c r="L34" s="66">
        <v>1357</v>
      </c>
      <c r="M34" s="66">
        <v>108</v>
      </c>
      <c r="N34" s="66">
        <v>75.150000000000006</v>
      </c>
      <c r="O34" s="66">
        <v>300.60000000000002</v>
      </c>
      <c r="P34" s="66">
        <v>1.73</v>
      </c>
      <c r="Q34" s="66">
        <v>6.92</v>
      </c>
    </row>
    <row r="35" spans="1:17" ht="72" x14ac:dyDescent="0.25">
      <c r="A35" s="5">
        <v>16</v>
      </c>
      <c r="B35" s="69" t="s">
        <v>2002</v>
      </c>
      <c r="C35" s="110" t="s">
        <v>2003</v>
      </c>
      <c r="D35" s="10" t="s">
        <v>288</v>
      </c>
      <c r="E35" s="70">
        <v>4</v>
      </c>
      <c r="F35" s="67" t="s">
        <v>2004</v>
      </c>
      <c r="G35" s="66"/>
      <c r="H35" s="66"/>
      <c r="I35" s="66"/>
      <c r="J35" s="66">
        <v>1367</v>
      </c>
      <c r="K35" s="66"/>
      <c r="L35" s="66"/>
      <c r="M35" s="66"/>
      <c r="N35" s="66"/>
      <c r="O35" s="66"/>
      <c r="P35" s="66"/>
      <c r="Q35" s="66"/>
    </row>
    <row r="36" spans="1:17" ht="95.4" x14ac:dyDescent="0.25">
      <c r="A36" s="5">
        <v>17</v>
      </c>
      <c r="B36" s="69" t="s">
        <v>2005</v>
      </c>
      <c r="C36" s="110" t="s">
        <v>2006</v>
      </c>
      <c r="D36" s="10" t="s">
        <v>2007</v>
      </c>
      <c r="E36" s="70">
        <v>4</v>
      </c>
      <c r="F36" s="67">
        <v>258.64</v>
      </c>
      <c r="G36" s="67">
        <v>12.1</v>
      </c>
      <c r="H36" s="67">
        <v>3.57</v>
      </c>
      <c r="I36" s="67">
        <v>0.18</v>
      </c>
      <c r="J36" s="66">
        <v>1035</v>
      </c>
      <c r="K36" s="66">
        <v>48</v>
      </c>
      <c r="L36" s="66">
        <v>14</v>
      </c>
      <c r="M36" s="66">
        <v>1</v>
      </c>
      <c r="N36" s="66">
        <v>1.01</v>
      </c>
      <c r="O36" s="66">
        <v>4.04</v>
      </c>
      <c r="P36" s="66">
        <v>0.01</v>
      </c>
      <c r="Q36" s="66">
        <v>0.04</v>
      </c>
    </row>
    <row r="37" spans="1:17" ht="91.2" x14ac:dyDescent="0.25">
      <c r="A37" s="5">
        <v>18</v>
      </c>
      <c r="B37" s="69" t="s">
        <v>2008</v>
      </c>
      <c r="C37" s="110" t="s">
        <v>2009</v>
      </c>
      <c r="D37" s="10" t="s">
        <v>2010</v>
      </c>
      <c r="E37" s="70">
        <v>4</v>
      </c>
      <c r="F37" s="67" t="s">
        <v>2011</v>
      </c>
      <c r="G37" s="66"/>
      <c r="H37" s="66"/>
      <c r="I37" s="66"/>
      <c r="J37" s="66">
        <v>1110</v>
      </c>
      <c r="K37" s="66"/>
      <c r="L37" s="66"/>
      <c r="M37" s="66"/>
      <c r="N37" s="66"/>
      <c r="O37" s="66"/>
      <c r="P37" s="66"/>
      <c r="Q37" s="66"/>
    </row>
    <row r="38" spans="1:17" ht="171" x14ac:dyDescent="0.25">
      <c r="A38" s="5">
        <v>19</v>
      </c>
      <c r="B38" s="69" t="s">
        <v>2012</v>
      </c>
      <c r="C38" s="110" t="s">
        <v>2013</v>
      </c>
      <c r="D38" s="10" t="s">
        <v>687</v>
      </c>
      <c r="E38" s="70">
        <v>3</v>
      </c>
      <c r="F38" s="67">
        <v>91.1</v>
      </c>
      <c r="G38" s="66"/>
      <c r="H38" s="66"/>
      <c r="I38" s="66"/>
      <c r="J38" s="66">
        <v>273</v>
      </c>
      <c r="K38" s="66"/>
      <c r="L38" s="66"/>
      <c r="M38" s="66"/>
      <c r="N38" s="66"/>
      <c r="O38" s="66"/>
      <c r="P38" s="66"/>
      <c r="Q38" s="66"/>
    </row>
    <row r="39" spans="1:17" ht="85.8" x14ac:dyDescent="0.25">
      <c r="A39" s="5">
        <v>20</v>
      </c>
      <c r="B39" s="69" t="s">
        <v>2014</v>
      </c>
      <c r="C39" s="110" t="s">
        <v>2015</v>
      </c>
      <c r="D39" s="10" t="s">
        <v>2016</v>
      </c>
      <c r="E39" s="68" t="s">
        <v>2017</v>
      </c>
      <c r="F39" s="67">
        <v>112.27</v>
      </c>
      <c r="G39" s="67">
        <v>94.85</v>
      </c>
      <c r="H39" s="67">
        <v>0.28999999999999998</v>
      </c>
      <c r="I39" s="66"/>
      <c r="J39" s="66">
        <v>11</v>
      </c>
      <c r="K39" s="66">
        <v>9</v>
      </c>
      <c r="L39" s="66"/>
      <c r="M39" s="66"/>
      <c r="N39" s="66">
        <v>7</v>
      </c>
      <c r="O39" s="66">
        <v>0.7</v>
      </c>
      <c r="P39" s="66"/>
      <c r="Q39" s="66"/>
    </row>
    <row r="40" spans="1:17" ht="68.400000000000006" x14ac:dyDescent="0.25">
      <c r="A40" s="5">
        <v>21</v>
      </c>
      <c r="B40" s="69" t="s">
        <v>2018</v>
      </c>
      <c r="C40" s="110" t="s">
        <v>2019</v>
      </c>
      <c r="D40" s="10" t="s">
        <v>108</v>
      </c>
      <c r="E40" s="70">
        <v>1</v>
      </c>
      <c r="F40" s="67" t="s">
        <v>2020</v>
      </c>
      <c r="G40" s="66"/>
      <c r="H40" s="66"/>
      <c r="I40" s="66"/>
      <c r="J40" s="66">
        <v>1085</v>
      </c>
      <c r="K40" s="66"/>
      <c r="L40" s="66"/>
      <c r="M40" s="66"/>
      <c r="N40" s="66"/>
      <c r="O40" s="66"/>
      <c r="P40" s="66"/>
      <c r="Q40" s="66"/>
    </row>
    <row r="41" spans="1:17" ht="142.80000000000001" x14ac:dyDescent="0.25">
      <c r="A41" s="5">
        <v>22</v>
      </c>
      <c r="B41" s="69" t="s">
        <v>2021</v>
      </c>
      <c r="C41" s="110" t="s">
        <v>2022</v>
      </c>
      <c r="D41" s="10" t="s">
        <v>1202</v>
      </c>
      <c r="E41" s="70">
        <v>0.04</v>
      </c>
      <c r="F41" s="67">
        <v>1062.92</v>
      </c>
      <c r="G41" s="67">
        <v>860.55</v>
      </c>
      <c r="H41" s="67">
        <v>36.81</v>
      </c>
      <c r="I41" s="67">
        <v>1.0900000000000001</v>
      </c>
      <c r="J41" s="66">
        <v>43</v>
      </c>
      <c r="K41" s="66">
        <v>34</v>
      </c>
      <c r="L41" s="66">
        <v>1</v>
      </c>
      <c r="M41" s="66"/>
      <c r="N41" s="66">
        <v>61.6</v>
      </c>
      <c r="O41" s="66">
        <v>2.46</v>
      </c>
      <c r="P41" s="66">
        <v>0.06</v>
      </c>
      <c r="Q41" s="66"/>
    </row>
    <row r="42" spans="1:17" ht="102.6" x14ac:dyDescent="0.25">
      <c r="A42" s="5">
        <v>23</v>
      </c>
      <c r="B42" s="69" t="s">
        <v>2023</v>
      </c>
      <c r="C42" s="110" t="s">
        <v>2024</v>
      </c>
      <c r="D42" s="10" t="s">
        <v>397</v>
      </c>
      <c r="E42" s="70">
        <v>0.4</v>
      </c>
      <c r="F42" s="67">
        <v>284.02999999999997</v>
      </c>
      <c r="G42" s="66"/>
      <c r="H42" s="66"/>
      <c r="I42" s="66"/>
      <c r="J42" s="66">
        <v>114</v>
      </c>
      <c r="K42" s="66"/>
      <c r="L42" s="66"/>
      <c r="M42" s="66"/>
      <c r="N42" s="66"/>
      <c r="O42" s="66"/>
      <c r="P42" s="66"/>
      <c r="Q42" s="66"/>
    </row>
    <row r="43" spans="1:17" ht="136.80000000000001" x14ac:dyDescent="0.25">
      <c r="A43" s="5">
        <v>24</v>
      </c>
      <c r="B43" s="69" t="s">
        <v>2025</v>
      </c>
      <c r="C43" s="110" t="s">
        <v>2026</v>
      </c>
      <c r="D43" s="10" t="s">
        <v>1202</v>
      </c>
      <c r="E43" s="68" t="s">
        <v>1333</v>
      </c>
      <c r="F43" s="67">
        <v>12178.01</v>
      </c>
      <c r="G43" s="67">
        <v>789.99</v>
      </c>
      <c r="H43" s="67">
        <v>188.31</v>
      </c>
      <c r="I43" s="67">
        <v>5.0999999999999996</v>
      </c>
      <c r="J43" s="66">
        <v>3288</v>
      </c>
      <c r="K43" s="66">
        <v>213</v>
      </c>
      <c r="L43" s="66">
        <v>51</v>
      </c>
      <c r="M43" s="66">
        <v>1</v>
      </c>
      <c r="N43" s="66">
        <v>61.05</v>
      </c>
      <c r="O43" s="66">
        <v>16.48</v>
      </c>
      <c r="P43" s="66">
        <v>0.28000000000000003</v>
      </c>
      <c r="Q43" s="66">
        <v>0.08</v>
      </c>
    </row>
    <row r="44" spans="1:17" ht="136.80000000000001" x14ac:dyDescent="0.25">
      <c r="A44" s="5">
        <v>25</v>
      </c>
      <c r="B44" s="69" t="s">
        <v>2027</v>
      </c>
      <c r="C44" s="110" t="s">
        <v>2028</v>
      </c>
      <c r="D44" s="10" t="s">
        <v>1202</v>
      </c>
      <c r="E44" s="68" t="s">
        <v>2029</v>
      </c>
      <c r="F44" s="67">
        <v>10345.120000000001</v>
      </c>
      <c r="G44" s="67">
        <v>645.39</v>
      </c>
      <c r="H44" s="67">
        <v>142.18</v>
      </c>
      <c r="I44" s="67">
        <v>3.82</v>
      </c>
      <c r="J44" s="66">
        <v>1345</v>
      </c>
      <c r="K44" s="66">
        <v>84</v>
      </c>
      <c r="L44" s="66">
        <v>18</v>
      </c>
      <c r="M44" s="66"/>
      <c r="N44" s="66">
        <v>47.63</v>
      </c>
      <c r="O44" s="66">
        <v>6.19</v>
      </c>
      <c r="P44" s="66">
        <v>0.21</v>
      </c>
      <c r="Q44" s="66">
        <v>0.03</v>
      </c>
    </row>
    <row r="45" spans="1:17" ht="136.80000000000001" x14ac:dyDescent="0.25">
      <c r="A45" s="5">
        <v>26</v>
      </c>
      <c r="B45" s="69" t="s">
        <v>2030</v>
      </c>
      <c r="C45" s="110" t="s">
        <v>2031</v>
      </c>
      <c r="D45" s="10" t="s">
        <v>1202</v>
      </c>
      <c r="E45" s="68" t="s">
        <v>266</v>
      </c>
      <c r="F45" s="67">
        <v>8494.65</v>
      </c>
      <c r="G45" s="67">
        <v>502.3</v>
      </c>
      <c r="H45" s="67">
        <v>79.16</v>
      </c>
      <c r="I45" s="67">
        <v>2.73</v>
      </c>
      <c r="J45" s="66">
        <v>1699</v>
      </c>
      <c r="K45" s="66">
        <v>100</v>
      </c>
      <c r="L45" s="66">
        <v>16</v>
      </c>
      <c r="M45" s="66">
        <v>1</v>
      </c>
      <c r="N45" s="66">
        <v>37.07</v>
      </c>
      <c r="O45" s="66">
        <v>7.41</v>
      </c>
      <c r="P45" s="66">
        <v>0.15</v>
      </c>
      <c r="Q45" s="66">
        <v>0.03</v>
      </c>
    </row>
    <row r="46" spans="1:17" ht="136.80000000000001" x14ac:dyDescent="0.25">
      <c r="A46" s="5">
        <v>27</v>
      </c>
      <c r="B46" s="69" t="s">
        <v>2032</v>
      </c>
      <c r="C46" s="110" t="s">
        <v>2033</v>
      </c>
      <c r="D46" s="10" t="s">
        <v>1202</v>
      </c>
      <c r="E46" s="68" t="s">
        <v>461</v>
      </c>
      <c r="F46" s="67">
        <v>7311.57</v>
      </c>
      <c r="G46" s="67">
        <v>502.3</v>
      </c>
      <c r="H46" s="67">
        <v>79.16</v>
      </c>
      <c r="I46" s="67">
        <v>2.73</v>
      </c>
      <c r="J46" s="66">
        <v>877</v>
      </c>
      <c r="K46" s="66">
        <v>60</v>
      </c>
      <c r="L46" s="66">
        <v>9</v>
      </c>
      <c r="M46" s="66"/>
      <c r="N46" s="66">
        <v>37.07</v>
      </c>
      <c r="O46" s="66">
        <v>4.45</v>
      </c>
      <c r="P46" s="66">
        <v>0.15</v>
      </c>
      <c r="Q46" s="66">
        <v>0.02</v>
      </c>
    </row>
    <row r="47" spans="1:17" ht="136.80000000000001" x14ac:dyDescent="0.25">
      <c r="A47" s="5">
        <v>28</v>
      </c>
      <c r="B47" s="69" t="s">
        <v>2034</v>
      </c>
      <c r="C47" s="110" t="s">
        <v>2035</v>
      </c>
      <c r="D47" s="10" t="s">
        <v>1202</v>
      </c>
      <c r="E47" s="68" t="s">
        <v>680</v>
      </c>
      <c r="F47" s="67">
        <v>5654.2</v>
      </c>
      <c r="G47" s="67">
        <v>502.3</v>
      </c>
      <c r="H47" s="67">
        <v>79.16</v>
      </c>
      <c r="I47" s="67">
        <v>2.73</v>
      </c>
      <c r="J47" s="66">
        <v>452</v>
      </c>
      <c r="K47" s="66">
        <v>40</v>
      </c>
      <c r="L47" s="66">
        <v>6</v>
      </c>
      <c r="M47" s="66"/>
      <c r="N47" s="66">
        <v>37.07</v>
      </c>
      <c r="O47" s="66">
        <v>2.97</v>
      </c>
      <c r="P47" s="66">
        <v>0.15</v>
      </c>
      <c r="Q47" s="66">
        <v>0.01</v>
      </c>
    </row>
    <row r="48" spans="1:17" ht="136.80000000000001" x14ac:dyDescent="0.25">
      <c r="A48" s="5">
        <v>29</v>
      </c>
      <c r="B48" s="69" t="s">
        <v>2036</v>
      </c>
      <c r="C48" s="110" t="s">
        <v>2037</v>
      </c>
      <c r="D48" s="10" t="s">
        <v>1202</v>
      </c>
      <c r="E48" s="68" t="s">
        <v>2038</v>
      </c>
      <c r="F48" s="67">
        <v>5020.2700000000004</v>
      </c>
      <c r="G48" s="67">
        <v>502.3</v>
      </c>
      <c r="H48" s="67">
        <v>79.16</v>
      </c>
      <c r="I48" s="67">
        <v>2.73</v>
      </c>
      <c r="J48" s="66">
        <v>1305</v>
      </c>
      <c r="K48" s="66">
        <v>131</v>
      </c>
      <c r="L48" s="66">
        <v>21</v>
      </c>
      <c r="M48" s="66">
        <v>1</v>
      </c>
      <c r="N48" s="66">
        <v>37.07</v>
      </c>
      <c r="O48" s="66">
        <v>9.64</v>
      </c>
      <c r="P48" s="66">
        <v>0.15</v>
      </c>
      <c r="Q48" s="66">
        <v>0.04</v>
      </c>
    </row>
    <row r="49" spans="1:17" ht="79.8" x14ac:dyDescent="0.25">
      <c r="A49" s="5">
        <v>30</v>
      </c>
      <c r="B49" s="69" t="s">
        <v>2039</v>
      </c>
      <c r="C49" s="110" t="s">
        <v>2040</v>
      </c>
      <c r="D49" s="10" t="s">
        <v>348</v>
      </c>
      <c r="E49" s="70">
        <v>9</v>
      </c>
      <c r="F49" s="67">
        <v>17.02</v>
      </c>
      <c r="G49" s="66"/>
      <c r="H49" s="66"/>
      <c r="I49" s="66"/>
      <c r="J49" s="66">
        <v>153</v>
      </c>
      <c r="K49" s="66"/>
      <c r="L49" s="66"/>
      <c r="M49" s="66"/>
      <c r="N49" s="66"/>
      <c r="O49" s="66"/>
      <c r="P49" s="66"/>
      <c r="Q49" s="66"/>
    </row>
    <row r="50" spans="1:17" ht="193.8" x14ac:dyDescent="0.25">
      <c r="A50" s="5">
        <v>31</v>
      </c>
      <c r="B50" s="69" t="s">
        <v>2041</v>
      </c>
      <c r="C50" s="110" t="s">
        <v>2042</v>
      </c>
      <c r="D50" s="10" t="s">
        <v>1202</v>
      </c>
      <c r="E50" s="68" t="s">
        <v>2043</v>
      </c>
      <c r="F50" s="67">
        <v>104.4</v>
      </c>
      <c r="G50" s="67">
        <v>82.16</v>
      </c>
      <c r="H50" s="67">
        <v>15.29</v>
      </c>
      <c r="I50" s="66"/>
      <c r="J50" s="66">
        <v>111</v>
      </c>
      <c r="K50" s="66">
        <v>87</v>
      </c>
      <c r="L50" s="66">
        <v>16</v>
      </c>
      <c r="M50" s="66"/>
      <c r="N50" s="66">
        <v>5.01</v>
      </c>
      <c r="O50" s="66">
        <v>5.31</v>
      </c>
      <c r="P50" s="66"/>
      <c r="Q50" s="66"/>
    </row>
    <row r="51" spans="1:17" ht="68.400000000000006" x14ac:dyDescent="0.25">
      <c r="A51" s="5">
        <v>32</v>
      </c>
      <c r="B51" s="69" t="s">
        <v>2044</v>
      </c>
      <c r="C51" s="110" t="s">
        <v>2045</v>
      </c>
      <c r="D51" s="10" t="s">
        <v>108</v>
      </c>
      <c r="E51" s="70">
        <v>5</v>
      </c>
      <c r="F51" s="67">
        <v>33.31</v>
      </c>
      <c r="G51" s="66"/>
      <c r="H51" s="66"/>
      <c r="I51" s="66"/>
      <c r="J51" s="66">
        <v>167</v>
      </c>
      <c r="K51" s="66"/>
      <c r="L51" s="66"/>
      <c r="M51" s="66"/>
      <c r="N51" s="66"/>
      <c r="O51" s="66"/>
      <c r="P51" s="66"/>
      <c r="Q51" s="66"/>
    </row>
    <row r="52" spans="1:17" ht="148.19999999999999" x14ac:dyDescent="0.25">
      <c r="A52" s="5">
        <v>33</v>
      </c>
      <c r="B52" s="69" t="s">
        <v>2046</v>
      </c>
      <c r="C52" s="110" t="s">
        <v>2047</v>
      </c>
      <c r="D52" s="10" t="s">
        <v>220</v>
      </c>
      <c r="E52" s="70">
        <v>1</v>
      </c>
      <c r="F52" s="67">
        <v>59.12</v>
      </c>
      <c r="G52" s="66"/>
      <c r="H52" s="66"/>
      <c r="I52" s="66"/>
      <c r="J52" s="66">
        <v>59</v>
      </c>
      <c r="K52" s="66"/>
      <c r="L52" s="66"/>
      <c r="M52" s="66"/>
      <c r="N52" s="66"/>
      <c r="O52" s="66"/>
      <c r="P52" s="66"/>
      <c r="Q52" s="66"/>
    </row>
    <row r="53" spans="1:17" ht="171" x14ac:dyDescent="0.25">
      <c r="A53" s="5">
        <v>34</v>
      </c>
      <c r="B53" s="69" t="s">
        <v>407</v>
      </c>
      <c r="C53" s="110" t="s">
        <v>408</v>
      </c>
      <c r="D53" s="10" t="s">
        <v>108</v>
      </c>
      <c r="E53" s="70">
        <v>1</v>
      </c>
      <c r="F53" s="67">
        <v>96.39</v>
      </c>
      <c r="G53" s="66"/>
      <c r="H53" s="66"/>
      <c r="I53" s="66"/>
      <c r="J53" s="66">
        <v>96</v>
      </c>
      <c r="K53" s="66"/>
      <c r="L53" s="66"/>
      <c r="M53" s="66"/>
      <c r="N53" s="66"/>
      <c r="O53" s="66"/>
      <c r="P53" s="66"/>
      <c r="Q53" s="66"/>
    </row>
    <row r="54" spans="1:17" ht="142.80000000000001" x14ac:dyDescent="0.25">
      <c r="A54" s="5">
        <v>35</v>
      </c>
      <c r="B54" s="69" t="s">
        <v>2048</v>
      </c>
      <c r="C54" s="110" t="s">
        <v>2049</v>
      </c>
      <c r="D54" s="10" t="s">
        <v>2050</v>
      </c>
      <c r="E54" s="70">
        <v>0.5</v>
      </c>
      <c r="F54" s="67">
        <v>50.86</v>
      </c>
      <c r="G54" s="67">
        <v>20.399999999999999</v>
      </c>
      <c r="H54" s="67">
        <v>7.82</v>
      </c>
      <c r="I54" s="66"/>
      <c r="J54" s="66">
        <v>25</v>
      </c>
      <c r="K54" s="66">
        <v>10</v>
      </c>
      <c r="L54" s="66">
        <v>4</v>
      </c>
      <c r="M54" s="66"/>
      <c r="N54" s="66">
        <v>1.46</v>
      </c>
      <c r="O54" s="66">
        <v>0.73</v>
      </c>
      <c r="P54" s="66"/>
      <c r="Q54" s="66"/>
    </row>
    <row r="55" spans="1:17" ht="60" x14ac:dyDescent="0.25">
      <c r="A55" s="5">
        <v>36</v>
      </c>
      <c r="B55" s="69" t="s">
        <v>409</v>
      </c>
      <c r="C55" s="110" t="s">
        <v>410</v>
      </c>
      <c r="D55" s="10" t="s">
        <v>108</v>
      </c>
      <c r="E55" s="70">
        <v>1</v>
      </c>
      <c r="F55" s="67" t="s">
        <v>411</v>
      </c>
      <c r="G55" s="66"/>
      <c r="H55" s="66"/>
      <c r="I55" s="66"/>
      <c r="J55" s="66">
        <v>50</v>
      </c>
      <c r="K55" s="66"/>
      <c r="L55" s="66"/>
      <c r="M55" s="66"/>
      <c r="N55" s="66"/>
      <c r="O55" s="66"/>
      <c r="P55" s="66"/>
      <c r="Q55" s="66"/>
    </row>
    <row r="56" spans="1:17" ht="211.2" x14ac:dyDescent="0.25">
      <c r="A56" s="5">
        <v>37</v>
      </c>
      <c r="B56" s="69" t="s">
        <v>2051</v>
      </c>
      <c r="C56" s="110" t="s">
        <v>2052</v>
      </c>
      <c r="D56" s="10" t="s">
        <v>2053</v>
      </c>
      <c r="E56" s="68" t="s">
        <v>2054</v>
      </c>
      <c r="F56" s="67">
        <v>259.25</v>
      </c>
      <c r="G56" s="67">
        <v>49.17</v>
      </c>
      <c r="H56" s="67">
        <v>28.25</v>
      </c>
      <c r="I56" s="66"/>
      <c r="J56" s="66">
        <v>596</v>
      </c>
      <c r="K56" s="66">
        <v>113</v>
      </c>
      <c r="L56" s="66">
        <v>65</v>
      </c>
      <c r="M56" s="66"/>
      <c r="N56" s="66">
        <v>3.52</v>
      </c>
      <c r="O56" s="66">
        <v>8.1</v>
      </c>
      <c r="P56" s="66"/>
      <c r="Q56" s="66"/>
    </row>
    <row r="57" spans="1:17" ht="114" x14ac:dyDescent="0.25">
      <c r="A57" s="5">
        <v>38</v>
      </c>
      <c r="B57" s="69" t="s">
        <v>2055</v>
      </c>
      <c r="C57" s="110" t="s">
        <v>2056</v>
      </c>
      <c r="D57" s="10" t="s">
        <v>220</v>
      </c>
      <c r="E57" s="68" t="s">
        <v>2057</v>
      </c>
      <c r="F57" s="67">
        <v>21</v>
      </c>
      <c r="G57" s="66"/>
      <c r="H57" s="66"/>
      <c r="I57" s="66"/>
      <c r="J57" s="66">
        <v>370</v>
      </c>
      <c r="K57" s="66"/>
      <c r="L57" s="66"/>
      <c r="M57" s="66"/>
      <c r="N57" s="66"/>
      <c r="O57" s="66"/>
      <c r="P57" s="66"/>
      <c r="Q57" s="66"/>
    </row>
    <row r="58" spans="1:17" ht="114" x14ac:dyDescent="0.25">
      <c r="A58" s="5">
        <v>39</v>
      </c>
      <c r="B58" s="69" t="s">
        <v>2058</v>
      </c>
      <c r="C58" s="110" t="s">
        <v>2059</v>
      </c>
      <c r="D58" s="10" t="s">
        <v>220</v>
      </c>
      <c r="E58" s="68" t="s">
        <v>2060</v>
      </c>
      <c r="F58" s="67">
        <v>19.09</v>
      </c>
      <c r="G58" s="66"/>
      <c r="H58" s="66"/>
      <c r="I58" s="66"/>
      <c r="J58" s="66">
        <v>147</v>
      </c>
      <c r="K58" s="66"/>
      <c r="L58" s="66"/>
      <c r="M58" s="66"/>
      <c r="N58" s="66"/>
      <c r="O58" s="66"/>
      <c r="P58" s="66"/>
      <c r="Q58" s="66"/>
    </row>
    <row r="59" spans="1:17" ht="102.6" x14ac:dyDescent="0.25">
      <c r="A59" s="5">
        <v>40</v>
      </c>
      <c r="B59" s="69" t="s">
        <v>828</v>
      </c>
      <c r="C59" s="110" t="s">
        <v>2061</v>
      </c>
      <c r="D59" s="10" t="s">
        <v>153</v>
      </c>
      <c r="E59" s="68" t="s">
        <v>2062</v>
      </c>
      <c r="F59" s="67">
        <v>417.46</v>
      </c>
      <c r="G59" s="67">
        <v>79.650000000000006</v>
      </c>
      <c r="H59" s="67">
        <v>10.15</v>
      </c>
      <c r="I59" s="67">
        <v>0.16</v>
      </c>
      <c r="J59" s="66">
        <v>92</v>
      </c>
      <c r="K59" s="66">
        <v>18</v>
      </c>
      <c r="L59" s="66">
        <v>2</v>
      </c>
      <c r="M59" s="66"/>
      <c r="N59" s="66">
        <v>5.31</v>
      </c>
      <c r="O59" s="66">
        <v>1.17</v>
      </c>
      <c r="P59" s="66">
        <v>0.01</v>
      </c>
      <c r="Q59" s="66"/>
    </row>
    <row r="60" spans="1:17" ht="102.6" x14ac:dyDescent="0.25">
      <c r="A60" s="5">
        <v>41</v>
      </c>
      <c r="B60" s="69" t="s">
        <v>151</v>
      </c>
      <c r="C60" s="110" t="s">
        <v>152</v>
      </c>
      <c r="D60" s="10" t="s">
        <v>153</v>
      </c>
      <c r="E60" s="70">
        <v>0.22</v>
      </c>
      <c r="F60" s="67">
        <v>1261.82</v>
      </c>
      <c r="G60" s="67">
        <v>97.9</v>
      </c>
      <c r="H60" s="67">
        <v>13.36</v>
      </c>
      <c r="I60" s="67">
        <v>0.32</v>
      </c>
      <c r="J60" s="66">
        <v>278</v>
      </c>
      <c r="K60" s="66">
        <v>22</v>
      </c>
      <c r="L60" s="66">
        <v>3</v>
      </c>
      <c r="M60" s="66"/>
      <c r="N60" s="66">
        <v>7.66</v>
      </c>
      <c r="O60" s="66">
        <v>1.69</v>
      </c>
      <c r="P60" s="66">
        <v>0.02</v>
      </c>
      <c r="Q60" s="66"/>
    </row>
    <row r="61" spans="1:17" x14ac:dyDescent="0.25">
      <c r="A61" s="131" t="s">
        <v>2063</v>
      </c>
      <c r="B61" s="132"/>
      <c r="C61" s="132"/>
      <c r="D61" s="132"/>
      <c r="E61" s="132"/>
      <c r="F61" s="132"/>
      <c r="G61" s="132"/>
      <c r="H61" s="132"/>
      <c r="I61" s="132"/>
      <c r="J61" s="132"/>
      <c r="K61" s="132"/>
      <c r="L61" s="132"/>
      <c r="M61" s="132"/>
      <c r="N61" s="132"/>
      <c r="O61" s="132"/>
      <c r="P61" s="132"/>
      <c r="Q61" s="132"/>
    </row>
    <row r="62" spans="1:17" ht="68.400000000000006" x14ac:dyDescent="0.25">
      <c r="A62" s="5">
        <v>42</v>
      </c>
      <c r="B62" s="69" t="s">
        <v>1993</v>
      </c>
      <c r="C62" s="110" t="s">
        <v>1994</v>
      </c>
      <c r="D62" s="10" t="s">
        <v>108</v>
      </c>
      <c r="E62" s="70">
        <v>1</v>
      </c>
      <c r="F62" s="67">
        <v>117.5</v>
      </c>
      <c r="G62" s="66"/>
      <c r="H62" s="66"/>
      <c r="I62" s="66"/>
      <c r="J62" s="66">
        <v>118</v>
      </c>
      <c r="K62" s="66"/>
      <c r="L62" s="66"/>
      <c r="M62" s="66"/>
      <c r="N62" s="66"/>
      <c r="O62" s="66"/>
      <c r="P62" s="66"/>
      <c r="Q62" s="66"/>
    </row>
    <row r="63" spans="1:17" ht="68.400000000000006" x14ac:dyDescent="0.25">
      <c r="A63" s="5">
        <v>43</v>
      </c>
      <c r="B63" s="69" t="s">
        <v>1999</v>
      </c>
      <c r="C63" s="110" t="s">
        <v>2000</v>
      </c>
      <c r="D63" s="10" t="s">
        <v>108</v>
      </c>
      <c r="E63" s="70">
        <v>4</v>
      </c>
      <c r="F63" s="67">
        <v>25.14</v>
      </c>
      <c r="G63" s="66"/>
      <c r="H63" s="66"/>
      <c r="I63" s="66"/>
      <c r="J63" s="66">
        <v>101</v>
      </c>
      <c r="K63" s="66"/>
      <c r="L63" s="66"/>
      <c r="M63" s="66"/>
      <c r="N63" s="66"/>
      <c r="O63" s="66"/>
      <c r="P63" s="66"/>
      <c r="Q63" s="66"/>
    </row>
    <row r="64" spans="1:17" ht="136.80000000000001" x14ac:dyDescent="0.25">
      <c r="A64" s="5">
        <v>44</v>
      </c>
      <c r="B64" s="69" t="s">
        <v>2032</v>
      </c>
      <c r="C64" s="110" t="s">
        <v>2033</v>
      </c>
      <c r="D64" s="10" t="s">
        <v>1202</v>
      </c>
      <c r="E64" s="68" t="s">
        <v>1015</v>
      </c>
      <c r="F64" s="67">
        <v>7311.57</v>
      </c>
      <c r="G64" s="67">
        <v>502.3</v>
      </c>
      <c r="H64" s="67">
        <v>79.16</v>
      </c>
      <c r="I64" s="67">
        <v>2.73</v>
      </c>
      <c r="J64" s="66">
        <v>731</v>
      </c>
      <c r="K64" s="66">
        <v>50</v>
      </c>
      <c r="L64" s="66">
        <v>8</v>
      </c>
      <c r="M64" s="66"/>
      <c r="N64" s="66">
        <v>37.07</v>
      </c>
      <c r="O64" s="66">
        <v>3.71</v>
      </c>
      <c r="P64" s="66">
        <v>0.15</v>
      </c>
      <c r="Q64" s="66">
        <v>0.02</v>
      </c>
    </row>
    <row r="65" spans="1:17" ht="136.80000000000001" x14ac:dyDescent="0.25">
      <c r="A65" s="5">
        <v>45</v>
      </c>
      <c r="B65" s="69" t="s">
        <v>2064</v>
      </c>
      <c r="C65" s="110" t="s">
        <v>2065</v>
      </c>
      <c r="D65" s="10" t="s">
        <v>1202</v>
      </c>
      <c r="E65" s="68" t="s">
        <v>1180</v>
      </c>
      <c r="F65" s="67">
        <v>6208.42</v>
      </c>
      <c r="G65" s="67">
        <v>502.3</v>
      </c>
      <c r="H65" s="67">
        <v>79.16</v>
      </c>
      <c r="I65" s="67">
        <v>2.73</v>
      </c>
      <c r="J65" s="66">
        <v>186</v>
      </c>
      <c r="K65" s="66">
        <v>15</v>
      </c>
      <c r="L65" s="66">
        <v>2</v>
      </c>
      <c r="M65" s="66"/>
      <c r="N65" s="66">
        <v>37.07</v>
      </c>
      <c r="O65" s="66">
        <v>1.1100000000000001</v>
      </c>
      <c r="P65" s="66">
        <v>0.15</v>
      </c>
      <c r="Q65" s="66"/>
    </row>
    <row r="66" spans="1:17" ht="136.80000000000001" x14ac:dyDescent="0.25">
      <c r="A66" s="5">
        <v>46</v>
      </c>
      <c r="B66" s="69" t="s">
        <v>2034</v>
      </c>
      <c r="C66" s="110" t="s">
        <v>2035</v>
      </c>
      <c r="D66" s="10" t="s">
        <v>1202</v>
      </c>
      <c r="E66" s="68" t="s">
        <v>1460</v>
      </c>
      <c r="F66" s="67">
        <v>5654.2</v>
      </c>
      <c r="G66" s="67">
        <v>502.3</v>
      </c>
      <c r="H66" s="67">
        <v>79.16</v>
      </c>
      <c r="I66" s="67">
        <v>2.73</v>
      </c>
      <c r="J66" s="66">
        <v>509</v>
      </c>
      <c r="K66" s="66">
        <v>45</v>
      </c>
      <c r="L66" s="66">
        <v>7</v>
      </c>
      <c r="M66" s="66"/>
      <c r="N66" s="66">
        <v>37.07</v>
      </c>
      <c r="O66" s="66">
        <v>3.34</v>
      </c>
      <c r="P66" s="66">
        <v>0.15</v>
      </c>
      <c r="Q66" s="66">
        <v>0.01</v>
      </c>
    </row>
    <row r="67" spans="1:17" ht="136.80000000000001" x14ac:dyDescent="0.25">
      <c r="A67" s="5">
        <v>47</v>
      </c>
      <c r="B67" s="69" t="s">
        <v>2036</v>
      </c>
      <c r="C67" s="110" t="s">
        <v>2037</v>
      </c>
      <c r="D67" s="10" t="s">
        <v>1202</v>
      </c>
      <c r="E67" s="68" t="s">
        <v>665</v>
      </c>
      <c r="F67" s="67">
        <v>5020.2700000000004</v>
      </c>
      <c r="G67" s="67">
        <v>502.3</v>
      </c>
      <c r="H67" s="67">
        <v>79.16</v>
      </c>
      <c r="I67" s="67">
        <v>2.73</v>
      </c>
      <c r="J67" s="66">
        <v>1406</v>
      </c>
      <c r="K67" s="66">
        <v>141</v>
      </c>
      <c r="L67" s="66">
        <v>22</v>
      </c>
      <c r="M67" s="66">
        <v>1</v>
      </c>
      <c r="N67" s="66">
        <v>37.07</v>
      </c>
      <c r="O67" s="66">
        <v>10.38</v>
      </c>
      <c r="P67" s="66">
        <v>0.15</v>
      </c>
      <c r="Q67" s="66">
        <v>0.04</v>
      </c>
    </row>
    <row r="68" spans="1:17" ht="193.8" x14ac:dyDescent="0.25">
      <c r="A68" s="5">
        <v>48</v>
      </c>
      <c r="B68" s="69" t="s">
        <v>2041</v>
      </c>
      <c r="C68" s="110" t="s">
        <v>2042</v>
      </c>
      <c r="D68" s="10" t="s">
        <v>1202</v>
      </c>
      <c r="E68" s="68" t="s">
        <v>2066</v>
      </c>
      <c r="F68" s="67">
        <v>104.4</v>
      </c>
      <c r="G68" s="67">
        <v>82.16</v>
      </c>
      <c r="H68" s="67">
        <v>15.29</v>
      </c>
      <c r="I68" s="66"/>
      <c r="J68" s="66">
        <v>52</v>
      </c>
      <c r="K68" s="66">
        <v>41</v>
      </c>
      <c r="L68" s="66">
        <v>8</v>
      </c>
      <c r="M68" s="66"/>
      <c r="N68" s="66">
        <v>5.01</v>
      </c>
      <c r="O68" s="66">
        <v>2.5099999999999998</v>
      </c>
      <c r="P68" s="66"/>
      <c r="Q68" s="66"/>
    </row>
    <row r="69" spans="1:17" ht="79.8" x14ac:dyDescent="0.25">
      <c r="A69" s="5">
        <v>49</v>
      </c>
      <c r="B69" s="69" t="s">
        <v>2039</v>
      </c>
      <c r="C69" s="110" t="s">
        <v>2040</v>
      </c>
      <c r="D69" s="10" t="s">
        <v>348</v>
      </c>
      <c r="E69" s="70">
        <v>3</v>
      </c>
      <c r="F69" s="67">
        <v>17.02</v>
      </c>
      <c r="G69" s="66"/>
      <c r="H69" s="66"/>
      <c r="I69" s="66"/>
      <c r="J69" s="66">
        <v>51</v>
      </c>
      <c r="K69" s="66"/>
      <c r="L69" s="66"/>
      <c r="M69" s="66"/>
      <c r="N69" s="66"/>
      <c r="O69" s="66"/>
      <c r="P69" s="66"/>
      <c r="Q69" s="66"/>
    </row>
    <row r="70" spans="1:17" ht="102.6" x14ac:dyDescent="0.25">
      <c r="A70" s="5">
        <v>50</v>
      </c>
      <c r="B70" s="69" t="s">
        <v>828</v>
      </c>
      <c r="C70" s="110" t="s">
        <v>2061</v>
      </c>
      <c r="D70" s="10" t="s">
        <v>153</v>
      </c>
      <c r="E70" s="68" t="s">
        <v>2067</v>
      </c>
      <c r="F70" s="67">
        <v>417.46</v>
      </c>
      <c r="G70" s="67">
        <v>79.650000000000006</v>
      </c>
      <c r="H70" s="67">
        <v>10.15</v>
      </c>
      <c r="I70" s="67">
        <v>0.16</v>
      </c>
      <c r="J70" s="66">
        <v>21</v>
      </c>
      <c r="K70" s="66">
        <v>4</v>
      </c>
      <c r="L70" s="66">
        <v>1</v>
      </c>
      <c r="M70" s="66"/>
      <c r="N70" s="66">
        <v>5.31</v>
      </c>
      <c r="O70" s="66">
        <v>0.27</v>
      </c>
      <c r="P70" s="66">
        <v>0.01</v>
      </c>
      <c r="Q70" s="66"/>
    </row>
    <row r="71" spans="1:17" ht="102.6" x14ac:dyDescent="0.25">
      <c r="A71" s="5">
        <v>51</v>
      </c>
      <c r="B71" s="69" t="s">
        <v>151</v>
      </c>
      <c r="C71" s="110" t="s">
        <v>152</v>
      </c>
      <c r="D71" s="10" t="s">
        <v>153</v>
      </c>
      <c r="E71" s="70">
        <v>0.05</v>
      </c>
      <c r="F71" s="67">
        <v>1261.82</v>
      </c>
      <c r="G71" s="67">
        <v>97.9</v>
      </c>
      <c r="H71" s="67">
        <v>13.36</v>
      </c>
      <c r="I71" s="67">
        <v>0.32</v>
      </c>
      <c r="J71" s="66">
        <v>63</v>
      </c>
      <c r="K71" s="66">
        <v>5</v>
      </c>
      <c r="L71" s="66">
        <v>1</v>
      </c>
      <c r="M71" s="66"/>
      <c r="N71" s="66">
        <v>7.66</v>
      </c>
      <c r="O71" s="66">
        <v>0.38</v>
      </c>
      <c r="P71" s="66">
        <v>0.02</v>
      </c>
      <c r="Q71" s="66"/>
    </row>
    <row r="72" spans="1:17" ht="211.2" x14ac:dyDescent="0.25">
      <c r="A72" s="5">
        <v>52</v>
      </c>
      <c r="B72" s="69" t="s">
        <v>2051</v>
      </c>
      <c r="C72" s="110" t="s">
        <v>2052</v>
      </c>
      <c r="D72" s="10" t="s">
        <v>2053</v>
      </c>
      <c r="E72" s="68" t="s">
        <v>2068</v>
      </c>
      <c r="F72" s="67">
        <v>259.25</v>
      </c>
      <c r="G72" s="67">
        <v>49.17</v>
      </c>
      <c r="H72" s="67">
        <v>28.25</v>
      </c>
      <c r="I72" s="66"/>
      <c r="J72" s="66">
        <v>596</v>
      </c>
      <c r="K72" s="66">
        <v>113</v>
      </c>
      <c r="L72" s="66">
        <v>65</v>
      </c>
      <c r="M72" s="66"/>
      <c r="N72" s="66">
        <v>3.52</v>
      </c>
      <c r="O72" s="66">
        <v>8.1</v>
      </c>
      <c r="P72" s="66"/>
      <c r="Q72" s="66"/>
    </row>
    <row r="73" spans="1:17" ht="125.4" x14ac:dyDescent="0.25">
      <c r="A73" s="5">
        <v>53</v>
      </c>
      <c r="B73" s="69" t="s">
        <v>2058</v>
      </c>
      <c r="C73" s="110" t="s">
        <v>2069</v>
      </c>
      <c r="D73" s="10" t="s">
        <v>220</v>
      </c>
      <c r="E73" s="68" t="s">
        <v>2070</v>
      </c>
      <c r="F73" s="67">
        <v>19.09</v>
      </c>
      <c r="G73" s="66"/>
      <c r="H73" s="66"/>
      <c r="I73" s="66"/>
      <c r="J73" s="66">
        <v>210</v>
      </c>
      <c r="K73" s="66"/>
      <c r="L73" s="66"/>
      <c r="M73" s="66"/>
      <c r="N73" s="66"/>
      <c r="O73" s="66"/>
      <c r="P73" s="66"/>
      <c r="Q73" s="66"/>
    </row>
    <row r="74" spans="1:17" ht="114" x14ac:dyDescent="0.25">
      <c r="A74" s="5">
        <v>54</v>
      </c>
      <c r="B74" s="69" t="s">
        <v>2071</v>
      </c>
      <c r="C74" s="110" t="s">
        <v>2072</v>
      </c>
      <c r="D74" s="10" t="s">
        <v>220</v>
      </c>
      <c r="E74" s="68" t="s">
        <v>2073</v>
      </c>
      <c r="F74" s="67">
        <v>9.81</v>
      </c>
      <c r="G74" s="66"/>
      <c r="H74" s="66"/>
      <c r="I74" s="66"/>
      <c r="J74" s="66">
        <v>97</v>
      </c>
      <c r="K74" s="66"/>
      <c r="L74" s="66"/>
      <c r="M74" s="66"/>
      <c r="N74" s="66"/>
      <c r="O74" s="66"/>
      <c r="P74" s="66"/>
      <c r="Q74" s="66"/>
    </row>
    <row r="75" spans="1:17" ht="114" x14ac:dyDescent="0.25">
      <c r="A75" s="5">
        <v>55</v>
      </c>
      <c r="B75" s="69" t="s">
        <v>2074</v>
      </c>
      <c r="C75" s="110" t="s">
        <v>2075</v>
      </c>
      <c r="D75" s="10" t="s">
        <v>220</v>
      </c>
      <c r="E75" s="68" t="s">
        <v>2076</v>
      </c>
      <c r="F75" s="67">
        <v>8.85</v>
      </c>
      <c r="G75" s="66"/>
      <c r="H75" s="66"/>
      <c r="I75" s="66"/>
      <c r="J75" s="66">
        <v>39</v>
      </c>
      <c r="K75" s="66"/>
      <c r="L75" s="66"/>
      <c r="M75" s="66"/>
      <c r="N75" s="66"/>
      <c r="O75" s="66"/>
      <c r="P75" s="66"/>
      <c r="Q75" s="66"/>
    </row>
    <row r="76" spans="1:17" x14ac:dyDescent="0.25">
      <c r="A76" s="131" t="s">
        <v>2077</v>
      </c>
      <c r="B76" s="132"/>
      <c r="C76" s="132"/>
      <c r="D76" s="132"/>
      <c r="E76" s="132"/>
      <c r="F76" s="132"/>
      <c r="G76" s="132"/>
      <c r="H76" s="132"/>
      <c r="I76" s="132"/>
      <c r="J76" s="132"/>
      <c r="K76" s="132"/>
      <c r="L76" s="132"/>
      <c r="M76" s="132"/>
      <c r="N76" s="132"/>
      <c r="O76" s="132"/>
      <c r="P76" s="132"/>
      <c r="Q76" s="132"/>
    </row>
    <row r="77" spans="1:17" ht="79.8" x14ac:dyDescent="0.25">
      <c r="A77" s="5">
        <v>56</v>
      </c>
      <c r="B77" s="69" t="s">
        <v>2078</v>
      </c>
      <c r="C77" s="110" t="s">
        <v>2079</v>
      </c>
      <c r="D77" s="10" t="s">
        <v>2080</v>
      </c>
      <c r="E77" s="68" t="s">
        <v>2081</v>
      </c>
      <c r="F77" s="67">
        <v>5639.05</v>
      </c>
      <c r="G77" s="67">
        <v>330.18</v>
      </c>
      <c r="H77" s="67">
        <v>56.04</v>
      </c>
      <c r="I77" s="67">
        <v>5</v>
      </c>
      <c r="J77" s="66">
        <v>1128</v>
      </c>
      <c r="K77" s="66">
        <v>66</v>
      </c>
      <c r="L77" s="66">
        <v>11</v>
      </c>
      <c r="M77" s="66">
        <v>1</v>
      </c>
      <c r="N77" s="66">
        <v>24.64</v>
      </c>
      <c r="O77" s="66">
        <v>4.93</v>
      </c>
      <c r="P77" s="66">
        <v>0.32</v>
      </c>
      <c r="Q77" s="66">
        <v>0.06</v>
      </c>
    </row>
    <row r="78" spans="1:17" ht="97.2" x14ac:dyDescent="0.25">
      <c r="A78" s="5">
        <v>57</v>
      </c>
      <c r="B78" s="69" t="s">
        <v>2082</v>
      </c>
      <c r="C78" s="110" t="s">
        <v>2083</v>
      </c>
      <c r="D78" s="10" t="s">
        <v>2080</v>
      </c>
      <c r="E78" s="68" t="s">
        <v>2017</v>
      </c>
      <c r="F78" s="67">
        <v>315.54000000000002</v>
      </c>
      <c r="G78" s="67">
        <v>147.56</v>
      </c>
      <c r="H78" s="67">
        <v>76.95</v>
      </c>
      <c r="I78" s="67">
        <v>3.59</v>
      </c>
      <c r="J78" s="66">
        <v>32</v>
      </c>
      <c r="K78" s="66">
        <v>15</v>
      </c>
      <c r="L78" s="66">
        <v>8</v>
      </c>
      <c r="M78" s="66"/>
      <c r="N78" s="66">
        <v>10.89</v>
      </c>
      <c r="O78" s="66">
        <v>1.0900000000000001</v>
      </c>
      <c r="P78" s="66">
        <v>0.23</v>
      </c>
      <c r="Q78" s="66">
        <v>0.02</v>
      </c>
    </row>
    <row r="79" spans="1:17" ht="136.80000000000001" x14ac:dyDescent="0.25">
      <c r="A79" s="5">
        <v>58</v>
      </c>
      <c r="B79" s="69" t="s">
        <v>2084</v>
      </c>
      <c r="C79" s="110" t="s">
        <v>2085</v>
      </c>
      <c r="D79" s="10" t="s">
        <v>687</v>
      </c>
      <c r="E79" s="70">
        <v>1</v>
      </c>
      <c r="F79" s="67">
        <v>549.16999999999996</v>
      </c>
      <c r="G79" s="66"/>
      <c r="H79" s="66"/>
      <c r="I79" s="66"/>
      <c r="J79" s="66">
        <v>549</v>
      </c>
      <c r="K79" s="66"/>
      <c r="L79" s="66"/>
      <c r="M79" s="66"/>
      <c r="N79" s="66"/>
      <c r="O79" s="66"/>
      <c r="P79" s="66"/>
      <c r="Q79" s="66"/>
    </row>
    <row r="80" spans="1:17" ht="125.4" x14ac:dyDescent="0.25">
      <c r="A80" s="5">
        <v>59</v>
      </c>
      <c r="B80" s="69" t="s">
        <v>1675</v>
      </c>
      <c r="C80" s="110" t="s">
        <v>2086</v>
      </c>
      <c r="D80" s="10" t="s">
        <v>148</v>
      </c>
      <c r="E80" s="70">
        <v>8.0000000000000002E-3</v>
      </c>
      <c r="F80" s="67">
        <v>11852.4</v>
      </c>
      <c r="G80" s="66"/>
      <c r="H80" s="66"/>
      <c r="I80" s="66"/>
      <c r="J80" s="66">
        <v>95</v>
      </c>
      <c r="K80" s="66"/>
      <c r="L80" s="66"/>
      <c r="M80" s="66"/>
      <c r="N80" s="66"/>
      <c r="O80" s="66"/>
      <c r="P80" s="66"/>
      <c r="Q80" s="66"/>
    </row>
    <row r="81" spans="1:17" ht="68.400000000000006" x14ac:dyDescent="0.25">
      <c r="A81" s="5">
        <v>60</v>
      </c>
      <c r="B81" s="69" t="s">
        <v>2087</v>
      </c>
      <c r="C81" s="110" t="s">
        <v>2088</v>
      </c>
      <c r="D81" s="10" t="s">
        <v>2080</v>
      </c>
      <c r="E81" s="68" t="s">
        <v>2081</v>
      </c>
      <c r="F81" s="67">
        <v>60521.68</v>
      </c>
      <c r="G81" s="67">
        <v>828.72</v>
      </c>
      <c r="H81" s="67">
        <v>102.26</v>
      </c>
      <c r="I81" s="67">
        <v>10.41</v>
      </c>
      <c r="J81" s="66">
        <v>12104</v>
      </c>
      <c r="K81" s="66">
        <v>166</v>
      </c>
      <c r="L81" s="66">
        <v>20</v>
      </c>
      <c r="M81" s="66">
        <v>2</v>
      </c>
      <c r="N81" s="66">
        <v>61.16</v>
      </c>
      <c r="O81" s="66">
        <v>12.23</v>
      </c>
      <c r="P81" s="66">
        <v>0.61</v>
      </c>
      <c r="Q81" s="66">
        <v>0.12</v>
      </c>
    </row>
    <row r="82" spans="1:17" ht="102.6" x14ac:dyDescent="0.25">
      <c r="A82" s="5">
        <v>61</v>
      </c>
      <c r="B82" s="69" t="s">
        <v>2089</v>
      </c>
      <c r="C82" s="110" t="s">
        <v>2090</v>
      </c>
      <c r="D82" s="10" t="s">
        <v>2080</v>
      </c>
      <c r="E82" s="68" t="s">
        <v>2091</v>
      </c>
      <c r="F82" s="67">
        <v>407.19</v>
      </c>
      <c r="G82" s="67">
        <v>293.36</v>
      </c>
      <c r="H82" s="67">
        <v>29.83</v>
      </c>
      <c r="I82" s="67">
        <v>2.0299999999999998</v>
      </c>
      <c r="J82" s="66">
        <v>122</v>
      </c>
      <c r="K82" s="66">
        <v>88</v>
      </c>
      <c r="L82" s="66">
        <v>9</v>
      </c>
      <c r="M82" s="66">
        <v>1</v>
      </c>
      <c r="N82" s="66">
        <v>21.65</v>
      </c>
      <c r="O82" s="66">
        <v>6.5</v>
      </c>
      <c r="P82" s="66">
        <v>0.13</v>
      </c>
      <c r="Q82" s="66">
        <v>0.04</v>
      </c>
    </row>
    <row r="83" spans="1:17" ht="285" x14ac:dyDescent="0.25">
      <c r="A83" s="5">
        <v>62</v>
      </c>
      <c r="B83" s="69" t="s">
        <v>2092</v>
      </c>
      <c r="C83" s="110" t="s">
        <v>2093</v>
      </c>
      <c r="D83" s="10" t="s">
        <v>687</v>
      </c>
      <c r="E83" s="70">
        <v>3</v>
      </c>
      <c r="F83" s="67">
        <v>185.03</v>
      </c>
      <c r="G83" s="66"/>
      <c r="H83" s="66"/>
      <c r="I83" s="66"/>
      <c r="J83" s="66">
        <v>555</v>
      </c>
      <c r="K83" s="66"/>
      <c r="L83" s="66"/>
      <c r="M83" s="66"/>
      <c r="N83" s="66"/>
      <c r="O83" s="66"/>
      <c r="P83" s="66"/>
      <c r="Q83" s="66"/>
    </row>
    <row r="84" spans="1:17" ht="74.400000000000006" x14ac:dyDescent="0.25">
      <c r="A84" s="5">
        <v>63</v>
      </c>
      <c r="B84" s="69" t="s">
        <v>2094</v>
      </c>
      <c r="C84" s="110" t="s">
        <v>2095</v>
      </c>
      <c r="D84" s="10" t="s">
        <v>2080</v>
      </c>
      <c r="E84" s="68" t="s">
        <v>2017</v>
      </c>
      <c r="F84" s="67">
        <v>188.61</v>
      </c>
      <c r="G84" s="67">
        <v>118.83</v>
      </c>
      <c r="H84" s="67">
        <v>24.77</v>
      </c>
      <c r="I84" s="67">
        <v>1.56</v>
      </c>
      <c r="J84" s="66">
        <v>19</v>
      </c>
      <c r="K84" s="66">
        <v>12</v>
      </c>
      <c r="L84" s="66">
        <v>2</v>
      </c>
      <c r="M84" s="66"/>
      <c r="N84" s="66">
        <v>8.77</v>
      </c>
      <c r="O84" s="66">
        <v>0.88</v>
      </c>
      <c r="P84" s="66">
        <v>0.1</v>
      </c>
      <c r="Q84" s="66">
        <v>0.01</v>
      </c>
    </row>
    <row r="85" spans="1:17" ht="91.2" x14ac:dyDescent="0.25">
      <c r="A85" s="5">
        <v>64</v>
      </c>
      <c r="B85" s="69" t="s">
        <v>2096</v>
      </c>
      <c r="C85" s="110" t="s">
        <v>2097</v>
      </c>
      <c r="D85" s="10" t="s">
        <v>108</v>
      </c>
      <c r="E85" s="70">
        <v>1</v>
      </c>
      <c r="F85" s="67" t="s">
        <v>2098</v>
      </c>
      <c r="G85" s="66"/>
      <c r="H85" s="66"/>
      <c r="I85" s="66"/>
      <c r="J85" s="66">
        <v>57</v>
      </c>
      <c r="K85" s="66"/>
      <c r="L85" s="66"/>
      <c r="M85" s="66"/>
      <c r="N85" s="66"/>
      <c r="O85" s="66"/>
      <c r="P85" s="66"/>
      <c r="Q85" s="66"/>
    </row>
    <row r="86" spans="1:17" ht="165.6" x14ac:dyDescent="0.25">
      <c r="A86" s="5">
        <v>65</v>
      </c>
      <c r="B86" s="69" t="s">
        <v>2099</v>
      </c>
      <c r="C86" s="110" t="s">
        <v>2100</v>
      </c>
      <c r="D86" s="10" t="s">
        <v>1202</v>
      </c>
      <c r="E86" s="68" t="s">
        <v>680</v>
      </c>
      <c r="F86" s="67">
        <v>978.44</v>
      </c>
      <c r="G86" s="67">
        <v>897.43</v>
      </c>
      <c r="H86" s="67">
        <v>15.84</v>
      </c>
      <c r="I86" s="67">
        <v>0.36</v>
      </c>
      <c r="J86" s="66">
        <v>78</v>
      </c>
      <c r="K86" s="66">
        <v>72</v>
      </c>
      <c r="L86" s="66">
        <v>1</v>
      </c>
      <c r="M86" s="66"/>
      <c r="N86" s="66">
        <v>64.239999999999995</v>
      </c>
      <c r="O86" s="66">
        <v>5.14</v>
      </c>
      <c r="P86" s="66">
        <v>0.02</v>
      </c>
      <c r="Q86" s="66"/>
    </row>
    <row r="87" spans="1:17" ht="45.6" x14ac:dyDescent="0.25">
      <c r="A87" s="5">
        <v>66</v>
      </c>
      <c r="B87" s="69" t="s">
        <v>2101</v>
      </c>
      <c r="C87" s="110" t="s">
        <v>2102</v>
      </c>
      <c r="D87" s="10" t="s">
        <v>220</v>
      </c>
      <c r="E87" s="70">
        <v>8</v>
      </c>
      <c r="F87" s="67">
        <v>46.39</v>
      </c>
      <c r="G87" s="66"/>
      <c r="H87" s="66"/>
      <c r="I87" s="66"/>
      <c r="J87" s="66">
        <v>371</v>
      </c>
      <c r="K87" s="66"/>
      <c r="L87" s="66"/>
      <c r="M87" s="66"/>
      <c r="N87" s="66"/>
      <c r="O87" s="66"/>
      <c r="P87" s="66"/>
      <c r="Q87" s="66"/>
    </row>
    <row r="88" spans="1:17" ht="165.6" x14ac:dyDescent="0.25">
      <c r="A88" s="5">
        <v>67</v>
      </c>
      <c r="B88" s="69" t="s">
        <v>2021</v>
      </c>
      <c r="C88" s="110" t="s">
        <v>2103</v>
      </c>
      <c r="D88" s="10" t="s">
        <v>1202</v>
      </c>
      <c r="E88" s="68" t="s">
        <v>2104</v>
      </c>
      <c r="F88" s="67">
        <v>1062.92</v>
      </c>
      <c r="G88" s="67">
        <v>860.55</v>
      </c>
      <c r="H88" s="67">
        <v>36.81</v>
      </c>
      <c r="I88" s="67">
        <v>1.0900000000000001</v>
      </c>
      <c r="J88" s="66">
        <v>393</v>
      </c>
      <c r="K88" s="66">
        <v>318</v>
      </c>
      <c r="L88" s="66">
        <v>14</v>
      </c>
      <c r="M88" s="66"/>
      <c r="N88" s="66">
        <v>61.6</v>
      </c>
      <c r="O88" s="66">
        <v>22.79</v>
      </c>
      <c r="P88" s="66">
        <v>0.06</v>
      </c>
      <c r="Q88" s="66">
        <v>0.02</v>
      </c>
    </row>
    <row r="89" spans="1:17" ht="45.6" x14ac:dyDescent="0.25">
      <c r="A89" s="5">
        <v>68</v>
      </c>
      <c r="B89" s="69" t="s">
        <v>2105</v>
      </c>
      <c r="C89" s="110" t="s">
        <v>2106</v>
      </c>
      <c r="D89" s="10" t="s">
        <v>220</v>
      </c>
      <c r="E89" s="70">
        <v>37</v>
      </c>
      <c r="F89" s="67">
        <v>219.58</v>
      </c>
      <c r="G89" s="66"/>
      <c r="H89" s="66"/>
      <c r="I89" s="66"/>
      <c r="J89" s="66">
        <v>8124</v>
      </c>
      <c r="K89" s="66"/>
      <c r="L89" s="66"/>
      <c r="M89" s="66"/>
      <c r="N89" s="66"/>
      <c r="O89" s="66"/>
      <c r="P89" s="66"/>
      <c r="Q89" s="66"/>
    </row>
    <row r="90" spans="1:17" ht="125.4" x14ac:dyDescent="0.25">
      <c r="A90" s="5">
        <v>69</v>
      </c>
      <c r="B90" s="69" t="s">
        <v>2107</v>
      </c>
      <c r="C90" s="110" t="s">
        <v>2108</v>
      </c>
      <c r="D90" s="10" t="s">
        <v>1202</v>
      </c>
      <c r="E90" s="68" t="s">
        <v>461</v>
      </c>
      <c r="F90" s="67">
        <v>9809.73</v>
      </c>
      <c r="G90" s="67">
        <v>987.32</v>
      </c>
      <c r="H90" s="67">
        <v>151.41</v>
      </c>
      <c r="I90" s="67">
        <v>4</v>
      </c>
      <c r="J90" s="66">
        <v>1177</v>
      </c>
      <c r="K90" s="66">
        <v>118</v>
      </c>
      <c r="L90" s="66">
        <v>18</v>
      </c>
      <c r="M90" s="66"/>
      <c r="N90" s="66">
        <v>76.3</v>
      </c>
      <c r="O90" s="66">
        <v>9.16</v>
      </c>
      <c r="P90" s="66">
        <v>0.22</v>
      </c>
      <c r="Q90" s="66">
        <v>0.03</v>
      </c>
    </row>
    <row r="91" spans="1:17" ht="125.4" x14ac:dyDescent="0.25">
      <c r="A91" s="5">
        <v>70</v>
      </c>
      <c r="B91" s="69" t="s">
        <v>426</v>
      </c>
      <c r="C91" s="110" t="s">
        <v>2109</v>
      </c>
      <c r="D91" s="10" t="s">
        <v>212</v>
      </c>
      <c r="E91" s="68" t="s">
        <v>2110</v>
      </c>
      <c r="F91" s="67">
        <v>1692.46</v>
      </c>
      <c r="G91" s="67">
        <v>1692.46</v>
      </c>
      <c r="H91" s="66"/>
      <c r="I91" s="66"/>
      <c r="J91" s="66">
        <v>575</v>
      </c>
      <c r="K91" s="66">
        <v>575</v>
      </c>
      <c r="L91" s="66"/>
      <c r="M91" s="66"/>
      <c r="N91" s="66">
        <v>154</v>
      </c>
      <c r="O91" s="66">
        <v>52.36</v>
      </c>
      <c r="P91" s="66"/>
      <c r="Q91" s="66"/>
    </row>
    <row r="92" spans="1:17" ht="91.2" x14ac:dyDescent="0.25">
      <c r="A92" s="5">
        <v>71</v>
      </c>
      <c r="B92" s="69" t="s">
        <v>241</v>
      </c>
      <c r="C92" s="110" t="s">
        <v>2111</v>
      </c>
      <c r="D92" s="10" t="s">
        <v>212</v>
      </c>
      <c r="E92" s="68" t="s">
        <v>2110</v>
      </c>
      <c r="F92" s="67">
        <v>935.45</v>
      </c>
      <c r="G92" s="67">
        <v>935.45</v>
      </c>
      <c r="H92" s="66"/>
      <c r="I92" s="66"/>
      <c r="J92" s="66">
        <v>318</v>
      </c>
      <c r="K92" s="66">
        <v>318</v>
      </c>
      <c r="L92" s="66"/>
      <c r="M92" s="66"/>
      <c r="N92" s="66">
        <v>88.5</v>
      </c>
      <c r="O92" s="66">
        <v>30.09</v>
      </c>
      <c r="P92" s="66"/>
      <c r="Q92" s="66"/>
    </row>
    <row r="93" spans="1:17" ht="57" x14ac:dyDescent="0.25">
      <c r="A93" s="5">
        <v>72</v>
      </c>
      <c r="B93" s="69" t="s">
        <v>2112</v>
      </c>
      <c r="C93" s="110" t="s">
        <v>2113</v>
      </c>
      <c r="D93" s="10" t="s">
        <v>153</v>
      </c>
      <c r="E93" s="68" t="s">
        <v>2114</v>
      </c>
      <c r="F93" s="67">
        <v>881.42</v>
      </c>
      <c r="G93" s="67">
        <v>724.84</v>
      </c>
      <c r="H93" s="67">
        <v>1.49</v>
      </c>
      <c r="I93" s="67">
        <v>0.16</v>
      </c>
      <c r="J93" s="66">
        <v>51</v>
      </c>
      <c r="K93" s="66">
        <v>42</v>
      </c>
      <c r="L93" s="66"/>
      <c r="M93" s="66"/>
      <c r="N93" s="66">
        <v>57.39</v>
      </c>
      <c r="O93" s="66">
        <v>3.31</v>
      </c>
      <c r="P93" s="66">
        <v>0.01</v>
      </c>
      <c r="Q93" s="66"/>
    </row>
    <row r="94" spans="1:17" ht="85.8" x14ac:dyDescent="0.25">
      <c r="A94" s="5">
        <v>73</v>
      </c>
      <c r="B94" s="69" t="s">
        <v>2115</v>
      </c>
      <c r="C94" s="110" t="s">
        <v>2116</v>
      </c>
      <c r="D94" s="10" t="s">
        <v>2117</v>
      </c>
      <c r="E94" s="70">
        <v>2</v>
      </c>
      <c r="F94" s="67">
        <v>14.56</v>
      </c>
      <c r="G94" s="67">
        <v>10.36</v>
      </c>
      <c r="H94" s="66"/>
      <c r="I94" s="66"/>
      <c r="J94" s="66">
        <v>29</v>
      </c>
      <c r="K94" s="66">
        <v>21</v>
      </c>
      <c r="L94" s="66"/>
      <c r="M94" s="66"/>
      <c r="N94" s="66">
        <v>0.83</v>
      </c>
      <c r="O94" s="66">
        <v>1.66</v>
      </c>
      <c r="P94" s="66"/>
      <c r="Q94" s="66"/>
    </row>
    <row r="95" spans="1:17" ht="239.4" x14ac:dyDescent="0.25">
      <c r="A95" s="5">
        <v>74</v>
      </c>
      <c r="B95" s="69" t="s">
        <v>2118</v>
      </c>
      <c r="C95" s="110" t="s">
        <v>2119</v>
      </c>
      <c r="D95" s="10" t="s">
        <v>108</v>
      </c>
      <c r="E95" s="70">
        <v>2</v>
      </c>
      <c r="F95" s="67">
        <v>88.31</v>
      </c>
      <c r="G95" s="66"/>
      <c r="H95" s="66"/>
      <c r="I95" s="66"/>
      <c r="J95" s="66">
        <v>177</v>
      </c>
      <c r="K95" s="66"/>
      <c r="L95" s="66"/>
      <c r="M95" s="66"/>
      <c r="N95" s="66"/>
      <c r="O95" s="66"/>
      <c r="P95" s="66"/>
      <c r="Q95" s="66"/>
    </row>
    <row r="96" spans="1:17" ht="250.8" x14ac:dyDescent="0.25">
      <c r="A96" s="5">
        <v>75</v>
      </c>
      <c r="B96" s="69" t="s">
        <v>2120</v>
      </c>
      <c r="C96" s="110" t="s">
        <v>2121</v>
      </c>
      <c r="D96" s="10" t="s">
        <v>108</v>
      </c>
      <c r="E96" s="70">
        <v>4</v>
      </c>
      <c r="F96" s="67">
        <v>21.4</v>
      </c>
      <c r="G96" s="66"/>
      <c r="H96" s="66"/>
      <c r="I96" s="66"/>
      <c r="J96" s="66">
        <v>86</v>
      </c>
      <c r="K96" s="66"/>
      <c r="L96" s="66"/>
      <c r="M96" s="66"/>
      <c r="N96" s="66"/>
      <c r="O96" s="66"/>
      <c r="P96" s="66"/>
      <c r="Q96" s="66"/>
    </row>
    <row r="97" spans="1:17" ht="36" x14ac:dyDescent="0.25">
      <c r="A97" s="5">
        <v>76</v>
      </c>
      <c r="B97" s="69" t="s">
        <v>2122</v>
      </c>
      <c r="C97" s="110" t="s">
        <v>2123</v>
      </c>
      <c r="D97" s="10" t="s">
        <v>288</v>
      </c>
      <c r="E97" s="70">
        <v>1</v>
      </c>
      <c r="F97" s="67" t="s">
        <v>2124</v>
      </c>
      <c r="G97" s="66"/>
      <c r="H97" s="66"/>
      <c r="I97" s="66"/>
      <c r="J97" s="66">
        <v>18</v>
      </c>
      <c r="K97" s="66"/>
      <c r="L97" s="66"/>
      <c r="M97" s="66"/>
      <c r="N97" s="66"/>
      <c r="O97" s="66"/>
      <c r="P97" s="66"/>
      <c r="Q97" s="66"/>
    </row>
    <row r="98" spans="1:17" ht="79.8" x14ac:dyDescent="0.25">
      <c r="A98" s="5">
        <v>77</v>
      </c>
      <c r="B98" s="69" t="s">
        <v>2039</v>
      </c>
      <c r="C98" s="110" t="s">
        <v>2040</v>
      </c>
      <c r="D98" s="10" t="s">
        <v>348</v>
      </c>
      <c r="E98" s="68" t="s">
        <v>2125</v>
      </c>
      <c r="F98" s="67">
        <v>17.02</v>
      </c>
      <c r="G98" s="66"/>
      <c r="H98" s="66"/>
      <c r="I98" s="66"/>
      <c r="J98" s="66">
        <v>488</v>
      </c>
      <c r="K98" s="66"/>
      <c r="L98" s="66"/>
      <c r="M98" s="66"/>
      <c r="N98" s="66"/>
      <c r="O98" s="66"/>
      <c r="P98" s="66"/>
      <c r="Q98" s="66"/>
    </row>
    <row r="99" spans="1:17" ht="243.6" x14ac:dyDescent="0.25">
      <c r="A99" s="5">
        <v>78</v>
      </c>
      <c r="B99" s="69" t="s">
        <v>2126</v>
      </c>
      <c r="C99" s="110" t="s">
        <v>2127</v>
      </c>
      <c r="D99" s="10" t="s">
        <v>2053</v>
      </c>
      <c r="E99" s="68" t="s">
        <v>2128</v>
      </c>
      <c r="F99" s="67">
        <v>259.25</v>
      </c>
      <c r="G99" s="67">
        <v>49.17</v>
      </c>
      <c r="H99" s="67">
        <v>28.25</v>
      </c>
      <c r="I99" s="66"/>
      <c r="J99" s="66">
        <v>311</v>
      </c>
      <c r="K99" s="66">
        <v>59</v>
      </c>
      <c r="L99" s="66">
        <v>34</v>
      </c>
      <c r="M99" s="66"/>
      <c r="N99" s="66">
        <v>3.52</v>
      </c>
      <c r="O99" s="66">
        <v>4.22</v>
      </c>
      <c r="P99" s="66"/>
      <c r="Q99" s="66"/>
    </row>
    <row r="100" spans="1:17" ht="60" x14ac:dyDescent="0.25">
      <c r="A100" s="5">
        <v>79</v>
      </c>
      <c r="B100" s="69" t="s">
        <v>2129</v>
      </c>
      <c r="C100" s="110" t="s">
        <v>2130</v>
      </c>
      <c r="D100" s="10" t="s">
        <v>777</v>
      </c>
      <c r="E100" s="70">
        <v>13.2</v>
      </c>
      <c r="F100" s="67" t="s">
        <v>2131</v>
      </c>
      <c r="G100" s="66"/>
      <c r="H100" s="66"/>
      <c r="I100" s="66"/>
      <c r="J100" s="66">
        <v>3945</v>
      </c>
      <c r="K100" s="66"/>
      <c r="L100" s="66"/>
      <c r="M100" s="66"/>
      <c r="N100" s="66"/>
      <c r="O100" s="66"/>
      <c r="P100" s="66"/>
      <c r="Q100" s="66"/>
    </row>
    <row r="101" spans="1:17" x14ac:dyDescent="0.25">
      <c r="A101" s="131" t="s">
        <v>6</v>
      </c>
      <c r="B101" s="132"/>
      <c r="C101" s="132"/>
      <c r="D101" s="132"/>
      <c r="E101" s="132"/>
      <c r="F101" s="132"/>
      <c r="G101" s="132"/>
      <c r="H101" s="132"/>
      <c r="I101" s="132"/>
      <c r="J101" s="67">
        <v>69468</v>
      </c>
      <c r="K101" s="67">
        <v>6698</v>
      </c>
      <c r="L101" s="67">
        <v>1828</v>
      </c>
      <c r="M101" s="67">
        <v>117</v>
      </c>
      <c r="N101" s="66"/>
      <c r="O101" s="67">
        <v>560.04999999999995</v>
      </c>
      <c r="P101" s="66"/>
      <c r="Q101" s="67">
        <v>7.56</v>
      </c>
    </row>
    <row r="102" spans="1:17" x14ac:dyDescent="0.25">
      <c r="A102" s="131" t="s">
        <v>355</v>
      </c>
      <c r="B102" s="132"/>
      <c r="C102" s="132"/>
      <c r="D102" s="132"/>
      <c r="E102" s="132"/>
      <c r="F102" s="132"/>
      <c r="G102" s="132"/>
      <c r="H102" s="132"/>
      <c r="I102" s="132"/>
      <c r="J102" s="67">
        <v>69717</v>
      </c>
      <c r="K102" s="67">
        <v>6698</v>
      </c>
      <c r="L102" s="67">
        <v>1828</v>
      </c>
      <c r="M102" s="67">
        <v>117</v>
      </c>
      <c r="N102" s="66"/>
      <c r="O102" s="67">
        <v>560.04999999999995</v>
      </c>
      <c r="P102" s="66"/>
      <c r="Q102" s="67">
        <v>7.56</v>
      </c>
    </row>
    <row r="103" spans="1:17" x14ac:dyDescent="0.25">
      <c r="A103" s="131" t="s">
        <v>29</v>
      </c>
      <c r="B103" s="132"/>
      <c r="C103" s="132"/>
      <c r="D103" s="132"/>
      <c r="E103" s="132"/>
      <c r="F103" s="132"/>
      <c r="G103" s="132"/>
      <c r="H103" s="132"/>
      <c r="I103" s="132"/>
      <c r="J103" s="66"/>
      <c r="K103" s="66"/>
      <c r="L103" s="66"/>
      <c r="M103" s="66"/>
      <c r="N103" s="66"/>
      <c r="O103" s="66"/>
      <c r="P103" s="66"/>
      <c r="Q103" s="66"/>
    </row>
    <row r="104" spans="1:17" x14ac:dyDescent="0.25">
      <c r="A104" s="131" t="s">
        <v>2132</v>
      </c>
      <c r="B104" s="132"/>
      <c r="C104" s="132"/>
      <c r="D104" s="132"/>
      <c r="E104" s="132"/>
      <c r="F104" s="132"/>
      <c r="G104" s="132"/>
      <c r="H104" s="132"/>
      <c r="I104" s="132"/>
      <c r="J104" s="67">
        <v>83</v>
      </c>
      <c r="K104" s="66"/>
      <c r="L104" s="66"/>
      <c r="M104" s="66"/>
      <c r="N104" s="66"/>
      <c r="O104" s="66"/>
      <c r="P104" s="66"/>
      <c r="Q104" s="66"/>
    </row>
    <row r="105" spans="1:17" x14ac:dyDescent="0.25">
      <c r="A105" s="131" t="s">
        <v>2133</v>
      </c>
      <c r="B105" s="132"/>
      <c r="C105" s="132"/>
      <c r="D105" s="132"/>
      <c r="E105" s="132"/>
      <c r="F105" s="132"/>
      <c r="G105" s="132"/>
      <c r="H105" s="132"/>
      <c r="I105" s="132"/>
      <c r="J105" s="67">
        <v>166</v>
      </c>
      <c r="K105" s="66"/>
      <c r="L105" s="66"/>
      <c r="M105" s="66"/>
      <c r="N105" s="66"/>
      <c r="O105" s="66"/>
      <c r="P105" s="66"/>
      <c r="Q105" s="66"/>
    </row>
    <row r="106" spans="1:17" x14ac:dyDescent="0.25">
      <c r="A106" s="131" t="s">
        <v>7</v>
      </c>
      <c r="B106" s="132"/>
      <c r="C106" s="132"/>
      <c r="D106" s="132"/>
      <c r="E106" s="132"/>
      <c r="F106" s="132"/>
      <c r="G106" s="132"/>
      <c r="H106" s="132"/>
      <c r="I106" s="132"/>
      <c r="J106" s="67">
        <v>7835</v>
      </c>
      <c r="K106" s="66"/>
      <c r="L106" s="66"/>
      <c r="M106" s="66"/>
      <c r="N106" s="66"/>
      <c r="O106" s="66"/>
      <c r="P106" s="66"/>
      <c r="Q106" s="66"/>
    </row>
    <row r="107" spans="1:17" x14ac:dyDescent="0.25">
      <c r="A107" s="131" t="s">
        <v>29</v>
      </c>
      <c r="B107" s="132"/>
      <c r="C107" s="132"/>
      <c r="D107" s="132"/>
      <c r="E107" s="132"/>
      <c r="F107" s="132"/>
      <c r="G107" s="132"/>
      <c r="H107" s="132"/>
      <c r="I107" s="132"/>
      <c r="J107" s="66"/>
      <c r="K107" s="66"/>
      <c r="L107" s="66"/>
      <c r="M107" s="66"/>
      <c r="N107" s="66"/>
      <c r="O107" s="66"/>
      <c r="P107" s="66"/>
      <c r="Q107" s="66"/>
    </row>
    <row r="108" spans="1:17" x14ac:dyDescent="0.25">
      <c r="A108" s="131" t="s">
        <v>2134</v>
      </c>
      <c r="B108" s="132"/>
      <c r="C108" s="132"/>
      <c r="D108" s="132"/>
      <c r="E108" s="132"/>
      <c r="F108" s="132"/>
      <c r="G108" s="132"/>
      <c r="H108" s="132"/>
      <c r="I108" s="132"/>
      <c r="J108" s="67">
        <v>714</v>
      </c>
      <c r="K108" s="66"/>
      <c r="L108" s="66"/>
      <c r="M108" s="66"/>
      <c r="N108" s="66"/>
      <c r="O108" s="66"/>
      <c r="P108" s="66"/>
      <c r="Q108" s="66"/>
    </row>
    <row r="109" spans="1:17" x14ac:dyDescent="0.25">
      <c r="A109" s="131" t="s">
        <v>2135</v>
      </c>
      <c r="B109" s="132"/>
      <c r="C109" s="132"/>
      <c r="D109" s="132"/>
      <c r="E109" s="132"/>
      <c r="F109" s="132"/>
      <c r="G109" s="132"/>
      <c r="H109" s="132"/>
      <c r="I109" s="132"/>
      <c r="J109" s="67">
        <v>44</v>
      </c>
      <c r="K109" s="66"/>
      <c r="L109" s="66"/>
      <c r="M109" s="66"/>
      <c r="N109" s="66"/>
      <c r="O109" s="66"/>
      <c r="P109" s="66"/>
      <c r="Q109" s="66"/>
    </row>
    <row r="110" spans="1:17" x14ac:dyDescent="0.25">
      <c r="A110" s="131" t="s">
        <v>2136</v>
      </c>
      <c r="B110" s="132"/>
      <c r="C110" s="132"/>
      <c r="D110" s="132"/>
      <c r="E110" s="132"/>
      <c r="F110" s="132"/>
      <c r="G110" s="132"/>
      <c r="H110" s="132"/>
      <c r="I110" s="132"/>
      <c r="J110" s="67">
        <v>285</v>
      </c>
      <c r="K110" s="66"/>
      <c r="L110" s="66"/>
      <c r="M110" s="66"/>
      <c r="N110" s="66"/>
      <c r="O110" s="66"/>
      <c r="P110" s="66"/>
      <c r="Q110" s="66"/>
    </row>
    <row r="111" spans="1:17" x14ac:dyDescent="0.25">
      <c r="A111" s="131" t="s">
        <v>2137</v>
      </c>
      <c r="B111" s="132"/>
      <c r="C111" s="132"/>
      <c r="D111" s="132"/>
      <c r="E111" s="132"/>
      <c r="F111" s="132"/>
      <c r="G111" s="132"/>
      <c r="H111" s="132"/>
      <c r="I111" s="132"/>
      <c r="J111" s="67">
        <v>44</v>
      </c>
      <c r="K111" s="66"/>
      <c r="L111" s="66"/>
      <c r="M111" s="66"/>
      <c r="N111" s="66"/>
      <c r="O111" s="66"/>
      <c r="P111" s="66"/>
      <c r="Q111" s="66"/>
    </row>
    <row r="112" spans="1:17" x14ac:dyDescent="0.25">
      <c r="A112" s="131" t="s">
        <v>2138</v>
      </c>
      <c r="B112" s="132"/>
      <c r="C112" s="132"/>
      <c r="D112" s="132"/>
      <c r="E112" s="132"/>
      <c r="F112" s="132"/>
      <c r="G112" s="132"/>
      <c r="H112" s="132"/>
      <c r="I112" s="132"/>
      <c r="J112" s="67">
        <v>4132</v>
      </c>
      <c r="K112" s="66"/>
      <c r="L112" s="66"/>
      <c r="M112" s="66"/>
      <c r="N112" s="66"/>
      <c r="O112" s="66"/>
      <c r="P112" s="66"/>
      <c r="Q112" s="66"/>
    </row>
    <row r="113" spans="1:17" x14ac:dyDescent="0.25">
      <c r="A113" s="131" t="s">
        <v>2139</v>
      </c>
      <c r="B113" s="132"/>
      <c r="C113" s="132"/>
      <c r="D113" s="132"/>
      <c r="E113" s="132"/>
      <c r="F113" s="132"/>
      <c r="G113" s="132"/>
      <c r="H113" s="132"/>
      <c r="I113" s="132"/>
      <c r="J113" s="67">
        <v>2616</v>
      </c>
      <c r="K113" s="66"/>
      <c r="L113" s="66"/>
      <c r="M113" s="66"/>
      <c r="N113" s="66"/>
      <c r="O113" s="66"/>
      <c r="P113" s="66"/>
      <c r="Q113" s="66"/>
    </row>
    <row r="114" spans="1:17" x14ac:dyDescent="0.25">
      <c r="A114" s="131" t="s">
        <v>8</v>
      </c>
      <c r="B114" s="132"/>
      <c r="C114" s="132"/>
      <c r="D114" s="132"/>
      <c r="E114" s="132"/>
      <c r="F114" s="132"/>
      <c r="G114" s="132"/>
      <c r="H114" s="132"/>
      <c r="I114" s="132"/>
      <c r="J114" s="67">
        <v>4562</v>
      </c>
      <c r="K114" s="66"/>
      <c r="L114" s="66"/>
      <c r="M114" s="66"/>
      <c r="N114" s="66"/>
      <c r="O114" s="66"/>
      <c r="P114" s="66"/>
      <c r="Q114" s="66"/>
    </row>
    <row r="115" spans="1:17" x14ac:dyDescent="0.25">
      <c r="A115" s="131" t="s">
        <v>29</v>
      </c>
      <c r="B115" s="132"/>
      <c r="C115" s="132"/>
      <c r="D115" s="132"/>
      <c r="E115" s="132"/>
      <c r="F115" s="132"/>
      <c r="G115" s="132"/>
      <c r="H115" s="132"/>
      <c r="I115" s="132"/>
      <c r="J115" s="66"/>
      <c r="K115" s="66"/>
      <c r="L115" s="66"/>
      <c r="M115" s="66"/>
      <c r="N115" s="66"/>
      <c r="O115" s="66"/>
      <c r="P115" s="66"/>
      <c r="Q115" s="66"/>
    </row>
    <row r="116" spans="1:17" x14ac:dyDescent="0.25">
      <c r="A116" s="131" t="s">
        <v>2140</v>
      </c>
      <c r="B116" s="132"/>
      <c r="C116" s="132"/>
      <c r="D116" s="132"/>
      <c r="E116" s="132"/>
      <c r="F116" s="132"/>
      <c r="G116" s="132"/>
      <c r="H116" s="132"/>
      <c r="I116" s="132"/>
      <c r="J116" s="67">
        <v>402</v>
      </c>
      <c r="K116" s="66"/>
      <c r="L116" s="66"/>
      <c r="M116" s="66"/>
      <c r="N116" s="66"/>
      <c r="O116" s="66"/>
      <c r="P116" s="66"/>
      <c r="Q116" s="66"/>
    </row>
    <row r="117" spans="1:17" x14ac:dyDescent="0.25">
      <c r="A117" s="131" t="s">
        <v>2141</v>
      </c>
      <c r="B117" s="132"/>
      <c r="C117" s="132"/>
      <c r="D117" s="132"/>
      <c r="E117" s="132"/>
      <c r="F117" s="132"/>
      <c r="G117" s="132"/>
      <c r="H117" s="132"/>
      <c r="I117" s="132"/>
      <c r="J117" s="67">
        <v>23</v>
      </c>
      <c r="K117" s="66"/>
      <c r="L117" s="66"/>
      <c r="M117" s="66"/>
      <c r="N117" s="66"/>
      <c r="O117" s="66"/>
      <c r="P117" s="66"/>
      <c r="Q117" s="66"/>
    </row>
    <row r="118" spans="1:17" x14ac:dyDescent="0.25">
      <c r="A118" s="131" t="s">
        <v>2142</v>
      </c>
      <c r="B118" s="132"/>
      <c r="C118" s="132"/>
      <c r="D118" s="132"/>
      <c r="E118" s="132"/>
      <c r="F118" s="132"/>
      <c r="G118" s="132"/>
      <c r="H118" s="132"/>
      <c r="I118" s="132"/>
      <c r="J118" s="67">
        <v>2206</v>
      </c>
      <c r="K118" s="66"/>
      <c r="L118" s="66"/>
      <c r="M118" s="66"/>
      <c r="N118" s="66"/>
      <c r="O118" s="66"/>
      <c r="P118" s="66"/>
      <c r="Q118" s="66"/>
    </row>
    <row r="119" spans="1:17" x14ac:dyDescent="0.25">
      <c r="A119" s="131" t="s">
        <v>2143</v>
      </c>
      <c r="B119" s="132"/>
      <c r="C119" s="132"/>
      <c r="D119" s="132"/>
      <c r="E119" s="132"/>
      <c r="F119" s="132"/>
      <c r="G119" s="132"/>
      <c r="H119" s="132"/>
      <c r="I119" s="132"/>
      <c r="J119" s="67">
        <v>234</v>
      </c>
      <c r="K119" s="66"/>
      <c r="L119" s="66"/>
      <c r="M119" s="66"/>
      <c r="N119" s="66"/>
      <c r="O119" s="66"/>
      <c r="P119" s="66"/>
      <c r="Q119" s="66"/>
    </row>
    <row r="120" spans="1:17" x14ac:dyDescent="0.25">
      <c r="A120" s="131" t="s">
        <v>2144</v>
      </c>
      <c r="B120" s="132"/>
      <c r="C120" s="132"/>
      <c r="D120" s="132"/>
      <c r="E120" s="132"/>
      <c r="F120" s="132"/>
      <c r="G120" s="132"/>
      <c r="H120" s="132"/>
      <c r="I120" s="132"/>
      <c r="J120" s="67">
        <v>1697</v>
      </c>
      <c r="K120" s="66"/>
      <c r="L120" s="66"/>
      <c r="M120" s="66"/>
      <c r="N120" s="66"/>
      <c r="O120" s="66"/>
      <c r="P120" s="66"/>
      <c r="Q120" s="66"/>
    </row>
    <row r="121" spans="1:17" x14ac:dyDescent="0.25">
      <c r="A121" s="133" t="s">
        <v>9</v>
      </c>
      <c r="B121" s="132"/>
      <c r="C121" s="132"/>
      <c r="D121" s="132"/>
      <c r="E121" s="132"/>
      <c r="F121" s="132"/>
      <c r="G121" s="132"/>
      <c r="H121" s="132"/>
      <c r="I121" s="132"/>
      <c r="J121" s="66"/>
      <c r="K121" s="66"/>
      <c r="L121" s="66"/>
      <c r="M121" s="66"/>
      <c r="N121" s="66"/>
      <c r="O121" s="66"/>
      <c r="P121" s="66"/>
      <c r="Q121" s="66"/>
    </row>
    <row r="122" spans="1:17" x14ac:dyDescent="0.25">
      <c r="A122" s="131" t="s">
        <v>55</v>
      </c>
      <c r="B122" s="132"/>
      <c r="C122" s="132"/>
      <c r="D122" s="132"/>
      <c r="E122" s="132"/>
      <c r="F122" s="132"/>
      <c r="G122" s="132"/>
      <c r="H122" s="132"/>
      <c r="I122" s="132"/>
      <c r="J122" s="67">
        <v>48365</v>
      </c>
      <c r="K122" s="66"/>
      <c r="L122" s="66"/>
      <c r="M122" s="66"/>
      <c r="N122" s="66"/>
      <c r="O122" s="67">
        <v>149.76</v>
      </c>
      <c r="P122" s="66"/>
      <c r="Q122" s="67">
        <v>0.64</v>
      </c>
    </row>
    <row r="123" spans="1:17" x14ac:dyDescent="0.25">
      <c r="A123" s="131" t="s">
        <v>56</v>
      </c>
      <c r="B123" s="132"/>
      <c r="C123" s="132"/>
      <c r="D123" s="132"/>
      <c r="E123" s="132"/>
      <c r="F123" s="132"/>
      <c r="G123" s="132"/>
      <c r="H123" s="132"/>
      <c r="I123" s="132"/>
      <c r="J123" s="67">
        <v>8484</v>
      </c>
      <c r="K123" s="66"/>
      <c r="L123" s="66"/>
      <c r="M123" s="66"/>
      <c r="N123" s="66"/>
      <c r="O123" s="66"/>
      <c r="P123" s="66"/>
      <c r="Q123" s="66"/>
    </row>
    <row r="124" spans="1:17" x14ac:dyDescent="0.25">
      <c r="A124" s="131" t="s">
        <v>1467</v>
      </c>
      <c r="B124" s="132"/>
      <c r="C124" s="132"/>
      <c r="D124" s="132"/>
      <c r="E124" s="132"/>
      <c r="F124" s="132"/>
      <c r="G124" s="132"/>
      <c r="H124" s="132"/>
      <c r="I124" s="132"/>
      <c r="J124" s="67">
        <v>20101</v>
      </c>
      <c r="K124" s="66"/>
      <c r="L124" s="66"/>
      <c r="M124" s="66"/>
      <c r="N124" s="66"/>
      <c r="O124" s="67">
        <v>300.60000000000002</v>
      </c>
      <c r="P124" s="66"/>
      <c r="Q124" s="67">
        <v>6.92</v>
      </c>
    </row>
    <row r="125" spans="1:17" x14ac:dyDescent="0.25">
      <c r="A125" s="131" t="s">
        <v>58</v>
      </c>
      <c r="B125" s="132"/>
      <c r="C125" s="132"/>
      <c r="D125" s="132"/>
      <c r="E125" s="132"/>
      <c r="F125" s="132"/>
      <c r="G125" s="132"/>
      <c r="H125" s="132"/>
      <c r="I125" s="132"/>
      <c r="J125" s="67">
        <v>2505</v>
      </c>
      <c r="K125" s="66"/>
      <c r="L125" s="66"/>
      <c r="M125" s="66"/>
      <c r="N125" s="66"/>
      <c r="O125" s="67">
        <v>20.420000000000002</v>
      </c>
      <c r="P125" s="66"/>
      <c r="Q125" s="66"/>
    </row>
    <row r="126" spans="1:17" x14ac:dyDescent="0.25">
      <c r="A126" s="131" t="s">
        <v>176</v>
      </c>
      <c r="B126" s="132"/>
      <c r="C126" s="132"/>
      <c r="D126" s="132"/>
      <c r="E126" s="132"/>
      <c r="F126" s="132"/>
      <c r="G126" s="132"/>
      <c r="H126" s="132"/>
      <c r="I126" s="132"/>
      <c r="J126" s="67">
        <v>532</v>
      </c>
      <c r="K126" s="66"/>
      <c r="L126" s="66"/>
      <c r="M126" s="66"/>
      <c r="N126" s="66"/>
      <c r="O126" s="67">
        <v>3.51</v>
      </c>
      <c r="P126" s="66"/>
      <c r="Q126" s="66"/>
    </row>
    <row r="127" spans="1:17" x14ac:dyDescent="0.25">
      <c r="A127" s="131" t="s">
        <v>486</v>
      </c>
      <c r="B127" s="132"/>
      <c r="C127" s="132"/>
      <c r="D127" s="132"/>
      <c r="E127" s="132"/>
      <c r="F127" s="132"/>
      <c r="G127" s="132"/>
      <c r="H127" s="132"/>
      <c r="I127" s="132"/>
      <c r="J127" s="67">
        <v>2009</v>
      </c>
      <c r="K127" s="66"/>
      <c r="L127" s="66"/>
      <c r="M127" s="66"/>
      <c r="N127" s="66"/>
      <c r="O127" s="67">
        <v>82.45</v>
      </c>
      <c r="P127" s="66"/>
      <c r="Q127" s="66"/>
    </row>
    <row r="128" spans="1:17" x14ac:dyDescent="0.25">
      <c r="A128" s="131" t="s">
        <v>564</v>
      </c>
      <c r="B128" s="132"/>
      <c r="C128" s="132"/>
      <c r="D128" s="132"/>
      <c r="E128" s="132"/>
      <c r="F128" s="132"/>
      <c r="G128" s="132"/>
      <c r="H128" s="132"/>
      <c r="I128" s="132"/>
      <c r="J128" s="67">
        <v>118</v>
      </c>
      <c r="K128" s="66"/>
      <c r="L128" s="66"/>
      <c r="M128" s="66"/>
      <c r="N128" s="66"/>
      <c r="O128" s="67">
        <v>3.31</v>
      </c>
      <c r="P128" s="66"/>
      <c r="Q128" s="66"/>
    </row>
    <row r="129" spans="1:17" x14ac:dyDescent="0.25">
      <c r="A129" s="131" t="s">
        <v>10</v>
      </c>
      <c r="B129" s="132"/>
      <c r="C129" s="132"/>
      <c r="D129" s="132"/>
      <c r="E129" s="132"/>
      <c r="F129" s="132"/>
      <c r="G129" s="132"/>
      <c r="H129" s="132"/>
      <c r="I129" s="132"/>
      <c r="J129" s="67">
        <v>82114</v>
      </c>
      <c r="K129" s="66"/>
      <c r="L129" s="66"/>
      <c r="M129" s="66"/>
      <c r="N129" s="66"/>
      <c r="O129" s="67">
        <v>560.04999999999995</v>
      </c>
      <c r="P129" s="66"/>
      <c r="Q129" s="67">
        <v>7.56</v>
      </c>
    </row>
    <row r="130" spans="1:17" x14ac:dyDescent="0.25">
      <c r="A130" s="131" t="s">
        <v>11</v>
      </c>
      <c r="B130" s="132"/>
      <c r="C130" s="132"/>
      <c r="D130" s="132"/>
      <c r="E130" s="132"/>
      <c r="F130" s="132"/>
      <c r="G130" s="132"/>
      <c r="H130" s="132"/>
      <c r="I130" s="132"/>
      <c r="J130" s="66"/>
      <c r="K130" s="66"/>
      <c r="L130" s="66"/>
      <c r="M130" s="66"/>
      <c r="N130" s="66"/>
      <c r="O130" s="66"/>
      <c r="P130" s="66"/>
      <c r="Q130" s="66"/>
    </row>
    <row r="131" spans="1:17" x14ac:dyDescent="0.25">
      <c r="A131" s="131" t="s">
        <v>12</v>
      </c>
      <c r="B131" s="132"/>
      <c r="C131" s="132"/>
      <c r="D131" s="132"/>
      <c r="E131" s="132"/>
      <c r="F131" s="132"/>
      <c r="G131" s="132"/>
      <c r="H131" s="132"/>
      <c r="I131" s="132"/>
      <c r="J131" s="67">
        <v>61191</v>
      </c>
      <c r="K131" s="66"/>
      <c r="L131" s="66"/>
      <c r="M131" s="66"/>
      <c r="N131" s="66"/>
      <c r="O131" s="66"/>
      <c r="P131" s="66"/>
      <c r="Q131" s="66"/>
    </row>
    <row r="132" spans="1:17" x14ac:dyDescent="0.25">
      <c r="A132" s="131" t="s">
        <v>13</v>
      </c>
      <c r="B132" s="132"/>
      <c r="C132" s="132"/>
      <c r="D132" s="132"/>
      <c r="E132" s="132"/>
      <c r="F132" s="132"/>
      <c r="G132" s="132"/>
      <c r="H132" s="132"/>
      <c r="I132" s="132"/>
      <c r="J132" s="67">
        <v>1828</v>
      </c>
      <c r="K132" s="66"/>
      <c r="L132" s="66"/>
      <c r="M132" s="66"/>
      <c r="N132" s="66"/>
      <c r="O132" s="66"/>
      <c r="P132" s="66"/>
      <c r="Q132" s="66"/>
    </row>
    <row r="133" spans="1:17" x14ac:dyDescent="0.25">
      <c r="A133" s="131" t="s">
        <v>14</v>
      </c>
      <c r="B133" s="132"/>
      <c r="C133" s="132"/>
      <c r="D133" s="132"/>
      <c r="E133" s="132"/>
      <c r="F133" s="132"/>
      <c r="G133" s="132"/>
      <c r="H133" s="132"/>
      <c r="I133" s="132"/>
      <c r="J133" s="67">
        <v>6815</v>
      </c>
      <c r="K133" s="66"/>
      <c r="L133" s="66"/>
      <c r="M133" s="66"/>
      <c r="N133" s="66"/>
      <c r="O133" s="66"/>
      <c r="P133" s="66"/>
      <c r="Q133" s="66"/>
    </row>
    <row r="134" spans="1:17" x14ac:dyDescent="0.25">
      <c r="A134" s="131" t="s">
        <v>15</v>
      </c>
      <c r="B134" s="132"/>
      <c r="C134" s="132"/>
      <c r="D134" s="132"/>
      <c r="E134" s="132"/>
      <c r="F134" s="132"/>
      <c r="G134" s="132"/>
      <c r="H134" s="132"/>
      <c r="I134" s="132"/>
      <c r="J134" s="67">
        <v>7835</v>
      </c>
      <c r="K134" s="66"/>
      <c r="L134" s="66"/>
      <c r="M134" s="66"/>
      <c r="N134" s="66"/>
      <c r="O134" s="66"/>
      <c r="P134" s="66"/>
      <c r="Q134" s="66"/>
    </row>
    <row r="135" spans="1:17" x14ac:dyDescent="0.25">
      <c r="A135" s="131" t="s">
        <v>16</v>
      </c>
      <c r="B135" s="132"/>
      <c r="C135" s="132"/>
      <c r="D135" s="132"/>
      <c r="E135" s="132"/>
      <c r="F135" s="132"/>
      <c r="G135" s="132"/>
      <c r="H135" s="132"/>
      <c r="I135" s="132"/>
      <c r="J135" s="67">
        <v>4562</v>
      </c>
      <c r="K135" s="66"/>
      <c r="L135" s="66"/>
      <c r="M135" s="66"/>
      <c r="N135" s="66"/>
      <c r="O135" s="66"/>
      <c r="P135" s="66"/>
      <c r="Q135" s="66"/>
    </row>
    <row r="136" spans="1:17" x14ac:dyDescent="0.25">
      <c r="A136" s="133" t="s">
        <v>17</v>
      </c>
      <c r="B136" s="132"/>
      <c r="C136" s="132"/>
      <c r="D136" s="132"/>
      <c r="E136" s="132"/>
      <c r="F136" s="132"/>
      <c r="G136" s="132"/>
      <c r="H136" s="132"/>
      <c r="I136" s="132"/>
      <c r="J136" s="65">
        <v>82114</v>
      </c>
      <c r="K136" s="66"/>
      <c r="L136" s="66"/>
      <c r="M136" s="66"/>
      <c r="N136" s="66"/>
      <c r="O136" s="65">
        <v>560.04999999999995</v>
      </c>
      <c r="P136" s="66"/>
      <c r="Q136" s="65">
        <v>7.56</v>
      </c>
    </row>
    <row r="137" spans="1:17" x14ac:dyDescent="0.25">
      <c r="A137" s="9"/>
      <c r="B137" s="1"/>
      <c r="C137" s="7"/>
      <c r="D137" s="109"/>
      <c r="E137" s="8"/>
      <c r="F137" s="64"/>
      <c r="G137" s="64"/>
      <c r="H137" s="64"/>
      <c r="I137" s="64"/>
      <c r="J137" s="64"/>
      <c r="K137" s="64"/>
      <c r="L137" s="64"/>
      <c r="M137" s="64"/>
      <c r="N137" s="64"/>
      <c r="O137" s="64"/>
      <c r="P137" s="64"/>
      <c r="Q137" s="64"/>
    </row>
    <row r="138" spans="1:17" x14ac:dyDescent="0.25">
      <c r="A138" s="9"/>
      <c r="B138" s="1"/>
      <c r="C138" s="7"/>
      <c r="D138" s="109"/>
      <c r="E138" s="8"/>
      <c r="F138" s="64"/>
      <c r="G138" s="64"/>
      <c r="H138" s="64"/>
      <c r="I138" s="64"/>
      <c r="J138" s="64"/>
      <c r="K138" s="64"/>
      <c r="L138" s="64"/>
      <c r="M138" s="64"/>
      <c r="N138" s="64"/>
      <c r="O138" s="64"/>
      <c r="P138" s="64"/>
      <c r="Q138" s="64"/>
    </row>
    <row r="139" spans="1:17" x14ac:dyDescent="0.25">
      <c r="A139" s="9"/>
      <c r="B139" s="1"/>
      <c r="C139" s="7"/>
      <c r="D139" s="109"/>
      <c r="E139" s="8"/>
      <c r="F139" s="64"/>
      <c r="G139" s="64"/>
      <c r="H139" s="64"/>
      <c r="I139" s="64"/>
      <c r="J139" s="64"/>
      <c r="K139" s="64"/>
      <c r="L139" s="64"/>
      <c r="M139" s="64"/>
      <c r="N139" s="64"/>
      <c r="O139" s="64"/>
      <c r="P139" s="64"/>
      <c r="Q139" s="64"/>
    </row>
    <row r="140" spans="1:17" x14ac:dyDescent="0.25">
      <c r="A140" s="146" t="s">
        <v>2145</v>
      </c>
      <c r="B140" s="147"/>
      <c r="C140" s="147"/>
      <c r="D140" s="147"/>
      <c r="E140" s="147"/>
      <c r="F140" s="147"/>
      <c r="G140" s="147"/>
      <c r="H140" s="147"/>
      <c r="I140" s="147"/>
      <c r="J140" s="147"/>
      <c r="K140" s="147"/>
      <c r="L140" s="147"/>
      <c r="M140" s="147"/>
      <c r="N140" s="147"/>
      <c r="O140" s="147"/>
      <c r="P140" s="147"/>
      <c r="Q140" s="147"/>
    </row>
    <row r="141" spans="1:17" x14ac:dyDescent="0.25">
      <c r="A141" s="148" t="s">
        <v>106</v>
      </c>
      <c r="B141" s="147"/>
      <c r="C141" s="147"/>
      <c r="D141" s="147"/>
      <c r="E141" s="147"/>
      <c r="F141" s="147"/>
      <c r="G141" s="147"/>
      <c r="H141" s="147"/>
      <c r="I141" s="147"/>
      <c r="J141" s="147"/>
      <c r="K141" s="147"/>
      <c r="L141" s="147"/>
      <c r="M141" s="147"/>
      <c r="N141" s="147"/>
      <c r="O141" s="147"/>
      <c r="P141" s="147"/>
      <c r="Q141" s="147"/>
    </row>
    <row r="142" spans="1:17" x14ac:dyDescent="0.25">
      <c r="A142" s="9"/>
      <c r="B142" s="1"/>
      <c r="C142" s="7"/>
      <c r="D142" s="109"/>
      <c r="E142" s="8"/>
      <c r="F142" s="64"/>
      <c r="G142" s="64"/>
      <c r="H142" s="64"/>
      <c r="I142" s="64"/>
      <c r="J142" s="64"/>
      <c r="K142" s="64"/>
      <c r="L142" s="64"/>
      <c r="M142" s="64"/>
      <c r="N142" s="64"/>
      <c r="O142" s="64"/>
      <c r="P142" s="64"/>
      <c r="Q142" s="64"/>
    </row>
    <row r="143" spans="1:17" x14ac:dyDescent="0.25">
      <c r="A143" s="146" t="s">
        <v>2146</v>
      </c>
      <c r="B143" s="147"/>
      <c r="C143" s="147"/>
      <c r="D143" s="147"/>
      <c r="E143" s="147"/>
      <c r="F143" s="147"/>
      <c r="G143" s="147"/>
      <c r="H143" s="147"/>
      <c r="I143" s="147"/>
      <c r="J143" s="147"/>
      <c r="K143" s="147"/>
      <c r="L143" s="147"/>
      <c r="M143" s="147"/>
      <c r="N143" s="147"/>
      <c r="O143" s="147"/>
      <c r="P143" s="147"/>
      <c r="Q143" s="147"/>
    </row>
    <row r="144" spans="1:17" x14ac:dyDescent="0.25">
      <c r="A144" s="148" t="s">
        <v>106</v>
      </c>
      <c r="B144" s="147"/>
      <c r="C144" s="147"/>
      <c r="D144" s="147"/>
      <c r="E144" s="147"/>
      <c r="F144" s="147"/>
      <c r="G144" s="147"/>
      <c r="H144" s="147"/>
      <c r="I144" s="147"/>
      <c r="J144" s="147"/>
      <c r="K144" s="147"/>
      <c r="L144" s="147"/>
      <c r="M144" s="147"/>
      <c r="N144" s="147"/>
      <c r="O144" s="147"/>
      <c r="P144" s="147"/>
      <c r="Q144" s="147"/>
    </row>
    <row r="145" spans="1:17" x14ac:dyDescent="0.25">
      <c r="A145" s="9"/>
      <c r="B145" s="1"/>
      <c r="C145" s="7"/>
      <c r="D145" s="109"/>
      <c r="E145" s="8"/>
      <c r="F145" s="64"/>
      <c r="G145" s="64"/>
      <c r="H145" s="64"/>
      <c r="I145" s="64"/>
      <c r="J145" s="64"/>
      <c r="K145" s="64"/>
      <c r="L145" s="64"/>
      <c r="M145" s="64"/>
      <c r="N145" s="64"/>
      <c r="O145" s="64"/>
      <c r="P145" s="64"/>
      <c r="Q145" s="64"/>
    </row>
    <row r="146" spans="1:17" x14ac:dyDescent="0.25">
      <c r="A146" s="9"/>
      <c r="B146" s="1"/>
      <c r="C146" s="7"/>
      <c r="D146" s="109"/>
      <c r="E146" s="8"/>
      <c r="F146" s="64"/>
      <c r="G146" s="64"/>
      <c r="H146" s="64"/>
      <c r="I146" s="64"/>
      <c r="J146" s="64"/>
      <c r="K146" s="64"/>
      <c r="L146" s="64"/>
      <c r="M146" s="64"/>
      <c r="N146" s="64"/>
      <c r="O146" s="64"/>
      <c r="P146" s="64"/>
      <c r="Q146" s="64"/>
    </row>
    <row r="147" spans="1:17" x14ac:dyDescent="0.25">
      <c r="A147" s="9"/>
      <c r="B147" s="1"/>
      <c r="C147" s="7"/>
      <c r="D147" s="109"/>
      <c r="E147" s="8"/>
      <c r="F147" s="64"/>
      <c r="G147" s="64"/>
      <c r="H147" s="64"/>
      <c r="I147" s="64"/>
      <c r="J147" s="64"/>
      <c r="K147" s="64"/>
      <c r="L147" s="64"/>
      <c r="M147" s="64"/>
      <c r="N147" s="64"/>
      <c r="O147" s="64"/>
      <c r="P147" s="64"/>
      <c r="Q147" s="64"/>
    </row>
    <row r="148" spans="1:17" x14ac:dyDescent="0.25">
      <c r="A148" s="9"/>
      <c r="B148" s="1"/>
      <c r="C148" s="7"/>
      <c r="D148" s="109"/>
      <c r="E148" s="8"/>
      <c r="F148" s="64"/>
      <c r="G148" s="64"/>
      <c r="H148" s="64"/>
      <c r="I148" s="64"/>
      <c r="J148" s="64"/>
      <c r="K148" s="64"/>
      <c r="L148" s="64"/>
      <c r="M148" s="64"/>
      <c r="N148" s="64"/>
      <c r="O148" s="64"/>
      <c r="P148" s="64"/>
      <c r="Q148" s="64"/>
    </row>
    <row r="149" spans="1:17" x14ac:dyDescent="0.25">
      <c r="A149" s="9"/>
      <c r="B149" s="1"/>
      <c r="C149" s="7"/>
      <c r="D149" s="109"/>
      <c r="E149" s="8"/>
      <c r="F149" s="64"/>
      <c r="G149" s="64"/>
      <c r="H149" s="64"/>
      <c r="I149" s="64"/>
      <c r="J149" s="64"/>
      <c r="K149" s="64"/>
      <c r="L149" s="64"/>
      <c r="M149" s="64"/>
      <c r="N149" s="64"/>
      <c r="O149" s="64"/>
      <c r="P149" s="64"/>
      <c r="Q149" s="64"/>
    </row>
    <row r="150" spans="1:17" x14ac:dyDescent="0.25">
      <c r="A150" s="9"/>
      <c r="B150" s="1"/>
      <c r="C150" s="7"/>
      <c r="D150" s="109"/>
      <c r="E150" s="8"/>
      <c r="F150" s="64"/>
      <c r="G150" s="64"/>
      <c r="H150" s="64"/>
      <c r="I150" s="64"/>
      <c r="J150" s="64"/>
      <c r="K150" s="64"/>
      <c r="L150" s="64"/>
      <c r="M150" s="64"/>
      <c r="N150" s="64"/>
      <c r="O150" s="64"/>
      <c r="P150" s="64"/>
      <c r="Q150" s="64"/>
    </row>
  </sheetData>
  <mergeCells count="62">
    <mergeCell ref="J8:K8"/>
    <mergeCell ref="J9:K9"/>
    <mergeCell ref="J10:K10"/>
    <mergeCell ref="A14:A16"/>
    <mergeCell ref="B14:B16"/>
    <mergeCell ref="C14:C16"/>
    <mergeCell ref="D14:D16"/>
    <mergeCell ref="E14:E16"/>
    <mergeCell ref="F14:I14"/>
    <mergeCell ref="J14:M14"/>
    <mergeCell ref="N14:N16"/>
    <mergeCell ref="O14:O16"/>
    <mergeCell ref="P14:P16"/>
    <mergeCell ref="Q14:Q16"/>
    <mergeCell ref="F15:F16"/>
    <mergeCell ref="G15:I15"/>
    <mergeCell ref="J15:J16"/>
    <mergeCell ref="K15:M15"/>
    <mergeCell ref="A108:I108"/>
    <mergeCell ref="A18:Q18"/>
    <mergeCell ref="A19:Q19"/>
    <mergeCell ref="A61:Q61"/>
    <mergeCell ref="A76:Q76"/>
    <mergeCell ref="A101:I101"/>
    <mergeCell ref="A102:I102"/>
    <mergeCell ref="A103:I103"/>
    <mergeCell ref="A104:I104"/>
    <mergeCell ref="A105:I105"/>
    <mergeCell ref="A106:I106"/>
    <mergeCell ref="A107:I107"/>
    <mergeCell ref="A120:I120"/>
    <mergeCell ref="A109:I109"/>
    <mergeCell ref="A110:I110"/>
    <mergeCell ref="A111:I111"/>
    <mergeCell ref="A112:I112"/>
    <mergeCell ref="A113:I113"/>
    <mergeCell ref="A114:I114"/>
    <mergeCell ref="A115:I115"/>
    <mergeCell ref="A116:I116"/>
    <mergeCell ref="A117:I117"/>
    <mergeCell ref="A118:I118"/>
    <mergeCell ref="A119:I119"/>
    <mergeCell ref="A132:I132"/>
    <mergeCell ref="A121:I121"/>
    <mergeCell ref="A122:I122"/>
    <mergeCell ref="A123:I123"/>
    <mergeCell ref="A124:I124"/>
    <mergeCell ref="A125:I125"/>
    <mergeCell ref="A126:I126"/>
    <mergeCell ref="A127:I127"/>
    <mergeCell ref="A128:I128"/>
    <mergeCell ref="A129:I129"/>
    <mergeCell ref="A130:I130"/>
    <mergeCell ref="A131:I131"/>
    <mergeCell ref="A143:Q143"/>
    <mergeCell ref="A144:Q144"/>
    <mergeCell ref="A133:I133"/>
    <mergeCell ref="A134:I134"/>
    <mergeCell ref="A135:I135"/>
    <mergeCell ref="A136:I136"/>
    <mergeCell ref="A140:Q140"/>
    <mergeCell ref="A141:Q14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4"/>
  <sheetViews>
    <sheetView topLeftCell="A157" workbookViewId="0">
      <selection activeCell="D7" sqref="D7"/>
    </sheetView>
  </sheetViews>
  <sheetFormatPr defaultRowHeight="13.2" x14ac:dyDescent="0.25"/>
  <sheetData>
    <row r="1" spans="1:17" x14ac:dyDescent="0.25">
      <c r="A1" s="11"/>
      <c r="B1" s="74"/>
      <c r="C1" s="73"/>
      <c r="D1" s="72"/>
      <c r="E1" s="3"/>
      <c r="F1" s="71"/>
      <c r="G1" s="71"/>
      <c r="H1" s="11" t="s">
        <v>22</v>
      </c>
      <c r="I1" s="71"/>
      <c r="J1" s="82"/>
      <c r="K1" s="71"/>
      <c r="L1" s="71"/>
      <c r="M1" s="71"/>
      <c r="N1" s="71"/>
      <c r="O1" s="71"/>
      <c r="P1" s="71"/>
      <c r="Q1" s="71"/>
    </row>
    <row r="2" spans="1:17" x14ac:dyDescent="0.25">
      <c r="A2" s="11"/>
      <c r="B2" s="74"/>
      <c r="C2" s="73"/>
      <c r="D2" s="72"/>
      <c r="E2" s="86"/>
      <c r="F2" s="80"/>
      <c r="G2" s="80"/>
      <c r="H2" s="12" t="s">
        <v>2</v>
      </c>
      <c r="I2" s="12"/>
      <c r="J2" s="79"/>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73"/>
      <c r="D4" s="72"/>
      <c r="E4" s="3"/>
      <c r="F4" s="71"/>
      <c r="G4" s="71"/>
      <c r="H4" s="118" t="s">
        <v>2147</v>
      </c>
      <c r="I4" s="85"/>
      <c r="J4" s="71"/>
      <c r="K4" s="71"/>
      <c r="L4" s="71"/>
      <c r="M4" s="71"/>
      <c r="N4" s="71"/>
      <c r="O4" s="71"/>
      <c r="P4" s="71"/>
      <c r="Q4" s="71"/>
    </row>
    <row r="5" spans="1:17" x14ac:dyDescent="0.25">
      <c r="A5" s="11"/>
      <c r="B5" s="74"/>
      <c r="C5" s="73"/>
      <c r="D5" s="72"/>
      <c r="E5" s="3"/>
      <c r="F5" s="71"/>
      <c r="G5" s="71"/>
      <c r="H5" s="11" t="s">
        <v>44</v>
      </c>
      <c r="I5" s="11"/>
      <c r="J5" s="71"/>
      <c r="K5" s="71"/>
      <c r="L5" s="71"/>
      <c r="M5" s="71"/>
      <c r="N5" s="71"/>
      <c r="O5" s="71"/>
      <c r="P5" s="71"/>
      <c r="Q5" s="71"/>
    </row>
    <row r="6" spans="1:17" x14ac:dyDescent="0.25">
      <c r="A6" s="11"/>
      <c r="B6" s="74"/>
      <c r="C6" s="73"/>
      <c r="D6" s="72"/>
      <c r="E6" s="3"/>
      <c r="F6" s="71"/>
      <c r="G6" s="71"/>
      <c r="H6" s="71"/>
      <c r="I6" s="71"/>
      <c r="J6" s="71"/>
      <c r="K6" s="71"/>
      <c r="L6" s="71"/>
      <c r="M6" s="71"/>
      <c r="N6" s="71"/>
      <c r="O6" s="71"/>
      <c r="P6" s="71"/>
      <c r="Q6" s="71"/>
    </row>
    <row r="7" spans="1:17" x14ac:dyDescent="0.25">
      <c r="A7" s="11"/>
      <c r="B7" s="74"/>
      <c r="C7" s="84" t="s">
        <v>3</v>
      </c>
      <c r="D7" s="83" t="s">
        <v>2148</v>
      </c>
      <c r="E7" s="76"/>
      <c r="F7" s="71"/>
      <c r="G7" s="71"/>
      <c r="H7" s="11"/>
      <c r="I7" s="71"/>
      <c r="J7" s="71"/>
      <c r="K7" s="82"/>
      <c r="L7" s="82"/>
      <c r="M7" s="71"/>
      <c r="N7" s="71"/>
      <c r="O7" s="71"/>
      <c r="P7" s="71"/>
      <c r="Q7" s="71"/>
    </row>
    <row r="8" spans="1:17" x14ac:dyDescent="0.25">
      <c r="A8" s="11"/>
      <c r="B8" s="74"/>
      <c r="C8" s="73"/>
      <c r="D8" s="72"/>
      <c r="E8" s="81"/>
      <c r="F8" s="80"/>
      <c r="G8" s="80"/>
      <c r="H8" s="12" t="s">
        <v>33</v>
      </c>
      <c r="I8" s="12"/>
      <c r="J8" s="80"/>
      <c r="K8" s="79"/>
      <c r="L8" s="71"/>
      <c r="M8" s="71"/>
      <c r="N8" s="71"/>
      <c r="O8" s="71"/>
      <c r="P8" s="71"/>
      <c r="Q8" s="71"/>
    </row>
    <row r="9" spans="1:17" x14ac:dyDescent="0.25">
      <c r="A9" s="78"/>
      <c r="B9" s="77"/>
      <c r="C9" s="73"/>
      <c r="D9" s="72"/>
      <c r="E9" s="3"/>
      <c r="F9" s="71"/>
      <c r="G9" s="71"/>
      <c r="H9" s="71"/>
      <c r="I9" s="71"/>
      <c r="J9" s="71"/>
      <c r="K9" s="71"/>
      <c r="L9" s="71"/>
      <c r="M9" s="71"/>
      <c r="N9" s="71"/>
      <c r="O9" s="71"/>
      <c r="P9" s="71"/>
      <c r="Q9" s="71"/>
    </row>
    <row r="10" spans="1:17" x14ac:dyDescent="0.25">
      <c r="A10" s="11"/>
      <c r="B10" s="74"/>
      <c r="C10" s="73"/>
      <c r="D10" s="76" t="s">
        <v>2149</v>
      </c>
      <c r="E10" s="11"/>
      <c r="F10" s="71"/>
      <c r="G10" s="71"/>
      <c r="H10" s="71"/>
      <c r="I10" s="76"/>
      <c r="J10" s="76"/>
      <c r="K10" s="71"/>
      <c r="L10" s="71"/>
      <c r="M10" s="71"/>
      <c r="N10" s="71"/>
      <c r="O10" s="71"/>
      <c r="P10" s="71"/>
      <c r="Q10" s="71"/>
    </row>
    <row r="11" spans="1:17" x14ac:dyDescent="0.25">
      <c r="A11" s="11"/>
      <c r="B11" s="74"/>
      <c r="C11" s="73"/>
      <c r="D11" s="76" t="s">
        <v>20</v>
      </c>
      <c r="E11" s="11"/>
      <c r="F11" s="71"/>
      <c r="G11" s="71"/>
      <c r="H11" s="71"/>
      <c r="I11" s="76"/>
      <c r="J11" s="141" t="s">
        <v>2150</v>
      </c>
      <c r="K11" s="142"/>
      <c r="L11" s="4" t="s">
        <v>32</v>
      </c>
      <c r="M11" s="71"/>
      <c r="N11" s="71"/>
      <c r="O11" s="71"/>
      <c r="P11" s="71"/>
      <c r="Q11" s="71"/>
    </row>
    <row r="12" spans="1:17" x14ac:dyDescent="0.25">
      <c r="A12" s="11"/>
      <c r="B12" s="74"/>
      <c r="C12" s="73"/>
      <c r="D12" s="76" t="s">
        <v>48</v>
      </c>
      <c r="E12" s="11"/>
      <c r="F12" s="71"/>
      <c r="G12" s="71"/>
      <c r="H12" s="71"/>
      <c r="I12" s="76"/>
      <c r="J12" s="141" t="s">
        <v>2151</v>
      </c>
      <c r="K12" s="142"/>
      <c r="L12" s="4" t="s">
        <v>32</v>
      </c>
      <c r="M12" s="71"/>
      <c r="N12" s="71"/>
      <c r="O12" s="71"/>
      <c r="P12" s="71"/>
      <c r="Q12" s="71"/>
    </row>
    <row r="13" spans="1:17" x14ac:dyDescent="0.25">
      <c r="A13" s="11"/>
      <c r="B13" s="74"/>
      <c r="C13" s="73"/>
      <c r="D13" s="76" t="s">
        <v>21</v>
      </c>
      <c r="E13" s="11"/>
      <c r="F13" s="71"/>
      <c r="G13" s="71"/>
      <c r="H13" s="71"/>
      <c r="I13" s="76"/>
      <c r="J13" s="141" t="s">
        <v>2152</v>
      </c>
      <c r="K13" s="142"/>
      <c r="L13" s="4" t="s">
        <v>32</v>
      </c>
      <c r="M13" s="71"/>
      <c r="N13" s="71"/>
      <c r="O13" s="71"/>
      <c r="P13" s="71"/>
      <c r="Q13" s="71"/>
    </row>
    <row r="14" spans="1:17" x14ac:dyDescent="0.25">
      <c r="A14" s="11"/>
      <c r="B14" s="74"/>
      <c r="C14" s="73"/>
      <c r="D14" s="76" t="s">
        <v>1</v>
      </c>
      <c r="E14" s="11"/>
      <c r="F14" s="71"/>
      <c r="G14" s="71"/>
      <c r="H14" s="71"/>
      <c r="I14" s="76"/>
      <c r="J14" s="141" t="s">
        <v>2153</v>
      </c>
      <c r="K14" s="142"/>
      <c r="L14" s="4" t="s">
        <v>32</v>
      </c>
      <c r="M14" s="71"/>
      <c r="N14" s="71"/>
      <c r="O14" s="71"/>
      <c r="P14" s="71"/>
      <c r="Q14" s="71"/>
    </row>
    <row r="15" spans="1:17" x14ac:dyDescent="0.25">
      <c r="A15" s="11"/>
      <c r="B15" s="74"/>
      <c r="C15" s="73"/>
      <c r="D15" s="76" t="s">
        <v>121</v>
      </c>
      <c r="E15" s="11"/>
      <c r="F15" s="71"/>
      <c r="G15" s="71"/>
      <c r="H15" s="71"/>
      <c r="I15" s="76"/>
      <c r="J15" s="141" t="s">
        <v>2154</v>
      </c>
      <c r="K15" s="142"/>
      <c r="L15" s="4" t="s">
        <v>32</v>
      </c>
      <c r="M15" s="71"/>
      <c r="N15" s="71"/>
      <c r="O15" s="71"/>
      <c r="P15" s="71"/>
      <c r="Q15" s="71"/>
    </row>
    <row r="16" spans="1:17" x14ac:dyDescent="0.25">
      <c r="A16" s="11"/>
      <c r="B16" s="74"/>
      <c r="C16" s="73"/>
      <c r="D16" s="76" t="s">
        <v>18</v>
      </c>
      <c r="E16" s="11"/>
      <c r="F16" s="71"/>
      <c r="G16" s="71"/>
      <c r="H16" s="71"/>
      <c r="I16" s="76"/>
      <c r="J16" s="141" t="s">
        <v>2155</v>
      </c>
      <c r="K16" s="142"/>
      <c r="L16" s="4" t="s">
        <v>19</v>
      </c>
      <c r="M16" s="71"/>
      <c r="N16" s="71"/>
      <c r="O16" s="71"/>
      <c r="P16" s="71"/>
      <c r="Q16" s="71"/>
    </row>
    <row r="17" spans="1:17" x14ac:dyDescent="0.25">
      <c r="A17" s="11"/>
      <c r="B17" s="74"/>
      <c r="C17" s="73"/>
      <c r="D17" s="75" t="s">
        <v>208</v>
      </c>
      <c r="E17" s="11"/>
      <c r="F17" s="71"/>
      <c r="G17" s="71"/>
      <c r="H17" s="71"/>
      <c r="I17" s="71"/>
      <c r="J17" s="71"/>
      <c r="K17" s="71"/>
      <c r="L17" s="71"/>
      <c r="M17" s="71"/>
      <c r="N17" s="71"/>
      <c r="O17" s="71"/>
      <c r="P17" s="71"/>
      <c r="Q17" s="71"/>
    </row>
    <row r="18" spans="1:17" x14ac:dyDescent="0.25">
      <c r="A18" s="11"/>
      <c r="B18" s="74"/>
      <c r="C18" s="73"/>
      <c r="D18" s="72"/>
      <c r="E18" s="11"/>
      <c r="F18" s="71"/>
      <c r="G18" s="71"/>
      <c r="H18" s="71"/>
      <c r="I18" s="71"/>
      <c r="J18" s="71"/>
      <c r="K18" s="71"/>
      <c r="L18" s="71"/>
      <c r="M18" s="71"/>
      <c r="N18" s="71"/>
      <c r="O18" s="71"/>
      <c r="P18" s="71"/>
      <c r="Q18" s="71"/>
    </row>
    <row r="19" spans="1:17" x14ac:dyDescent="0.25">
      <c r="A19" s="9"/>
      <c r="B19" s="1"/>
      <c r="C19" s="7"/>
      <c r="D19" s="109"/>
      <c r="E19" s="8"/>
      <c r="F19" s="2"/>
      <c r="G19" s="2"/>
      <c r="H19" s="2"/>
      <c r="I19" s="2"/>
      <c r="J19" s="2"/>
      <c r="K19" s="2"/>
      <c r="L19" s="2"/>
      <c r="M19" s="2"/>
      <c r="N19" s="2"/>
      <c r="O19" s="2"/>
      <c r="P19" s="2"/>
      <c r="Q19" s="2"/>
    </row>
    <row r="20" spans="1:17" x14ac:dyDescent="0.25">
      <c r="A20" s="137" t="s">
        <v>4</v>
      </c>
      <c r="B20" s="143" t="s">
        <v>131</v>
      </c>
      <c r="C20" s="137" t="s">
        <v>120</v>
      </c>
      <c r="D20" s="137" t="s">
        <v>119</v>
      </c>
      <c r="E20" s="137" t="s">
        <v>118</v>
      </c>
      <c r="F20" s="137" t="s">
        <v>31</v>
      </c>
      <c r="G20" s="138"/>
      <c r="H20" s="138"/>
      <c r="I20" s="138"/>
      <c r="J20" s="137" t="s">
        <v>30</v>
      </c>
      <c r="K20" s="138"/>
      <c r="L20" s="138"/>
      <c r="M20" s="138"/>
      <c r="N20" s="137" t="s">
        <v>117</v>
      </c>
      <c r="O20" s="137" t="s">
        <v>116</v>
      </c>
      <c r="P20" s="137" t="s">
        <v>132</v>
      </c>
      <c r="Q20" s="137" t="s">
        <v>133</v>
      </c>
    </row>
    <row r="21" spans="1:17" x14ac:dyDescent="0.25">
      <c r="A21" s="138"/>
      <c r="B21" s="144"/>
      <c r="C21" s="145"/>
      <c r="D21" s="137"/>
      <c r="E21" s="138"/>
      <c r="F21" s="137" t="s">
        <v>5</v>
      </c>
      <c r="G21" s="137" t="s">
        <v>115</v>
      </c>
      <c r="H21" s="138"/>
      <c r="I21" s="138"/>
      <c r="J21" s="137" t="s">
        <v>5</v>
      </c>
      <c r="K21" s="137" t="s">
        <v>115</v>
      </c>
      <c r="L21" s="138"/>
      <c r="M21" s="138"/>
      <c r="N21" s="137"/>
      <c r="O21" s="137"/>
      <c r="P21" s="137"/>
      <c r="Q21" s="137"/>
    </row>
    <row r="22" spans="1:17" x14ac:dyDescent="0.25">
      <c r="A22" s="138"/>
      <c r="B22" s="144"/>
      <c r="C22" s="145"/>
      <c r="D22" s="137"/>
      <c r="E22" s="138"/>
      <c r="F22" s="138"/>
      <c r="G22" s="111" t="s">
        <v>114</v>
      </c>
      <c r="H22" s="111" t="s">
        <v>113</v>
      </c>
      <c r="I22" s="111" t="s">
        <v>112</v>
      </c>
      <c r="J22" s="138"/>
      <c r="K22" s="111" t="s">
        <v>114</v>
      </c>
      <c r="L22" s="111" t="s">
        <v>113</v>
      </c>
      <c r="M22" s="111" t="s">
        <v>112</v>
      </c>
      <c r="N22" s="137"/>
      <c r="O22" s="137"/>
      <c r="P22" s="137"/>
      <c r="Q22" s="137"/>
    </row>
    <row r="23" spans="1:17" x14ac:dyDescent="0.25">
      <c r="A23" s="5">
        <v>1</v>
      </c>
      <c r="B23" s="113">
        <v>2</v>
      </c>
      <c r="C23" s="111">
        <v>3</v>
      </c>
      <c r="D23" s="111">
        <v>4</v>
      </c>
      <c r="E23" s="5">
        <v>5</v>
      </c>
      <c r="F23" s="112">
        <v>6</v>
      </c>
      <c r="G23" s="112">
        <v>7</v>
      </c>
      <c r="H23" s="112">
        <v>8</v>
      </c>
      <c r="I23" s="112">
        <v>9</v>
      </c>
      <c r="J23" s="112">
        <v>10</v>
      </c>
      <c r="K23" s="112">
        <v>11</v>
      </c>
      <c r="L23" s="112">
        <v>12</v>
      </c>
      <c r="M23" s="112">
        <v>13</v>
      </c>
      <c r="N23" s="112">
        <v>14</v>
      </c>
      <c r="O23" s="112">
        <v>15</v>
      </c>
      <c r="P23" s="112">
        <v>16</v>
      </c>
      <c r="Q23" s="112">
        <v>17</v>
      </c>
    </row>
    <row r="24" spans="1:17" x14ac:dyDescent="0.25">
      <c r="A24" s="136" t="s">
        <v>2156</v>
      </c>
      <c r="B24" s="132"/>
      <c r="C24" s="132"/>
      <c r="D24" s="132"/>
      <c r="E24" s="132"/>
      <c r="F24" s="132"/>
      <c r="G24" s="132"/>
      <c r="H24" s="132"/>
      <c r="I24" s="132"/>
      <c r="J24" s="132"/>
      <c r="K24" s="132"/>
      <c r="L24" s="132"/>
      <c r="M24" s="132"/>
      <c r="N24" s="132"/>
      <c r="O24" s="132"/>
      <c r="P24" s="132"/>
      <c r="Q24" s="132"/>
    </row>
    <row r="25" spans="1:17" ht="148.19999999999999" x14ac:dyDescent="0.25">
      <c r="A25" s="5">
        <v>1</v>
      </c>
      <c r="B25" s="69" t="s">
        <v>2157</v>
      </c>
      <c r="C25" s="110" t="s">
        <v>2158</v>
      </c>
      <c r="D25" s="10" t="s">
        <v>1202</v>
      </c>
      <c r="E25" s="68" t="s">
        <v>2159</v>
      </c>
      <c r="F25" s="67">
        <v>4340.3</v>
      </c>
      <c r="G25" s="67">
        <v>446.74</v>
      </c>
      <c r="H25" s="67">
        <v>69.040000000000006</v>
      </c>
      <c r="I25" s="67">
        <v>2.73</v>
      </c>
      <c r="J25" s="66">
        <v>4644</v>
      </c>
      <c r="K25" s="66">
        <v>478</v>
      </c>
      <c r="L25" s="66">
        <v>74</v>
      </c>
      <c r="M25" s="66">
        <v>3</v>
      </c>
      <c r="N25" s="66">
        <v>32.97</v>
      </c>
      <c r="O25" s="66">
        <v>35.28</v>
      </c>
      <c r="P25" s="66">
        <v>0.15</v>
      </c>
      <c r="Q25" s="66">
        <v>0.16</v>
      </c>
    </row>
    <row r="26" spans="1:17" ht="148.19999999999999" x14ac:dyDescent="0.25">
      <c r="A26" s="5">
        <v>2</v>
      </c>
      <c r="B26" s="69" t="s">
        <v>2160</v>
      </c>
      <c r="C26" s="110" t="s">
        <v>2161</v>
      </c>
      <c r="D26" s="10" t="s">
        <v>1202</v>
      </c>
      <c r="E26" s="68" t="s">
        <v>2162</v>
      </c>
      <c r="F26" s="67">
        <v>4893.53</v>
      </c>
      <c r="G26" s="67">
        <v>446.74</v>
      </c>
      <c r="H26" s="67">
        <v>69.040000000000006</v>
      </c>
      <c r="I26" s="67">
        <v>2.73</v>
      </c>
      <c r="J26" s="66">
        <v>3719</v>
      </c>
      <c r="K26" s="66">
        <v>340</v>
      </c>
      <c r="L26" s="66">
        <v>52</v>
      </c>
      <c r="M26" s="66">
        <v>2</v>
      </c>
      <c r="N26" s="66">
        <v>32.97</v>
      </c>
      <c r="O26" s="66">
        <v>25.06</v>
      </c>
      <c r="P26" s="66">
        <v>0.15</v>
      </c>
      <c r="Q26" s="66">
        <v>0.11</v>
      </c>
    </row>
    <row r="27" spans="1:17" ht="148.19999999999999" x14ac:dyDescent="0.25">
      <c r="A27" s="5">
        <v>3</v>
      </c>
      <c r="B27" s="69" t="s">
        <v>2163</v>
      </c>
      <c r="C27" s="110" t="s">
        <v>2164</v>
      </c>
      <c r="D27" s="10" t="s">
        <v>1202</v>
      </c>
      <c r="E27" s="68" t="s">
        <v>2165</v>
      </c>
      <c r="F27" s="67">
        <v>5528.68</v>
      </c>
      <c r="G27" s="67">
        <v>446.74</v>
      </c>
      <c r="H27" s="67">
        <v>69.040000000000006</v>
      </c>
      <c r="I27" s="67">
        <v>2.73</v>
      </c>
      <c r="J27" s="66">
        <v>2985</v>
      </c>
      <c r="K27" s="66">
        <v>241</v>
      </c>
      <c r="L27" s="66">
        <v>37</v>
      </c>
      <c r="M27" s="66">
        <v>1</v>
      </c>
      <c r="N27" s="66">
        <v>32.97</v>
      </c>
      <c r="O27" s="66">
        <v>17.8</v>
      </c>
      <c r="P27" s="66">
        <v>0.15</v>
      </c>
      <c r="Q27" s="66">
        <v>0.08</v>
      </c>
    </row>
    <row r="28" spans="1:17" ht="148.19999999999999" x14ac:dyDescent="0.25">
      <c r="A28" s="5">
        <v>4</v>
      </c>
      <c r="B28" s="69" t="s">
        <v>2166</v>
      </c>
      <c r="C28" s="110" t="s">
        <v>2167</v>
      </c>
      <c r="D28" s="10" t="s">
        <v>1202</v>
      </c>
      <c r="E28" s="68" t="s">
        <v>1460</v>
      </c>
      <c r="F28" s="67">
        <v>6103.76</v>
      </c>
      <c r="G28" s="67">
        <v>446.74</v>
      </c>
      <c r="H28" s="67">
        <v>69.040000000000006</v>
      </c>
      <c r="I28" s="67">
        <v>2.73</v>
      </c>
      <c r="J28" s="66">
        <v>549</v>
      </c>
      <c r="K28" s="66">
        <v>40</v>
      </c>
      <c r="L28" s="66">
        <v>6</v>
      </c>
      <c r="M28" s="66"/>
      <c r="N28" s="66">
        <v>32.97</v>
      </c>
      <c r="O28" s="66">
        <v>2.97</v>
      </c>
      <c r="P28" s="66">
        <v>0.15</v>
      </c>
      <c r="Q28" s="66">
        <v>0.01</v>
      </c>
    </row>
    <row r="29" spans="1:17" ht="193.8" x14ac:dyDescent="0.25">
      <c r="A29" s="5">
        <v>5</v>
      </c>
      <c r="B29" s="69" t="s">
        <v>2041</v>
      </c>
      <c r="C29" s="110" t="s">
        <v>2168</v>
      </c>
      <c r="D29" s="10" t="s">
        <v>1202</v>
      </c>
      <c r="E29" s="68" t="s">
        <v>2169</v>
      </c>
      <c r="F29" s="67">
        <v>104.4</v>
      </c>
      <c r="G29" s="67">
        <v>82.16</v>
      </c>
      <c r="H29" s="67">
        <v>15.29</v>
      </c>
      <c r="I29" s="66"/>
      <c r="J29" s="66">
        <v>257</v>
      </c>
      <c r="K29" s="66">
        <v>202</v>
      </c>
      <c r="L29" s="66">
        <v>38</v>
      </c>
      <c r="M29" s="66"/>
      <c r="N29" s="66">
        <v>5.01</v>
      </c>
      <c r="O29" s="66">
        <v>12.32</v>
      </c>
      <c r="P29" s="66"/>
      <c r="Q29" s="66"/>
    </row>
    <row r="30" spans="1:17" ht="74.400000000000006" x14ac:dyDescent="0.25">
      <c r="A30" s="5">
        <v>6</v>
      </c>
      <c r="B30" s="69" t="s">
        <v>2170</v>
      </c>
      <c r="C30" s="110" t="s">
        <v>2171</v>
      </c>
      <c r="D30" s="10" t="s">
        <v>2172</v>
      </c>
      <c r="E30" s="68" t="s">
        <v>2173</v>
      </c>
      <c r="F30" s="67">
        <v>2426.2800000000002</v>
      </c>
      <c r="G30" s="67">
        <v>828.53</v>
      </c>
      <c r="H30" s="67">
        <v>270.14999999999998</v>
      </c>
      <c r="I30" s="67">
        <v>20.22</v>
      </c>
      <c r="J30" s="66">
        <v>745</v>
      </c>
      <c r="K30" s="66">
        <v>254</v>
      </c>
      <c r="L30" s="66">
        <v>83</v>
      </c>
      <c r="M30" s="66">
        <v>6</v>
      </c>
      <c r="N30" s="66">
        <v>65.599999999999994</v>
      </c>
      <c r="O30" s="66">
        <v>20.14</v>
      </c>
      <c r="P30" s="66">
        <v>1.28</v>
      </c>
      <c r="Q30" s="66">
        <v>0.39</v>
      </c>
    </row>
    <row r="31" spans="1:17" ht="136.80000000000001" x14ac:dyDescent="0.25">
      <c r="A31" s="5">
        <v>7</v>
      </c>
      <c r="B31" s="69" t="s">
        <v>2174</v>
      </c>
      <c r="C31" s="110" t="s">
        <v>2175</v>
      </c>
      <c r="D31" s="10" t="s">
        <v>108</v>
      </c>
      <c r="E31" s="70">
        <v>154</v>
      </c>
      <c r="F31" s="67">
        <v>228.36</v>
      </c>
      <c r="G31" s="66"/>
      <c r="H31" s="66"/>
      <c r="I31" s="66"/>
      <c r="J31" s="66">
        <v>35167</v>
      </c>
      <c r="K31" s="66"/>
      <c r="L31" s="66"/>
      <c r="M31" s="66"/>
      <c r="N31" s="66"/>
      <c r="O31" s="66"/>
      <c r="P31" s="66"/>
      <c r="Q31" s="66"/>
    </row>
    <row r="32" spans="1:17" ht="211.2" x14ac:dyDescent="0.25">
      <c r="A32" s="5">
        <v>8</v>
      </c>
      <c r="B32" s="69" t="s">
        <v>2176</v>
      </c>
      <c r="C32" s="110" t="s">
        <v>2177</v>
      </c>
      <c r="D32" s="10" t="s">
        <v>109</v>
      </c>
      <c r="E32" s="70">
        <v>2</v>
      </c>
      <c r="F32" s="67">
        <v>50.52</v>
      </c>
      <c r="G32" s="67">
        <v>18.79</v>
      </c>
      <c r="H32" s="67">
        <v>5.32</v>
      </c>
      <c r="I32" s="66"/>
      <c r="J32" s="66">
        <v>101</v>
      </c>
      <c r="K32" s="66">
        <v>38</v>
      </c>
      <c r="L32" s="66">
        <v>11</v>
      </c>
      <c r="M32" s="66"/>
      <c r="N32" s="66">
        <v>1.47</v>
      </c>
      <c r="O32" s="66">
        <v>2.94</v>
      </c>
      <c r="P32" s="66"/>
      <c r="Q32" s="66"/>
    </row>
    <row r="33" spans="1:17" ht="114" x14ac:dyDescent="0.25">
      <c r="A33" s="5">
        <v>9</v>
      </c>
      <c r="B33" s="69" t="s">
        <v>2178</v>
      </c>
      <c r="C33" s="110" t="s">
        <v>2179</v>
      </c>
      <c r="D33" s="10" t="s">
        <v>288</v>
      </c>
      <c r="E33" s="70">
        <v>2</v>
      </c>
      <c r="F33" s="67" t="s">
        <v>2180</v>
      </c>
      <c r="G33" s="66"/>
      <c r="H33" s="66"/>
      <c r="I33" s="66"/>
      <c r="J33" s="66">
        <v>3091</v>
      </c>
      <c r="K33" s="66"/>
      <c r="L33" s="66"/>
      <c r="M33" s="66"/>
      <c r="N33" s="66"/>
      <c r="O33" s="66"/>
      <c r="P33" s="66"/>
      <c r="Q33" s="66"/>
    </row>
    <row r="34" spans="1:17" ht="148.19999999999999" x14ac:dyDescent="0.25">
      <c r="A34" s="5">
        <v>10</v>
      </c>
      <c r="B34" s="69" t="s">
        <v>2181</v>
      </c>
      <c r="C34" s="110" t="s">
        <v>2182</v>
      </c>
      <c r="D34" s="10" t="s">
        <v>108</v>
      </c>
      <c r="E34" s="70">
        <v>4</v>
      </c>
      <c r="F34" s="67">
        <v>27.73</v>
      </c>
      <c r="G34" s="66"/>
      <c r="H34" s="66"/>
      <c r="I34" s="66"/>
      <c r="J34" s="66">
        <v>111</v>
      </c>
      <c r="K34" s="66"/>
      <c r="L34" s="66"/>
      <c r="M34" s="66"/>
      <c r="N34" s="66"/>
      <c r="O34" s="66"/>
      <c r="P34" s="66"/>
      <c r="Q34" s="66"/>
    </row>
    <row r="35" spans="1:17" ht="136.80000000000001" x14ac:dyDescent="0.25">
      <c r="A35" s="5">
        <v>11</v>
      </c>
      <c r="B35" s="69" t="s">
        <v>2178</v>
      </c>
      <c r="C35" s="110" t="s">
        <v>2183</v>
      </c>
      <c r="D35" s="10" t="s">
        <v>288</v>
      </c>
      <c r="E35" s="70">
        <v>29</v>
      </c>
      <c r="F35" s="67" t="s">
        <v>2184</v>
      </c>
      <c r="G35" s="66"/>
      <c r="H35" s="66"/>
      <c r="I35" s="66"/>
      <c r="J35" s="66">
        <v>1962</v>
      </c>
      <c r="K35" s="66"/>
      <c r="L35" s="66"/>
      <c r="M35" s="66"/>
      <c r="N35" s="66"/>
      <c r="O35" s="66"/>
      <c r="P35" s="66"/>
      <c r="Q35" s="66"/>
    </row>
    <row r="36" spans="1:17" ht="136.80000000000001" x14ac:dyDescent="0.25">
      <c r="A36" s="5">
        <v>12</v>
      </c>
      <c r="B36" s="69" t="s">
        <v>2178</v>
      </c>
      <c r="C36" s="110" t="s">
        <v>2185</v>
      </c>
      <c r="D36" s="10" t="s">
        <v>288</v>
      </c>
      <c r="E36" s="70">
        <v>2</v>
      </c>
      <c r="F36" s="67" t="s">
        <v>2186</v>
      </c>
      <c r="G36" s="66"/>
      <c r="H36" s="66"/>
      <c r="I36" s="66"/>
      <c r="J36" s="66">
        <v>314</v>
      </c>
      <c r="K36" s="66"/>
      <c r="L36" s="66"/>
      <c r="M36" s="66"/>
      <c r="N36" s="66"/>
      <c r="O36" s="66"/>
      <c r="P36" s="66"/>
      <c r="Q36" s="66"/>
    </row>
    <row r="37" spans="1:17" ht="79.8" x14ac:dyDescent="0.25">
      <c r="A37" s="5">
        <v>13</v>
      </c>
      <c r="B37" s="69" t="s">
        <v>2187</v>
      </c>
      <c r="C37" s="110" t="s">
        <v>2188</v>
      </c>
      <c r="D37" s="10" t="s">
        <v>2189</v>
      </c>
      <c r="E37" s="70">
        <v>25</v>
      </c>
      <c r="F37" s="67">
        <v>6.3</v>
      </c>
      <c r="G37" s="67">
        <v>6.3</v>
      </c>
      <c r="H37" s="66"/>
      <c r="I37" s="66"/>
      <c r="J37" s="66">
        <v>158</v>
      </c>
      <c r="K37" s="66">
        <v>158</v>
      </c>
      <c r="L37" s="66"/>
      <c r="M37" s="66"/>
      <c r="N37" s="66">
        <v>0.38</v>
      </c>
      <c r="O37" s="66">
        <v>9.5</v>
      </c>
      <c r="P37" s="66"/>
      <c r="Q37" s="66"/>
    </row>
    <row r="38" spans="1:17" ht="239.4" x14ac:dyDescent="0.25">
      <c r="A38" s="5">
        <v>14</v>
      </c>
      <c r="B38" s="69" t="s">
        <v>2190</v>
      </c>
      <c r="C38" s="110" t="s">
        <v>2191</v>
      </c>
      <c r="D38" s="10" t="s">
        <v>288</v>
      </c>
      <c r="E38" s="70">
        <v>25</v>
      </c>
      <c r="F38" s="67" t="s">
        <v>2192</v>
      </c>
      <c r="G38" s="66"/>
      <c r="H38" s="66"/>
      <c r="I38" s="66"/>
      <c r="J38" s="66">
        <v>6822</v>
      </c>
      <c r="K38" s="66"/>
      <c r="L38" s="66"/>
      <c r="M38" s="66"/>
      <c r="N38" s="66"/>
      <c r="O38" s="66"/>
      <c r="P38" s="66"/>
      <c r="Q38" s="66"/>
    </row>
    <row r="39" spans="1:17" ht="64.8" x14ac:dyDescent="0.25">
      <c r="A39" s="5">
        <v>15</v>
      </c>
      <c r="B39" s="69" t="s">
        <v>2193</v>
      </c>
      <c r="C39" s="110" t="s">
        <v>2194</v>
      </c>
      <c r="D39" s="10" t="s">
        <v>1981</v>
      </c>
      <c r="E39" s="70">
        <v>25</v>
      </c>
      <c r="F39" s="67">
        <v>2.68</v>
      </c>
      <c r="G39" s="67">
        <v>1.73</v>
      </c>
      <c r="H39" s="66"/>
      <c r="I39" s="66"/>
      <c r="J39" s="66">
        <v>67</v>
      </c>
      <c r="K39" s="66">
        <v>43</v>
      </c>
      <c r="L39" s="66"/>
      <c r="M39" s="66"/>
      <c r="N39" s="66">
        <v>0.12</v>
      </c>
      <c r="O39" s="66">
        <v>3</v>
      </c>
      <c r="P39" s="66"/>
      <c r="Q39" s="66"/>
    </row>
    <row r="40" spans="1:17" ht="79.8" x14ac:dyDescent="0.25">
      <c r="A40" s="5">
        <v>16</v>
      </c>
      <c r="B40" s="69" t="s">
        <v>2195</v>
      </c>
      <c r="C40" s="110" t="s">
        <v>2196</v>
      </c>
      <c r="D40" s="10" t="s">
        <v>108</v>
      </c>
      <c r="E40" s="70">
        <v>25</v>
      </c>
      <c r="F40" s="67">
        <v>3.14</v>
      </c>
      <c r="G40" s="66"/>
      <c r="H40" s="66"/>
      <c r="I40" s="66"/>
      <c r="J40" s="66">
        <v>79</v>
      </c>
      <c r="K40" s="66"/>
      <c r="L40" s="66"/>
      <c r="M40" s="66"/>
      <c r="N40" s="66"/>
      <c r="O40" s="66"/>
      <c r="P40" s="66"/>
      <c r="Q40" s="66"/>
    </row>
    <row r="41" spans="1:17" ht="79.8" x14ac:dyDescent="0.25">
      <c r="A41" s="5">
        <v>17</v>
      </c>
      <c r="B41" s="69" t="s">
        <v>2039</v>
      </c>
      <c r="C41" s="110" t="s">
        <v>2040</v>
      </c>
      <c r="D41" s="10" t="s">
        <v>348</v>
      </c>
      <c r="E41" s="70">
        <v>7</v>
      </c>
      <c r="F41" s="67">
        <v>17.02</v>
      </c>
      <c r="G41" s="66"/>
      <c r="H41" s="66"/>
      <c r="I41" s="66"/>
      <c r="J41" s="66">
        <v>119</v>
      </c>
      <c r="K41" s="66"/>
      <c r="L41" s="66"/>
      <c r="M41" s="66"/>
      <c r="N41" s="66"/>
      <c r="O41" s="66"/>
      <c r="P41" s="66"/>
      <c r="Q41" s="66"/>
    </row>
    <row r="42" spans="1:17" ht="152.4" x14ac:dyDescent="0.25">
      <c r="A42" s="5">
        <v>18</v>
      </c>
      <c r="B42" s="69" t="s">
        <v>151</v>
      </c>
      <c r="C42" s="110" t="s">
        <v>2197</v>
      </c>
      <c r="D42" s="10" t="s">
        <v>153</v>
      </c>
      <c r="E42" s="68" t="s">
        <v>984</v>
      </c>
      <c r="F42" s="67">
        <v>131.32</v>
      </c>
      <c r="G42" s="67">
        <v>97.9</v>
      </c>
      <c r="H42" s="67">
        <v>13.36</v>
      </c>
      <c r="I42" s="67">
        <v>0.32</v>
      </c>
      <c r="J42" s="66">
        <v>50</v>
      </c>
      <c r="K42" s="66">
        <v>37</v>
      </c>
      <c r="L42" s="66">
        <v>5</v>
      </c>
      <c r="M42" s="66"/>
      <c r="N42" s="66">
        <v>7.66</v>
      </c>
      <c r="O42" s="66">
        <v>2.91</v>
      </c>
      <c r="P42" s="66">
        <v>0.02</v>
      </c>
      <c r="Q42" s="66">
        <v>0.01</v>
      </c>
    </row>
    <row r="43" spans="1:17" ht="91.2" x14ac:dyDescent="0.25">
      <c r="A43" s="5">
        <v>19</v>
      </c>
      <c r="B43" s="69" t="s">
        <v>2198</v>
      </c>
      <c r="C43" s="110" t="s">
        <v>2199</v>
      </c>
      <c r="D43" s="10" t="s">
        <v>348</v>
      </c>
      <c r="E43" s="68" t="s">
        <v>2200</v>
      </c>
      <c r="F43" s="67" t="s">
        <v>2201</v>
      </c>
      <c r="G43" s="66"/>
      <c r="H43" s="66"/>
      <c r="I43" s="66"/>
      <c r="J43" s="66">
        <v>504</v>
      </c>
      <c r="K43" s="66"/>
      <c r="L43" s="66"/>
      <c r="M43" s="66"/>
      <c r="N43" s="66"/>
      <c r="O43" s="66"/>
      <c r="P43" s="66"/>
      <c r="Q43" s="66"/>
    </row>
    <row r="44" spans="1:17" ht="102.6" x14ac:dyDescent="0.25">
      <c r="A44" s="5">
        <v>20</v>
      </c>
      <c r="B44" s="69" t="s">
        <v>828</v>
      </c>
      <c r="C44" s="110" t="s">
        <v>2061</v>
      </c>
      <c r="D44" s="10" t="s">
        <v>153</v>
      </c>
      <c r="E44" s="68" t="s">
        <v>2202</v>
      </c>
      <c r="F44" s="67">
        <v>417.46</v>
      </c>
      <c r="G44" s="67">
        <v>79.650000000000006</v>
      </c>
      <c r="H44" s="67">
        <v>10.15</v>
      </c>
      <c r="I44" s="67">
        <v>0.16</v>
      </c>
      <c r="J44" s="66">
        <v>8</v>
      </c>
      <c r="K44" s="66">
        <v>2</v>
      </c>
      <c r="L44" s="66"/>
      <c r="M44" s="66"/>
      <c r="N44" s="66">
        <v>5.31</v>
      </c>
      <c r="O44" s="66">
        <v>0.11</v>
      </c>
      <c r="P44" s="66">
        <v>0.01</v>
      </c>
      <c r="Q44" s="66"/>
    </row>
    <row r="45" spans="1:17" ht="125.4" x14ac:dyDescent="0.25">
      <c r="A45" s="5">
        <v>21</v>
      </c>
      <c r="B45" s="69" t="s">
        <v>2203</v>
      </c>
      <c r="C45" s="110" t="s">
        <v>2204</v>
      </c>
      <c r="D45" s="10" t="s">
        <v>153</v>
      </c>
      <c r="E45" s="68" t="s">
        <v>560</v>
      </c>
      <c r="F45" s="67">
        <v>388.79</v>
      </c>
      <c r="G45" s="67">
        <v>36.81</v>
      </c>
      <c r="H45" s="67">
        <v>13.3</v>
      </c>
      <c r="I45" s="67">
        <v>0.16</v>
      </c>
      <c r="J45" s="66">
        <v>16</v>
      </c>
      <c r="K45" s="66">
        <v>1</v>
      </c>
      <c r="L45" s="66">
        <v>1</v>
      </c>
      <c r="M45" s="66"/>
      <c r="N45" s="66">
        <v>2.88</v>
      </c>
      <c r="O45" s="66">
        <v>0.12</v>
      </c>
      <c r="P45" s="66">
        <v>0.01</v>
      </c>
      <c r="Q45" s="66"/>
    </row>
    <row r="46" spans="1:17" ht="211.2" x14ac:dyDescent="0.25">
      <c r="A46" s="5">
        <v>22</v>
      </c>
      <c r="B46" s="69" t="s">
        <v>2051</v>
      </c>
      <c r="C46" s="110" t="s">
        <v>2205</v>
      </c>
      <c r="D46" s="10" t="s">
        <v>2053</v>
      </c>
      <c r="E46" s="68" t="s">
        <v>2206</v>
      </c>
      <c r="F46" s="67">
        <v>259.25</v>
      </c>
      <c r="G46" s="67">
        <v>49.17</v>
      </c>
      <c r="H46" s="67">
        <v>28.25</v>
      </c>
      <c r="I46" s="66"/>
      <c r="J46" s="66">
        <v>233</v>
      </c>
      <c r="K46" s="66">
        <v>44</v>
      </c>
      <c r="L46" s="66">
        <v>25</v>
      </c>
      <c r="M46" s="66"/>
      <c r="N46" s="66">
        <v>3.52</v>
      </c>
      <c r="O46" s="66">
        <v>3.17</v>
      </c>
      <c r="P46" s="66"/>
      <c r="Q46" s="66"/>
    </row>
    <row r="47" spans="1:17" ht="79.8" x14ac:dyDescent="0.25">
      <c r="A47" s="5">
        <v>23</v>
      </c>
      <c r="B47" s="69" t="s">
        <v>2207</v>
      </c>
      <c r="C47" s="110" t="s">
        <v>2208</v>
      </c>
      <c r="D47" s="10" t="s">
        <v>220</v>
      </c>
      <c r="E47" s="68" t="s">
        <v>2060</v>
      </c>
      <c r="F47" s="67">
        <v>79.89</v>
      </c>
      <c r="G47" s="66"/>
      <c r="H47" s="66"/>
      <c r="I47" s="66"/>
      <c r="J47" s="66">
        <v>615</v>
      </c>
      <c r="K47" s="66"/>
      <c r="L47" s="66"/>
      <c r="M47" s="66"/>
      <c r="N47" s="66"/>
      <c r="O47" s="66"/>
      <c r="P47" s="66"/>
      <c r="Q47" s="66"/>
    </row>
    <row r="48" spans="1:17" ht="79.8" x14ac:dyDescent="0.25">
      <c r="A48" s="5">
        <v>24</v>
      </c>
      <c r="B48" s="69" t="s">
        <v>2209</v>
      </c>
      <c r="C48" s="110" t="s">
        <v>2210</v>
      </c>
      <c r="D48" s="10" t="s">
        <v>220</v>
      </c>
      <c r="E48" s="68" t="s">
        <v>2211</v>
      </c>
      <c r="F48" s="67">
        <v>71.430000000000007</v>
      </c>
      <c r="G48" s="66"/>
      <c r="H48" s="66"/>
      <c r="I48" s="66"/>
      <c r="J48" s="66">
        <v>157</v>
      </c>
      <c r="K48" s="66"/>
      <c r="L48" s="66"/>
      <c r="M48" s="66"/>
      <c r="N48" s="66"/>
      <c r="O48" s="66"/>
      <c r="P48" s="66"/>
      <c r="Q48" s="66"/>
    </row>
    <row r="49" spans="1:17" x14ac:dyDescent="0.25">
      <c r="A49" s="131" t="s">
        <v>2212</v>
      </c>
      <c r="B49" s="132"/>
      <c r="C49" s="132"/>
      <c r="D49" s="132"/>
      <c r="E49" s="132"/>
      <c r="F49" s="132"/>
      <c r="G49" s="132"/>
      <c r="H49" s="132"/>
      <c r="I49" s="132"/>
      <c r="J49" s="132"/>
      <c r="K49" s="132"/>
      <c r="L49" s="132"/>
      <c r="M49" s="132"/>
      <c r="N49" s="132"/>
      <c r="O49" s="132"/>
      <c r="P49" s="132"/>
      <c r="Q49" s="132"/>
    </row>
    <row r="50" spans="1:17" ht="148.19999999999999" x14ac:dyDescent="0.25">
      <c r="A50" s="5">
        <v>25</v>
      </c>
      <c r="B50" s="69" t="s">
        <v>2163</v>
      </c>
      <c r="C50" s="110" t="s">
        <v>2164</v>
      </c>
      <c r="D50" s="10" t="s">
        <v>1202</v>
      </c>
      <c r="E50" s="68" t="s">
        <v>1695</v>
      </c>
      <c r="F50" s="67">
        <v>5528.68</v>
      </c>
      <c r="G50" s="67">
        <v>446.74</v>
      </c>
      <c r="H50" s="67">
        <v>69.040000000000006</v>
      </c>
      <c r="I50" s="67">
        <v>2.73</v>
      </c>
      <c r="J50" s="66">
        <v>885</v>
      </c>
      <c r="K50" s="66">
        <v>71</v>
      </c>
      <c r="L50" s="66">
        <v>11</v>
      </c>
      <c r="M50" s="66"/>
      <c r="N50" s="66">
        <v>32.97</v>
      </c>
      <c r="O50" s="66">
        <v>5.28</v>
      </c>
      <c r="P50" s="66">
        <v>0.15</v>
      </c>
      <c r="Q50" s="66">
        <v>0.02</v>
      </c>
    </row>
    <row r="51" spans="1:17" ht="148.19999999999999" x14ac:dyDescent="0.25">
      <c r="A51" s="5">
        <v>26</v>
      </c>
      <c r="B51" s="69" t="s">
        <v>2213</v>
      </c>
      <c r="C51" s="110" t="s">
        <v>2214</v>
      </c>
      <c r="D51" s="10" t="s">
        <v>1202</v>
      </c>
      <c r="E51" s="68" t="s">
        <v>2215</v>
      </c>
      <c r="F51" s="67">
        <v>3897.38</v>
      </c>
      <c r="G51" s="67">
        <v>446.74</v>
      </c>
      <c r="H51" s="67">
        <v>69.040000000000006</v>
      </c>
      <c r="I51" s="67">
        <v>2.73</v>
      </c>
      <c r="J51" s="66">
        <v>19</v>
      </c>
      <c r="K51" s="66">
        <v>2</v>
      </c>
      <c r="L51" s="66"/>
      <c r="M51" s="66"/>
      <c r="N51" s="66">
        <v>32.97</v>
      </c>
      <c r="O51" s="66">
        <v>0.16</v>
      </c>
      <c r="P51" s="66">
        <v>0.15</v>
      </c>
      <c r="Q51" s="66"/>
    </row>
    <row r="52" spans="1:17" ht="193.8" x14ac:dyDescent="0.25">
      <c r="A52" s="5">
        <v>27</v>
      </c>
      <c r="B52" s="69" t="s">
        <v>2041</v>
      </c>
      <c r="C52" s="110" t="s">
        <v>2168</v>
      </c>
      <c r="D52" s="10" t="s">
        <v>1202</v>
      </c>
      <c r="E52" s="68" t="s">
        <v>2216</v>
      </c>
      <c r="F52" s="67">
        <v>104.4</v>
      </c>
      <c r="G52" s="67">
        <v>82.16</v>
      </c>
      <c r="H52" s="67">
        <v>15.29</v>
      </c>
      <c r="I52" s="66"/>
      <c r="J52" s="66">
        <v>17</v>
      </c>
      <c r="K52" s="66">
        <v>14</v>
      </c>
      <c r="L52" s="66">
        <v>3</v>
      </c>
      <c r="M52" s="66"/>
      <c r="N52" s="66">
        <v>5.01</v>
      </c>
      <c r="O52" s="66">
        <v>0.83</v>
      </c>
      <c r="P52" s="66"/>
      <c r="Q52" s="66"/>
    </row>
    <row r="53" spans="1:17" ht="136.80000000000001" x14ac:dyDescent="0.25">
      <c r="A53" s="5">
        <v>28</v>
      </c>
      <c r="B53" s="69" t="s">
        <v>2178</v>
      </c>
      <c r="C53" s="110" t="s">
        <v>2183</v>
      </c>
      <c r="D53" s="10" t="s">
        <v>288</v>
      </c>
      <c r="E53" s="70">
        <v>2</v>
      </c>
      <c r="F53" s="67" t="s">
        <v>2184</v>
      </c>
      <c r="G53" s="66"/>
      <c r="H53" s="66"/>
      <c r="I53" s="66"/>
      <c r="J53" s="66">
        <v>135</v>
      </c>
      <c r="K53" s="66"/>
      <c r="L53" s="66"/>
      <c r="M53" s="66"/>
      <c r="N53" s="66"/>
      <c r="O53" s="66"/>
      <c r="P53" s="66"/>
      <c r="Q53" s="66"/>
    </row>
    <row r="54" spans="1:17" ht="136.80000000000001" x14ac:dyDescent="0.25">
      <c r="A54" s="5">
        <v>29</v>
      </c>
      <c r="B54" s="69" t="s">
        <v>2178</v>
      </c>
      <c r="C54" s="110" t="s">
        <v>2217</v>
      </c>
      <c r="D54" s="10" t="s">
        <v>288</v>
      </c>
      <c r="E54" s="70">
        <v>3</v>
      </c>
      <c r="F54" s="67" t="s">
        <v>2218</v>
      </c>
      <c r="G54" s="66"/>
      <c r="H54" s="66"/>
      <c r="I54" s="66"/>
      <c r="J54" s="66">
        <v>137</v>
      </c>
      <c r="K54" s="66"/>
      <c r="L54" s="66"/>
      <c r="M54" s="66"/>
      <c r="N54" s="66"/>
      <c r="O54" s="66"/>
      <c r="P54" s="66"/>
      <c r="Q54" s="66"/>
    </row>
    <row r="55" spans="1:17" ht="68.400000000000006" x14ac:dyDescent="0.25">
      <c r="A55" s="5">
        <v>30</v>
      </c>
      <c r="B55" s="69" t="s">
        <v>2219</v>
      </c>
      <c r="C55" s="110" t="s">
        <v>2220</v>
      </c>
      <c r="D55" s="10" t="s">
        <v>1981</v>
      </c>
      <c r="E55" s="70">
        <v>2</v>
      </c>
      <c r="F55" s="67">
        <v>365.03</v>
      </c>
      <c r="G55" s="67">
        <v>4.1100000000000003</v>
      </c>
      <c r="H55" s="66"/>
      <c r="I55" s="66"/>
      <c r="J55" s="66">
        <v>730</v>
      </c>
      <c r="K55" s="66">
        <v>8</v>
      </c>
      <c r="L55" s="66"/>
      <c r="M55" s="66"/>
      <c r="N55" s="66">
        <v>0.31</v>
      </c>
      <c r="O55" s="66">
        <v>0.62</v>
      </c>
      <c r="P55" s="66"/>
      <c r="Q55" s="66"/>
    </row>
    <row r="56" spans="1:17" ht="91.2" x14ac:dyDescent="0.25">
      <c r="A56" s="5">
        <v>31</v>
      </c>
      <c r="B56" s="69" t="s">
        <v>2221</v>
      </c>
      <c r="C56" s="110" t="s">
        <v>2222</v>
      </c>
      <c r="D56" s="10" t="s">
        <v>1981</v>
      </c>
      <c r="E56" s="70">
        <v>2</v>
      </c>
      <c r="F56" s="67">
        <v>273.76</v>
      </c>
      <c r="G56" s="67">
        <v>4.2699999999999996</v>
      </c>
      <c r="H56" s="66"/>
      <c r="I56" s="66"/>
      <c r="J56" s="66">
        <v>548</v>
      </c>
      <c r="K56" s="66">
        <v>9</v>
      </c>
      <c r="L56" s="66"/>
      <c r="M56" s="66"/>
      <c r="N56" s="66">
        <v>0.31</v>
      </c>
      <c r="O56" s="66">
        <v>0.62</v>
      </c>
      <c r="P56" s="66"/>
      <c r="Q56" s="66"/>
    </row>
    <row r="57" spans="1:17" ht="45.6" x14ac:dyDescent="0.25">
      <c r="A57" s="5">
        <v>32</v>
      </c>
      <c r="B57" s="69" t="s">
        <v>678</v>
      </c>
      <c r="C57" s="110" t="s">
        <v>2223</v>
      </c>
      <c r="D57" s="10" t="s">
        <v>328</v>
      </c>
      <c r="E57" s="68" t="s">
        <v>2202</v>
      </c>
      <c r="F57" s="67">
        <v>1847.06</v>
      </c>
      <c r="G57" s="67">
        <v>1517.6</v>
      </c>
      <c r="H57" s="67">
        <v>271.63</v>
      </c>
      <c r="I57" s="66"/>
      <c r="J57" s="66">
        <v>37</v>
      </c>
      <c r="K57" s="66">
        <v>30</v>
      </c>
      <c r="L57" s="66">
        <v>5</v>
      </c>
      <c r="M57" s="66"/>
      <c r="N57" s="66">
        <v>112</v>
      </c>
      <c r="O57" s="66">
        <v>2.2400000000000002</v>
      </c>
      <c r="P57" s="66"/>
      <c r="Q57" s="66"/>
    </row>
    <row r="58" spans="1:17" ht="171" x14ac:dyDescent="0.25">
      <c r="A58" s="5">
        <v>33</v>
      </c>
      <c r="B58" s="69" t="s">
        <v>2224</v>
      </c>
      <c r="C58" s="110" t="s">
        <v>2225</v>
      </c>
      <c r="D58" s="10" t="s">
        <v>108</v>
      </c>
      <c r="E58" s="70">
        <v>2</v>
      </c>
      <c r="F58" s="67" t="s">
        <v>2226</v>
      </c>
      <c r="G58" s="66"/>
      <c r="H58" s="66"/>
      <c r="I58" s="66"/>
      <c r="J58" s="66">
        <v>172</v>
      </c>
      <c r="K58" s="66"/>
      <c r="L58" s="66"/>
      <c r="M58" s="66"/>
      <c r="N58" s="66"/>
      <c r="O58" s="66"/>
      <c r="P58" s="66"/>
      <c r="Q58" s="66"/>
    </row>
    <row r="59" spans="1:17" ht="34.200000000000003" x14ac:dyDescent="0.25">
      <c r="A59" s="5">
        <v>34</v>
      </c>
      <c r="B59" s="69" t="s">
        <v>2227</v>
      </c>
      <c r="C59" s="110" t="s">
        <v>2228</v>
      </c>
      <c r="D59" s="10" t="s">
        <v>2229</v>
      </c>
      <c r="E59" s="68" t="s">
        <v>2230</v>
      </c>
      <c r="F59" s="67">
        <v>17891.759999999998</v>
      </c>
      <c r="G59" s="67">
        <v>15176</v>
      </c>
      <c r="H59" s="67">
        <v>2274.83</v>
      </c>
      <c r="I59" s="66"/>
      <c r="J59" s="66">
        <v>36</v>
      </c>
      <c r="K59" s="66">
        <v>30</v>
      </c>
      <c r="L59" s="66">
        <v>5</v>
      </c>
      <c r="M59" s="66"/>
      <c r="N59" s="66">
        <v>1120</v>
      </c>
      <c r="O59" s="66">
        <v>2.2400000000000002</v>
      </c>
      <c r="P59" s="66"/>
      <c r="Q59" s="66"/>
    </row>
    <row r="60" spans="1:17" ht="114" x14ac:dyDescent="0.25">
      <c r="A60" s="5">
        <v>35</v>
      </c>
      <c r="B60" s="69" t="s">
        <v>2224</v>
      </c>
      <c r="C60" s="110" t="s">
        <v>2231</v>
      </c>
      <c r="D60" s="10" t="s">
        <v>108</v>
      </c>
      <c r="E60" s="70">
        <v>2</v>
      </c>
      <c r="F60" s="67" t="s">
        <v>2232</v>
      </c>
      <c r="G60" s="66"/>
      <c r="H60" s="66"/>
      <c r="I60" s="66"/>
      <c r="J60" s="66">
        <v>190</v>
      </c>
      <c r="K60" s="66"/>
      <c r="L60" s="66"/>
      <c r="M60" s="66"/>
      <c r="N60" s="66"/>
      <c r="O60" s="66"/>
      <c r="P60" s="66"/>
      <c r="Q60" s="66"/>
    </row>
    <row r="61" spans="1:17" ht="228" x14ac:dyDescent="0.25">
      <c r="A61" s="5">
        <v>36</v>
      </c>
      <c r="B61" s="69" t="s">
        <v>672</v>
      </c>
      <c r="C61" s="110" t="s">
        <v>2233</v>
      </c>
      <c r="D61" s="10" t="s">
        <v>328</v>
      </c>
      <c r="E61" s="68" t="s">
        <v>2202</v>
      </c>
      <c r="F61" s="67">
        <v>11479.79</v>
      </c>
      <c r="G61" s="67">
        <v>4864.45</v>
      </c>
      <c r="H61" s="67">
        <v>934.04</v>
      </c>
      <c r="I61" s="67">
        <v>126.83</v>
      </c>
      <c r="J61" s="66">
        <v>230</v>
      </c>
      <c r="K61" s="66">
        <v>97</v>
      </c>
      <c r="L61" s="66">
        <v>19</v>
      </c>
      <c r="M61" s="66">
        <v>3</v>
      </c>
      <c r="N61" s="66">
        <v>359</v>
      </c>
      <c r="O61" s="66">
        <v>7.18</v>
      </c>
      <c r="P61" s="66">
        <v>8.1199999999999992</v>
      </c>
      <c r="Q61" s="66">
        <v>0.16</v>
      </c>
    </row>
    <row r="62" spans="1:17" ht="91.2" x14ac:dyDescent="0.25">
      <c r="A62" s="5">
        <v>37</v>
      </c>
      <c r="B62" s="69" t="s">
        <v>2224</v>
      </c>
      <c r="C62" s="110" t="s">
        <v>2234</v>
      </c>
      <c r="D62" s="10" t="s">
        <v>108</v>
      </c>
      <c r="E62" s="70">
        <v>2</v>
      </c>
      <c r="F62" s="67" t="s">
        <v>2235</v>
      </c>
      <c r="G62" s="66"/>
      <c r="H62" s="66"/>
      <c r="I62" s="66"/>
      <c r="J62" s="66">
        <v>414</v>
      </c>
      <c r="K62" s="66"/>
      <c r="L62" s="66"/>
      <c r="M62" s="66"/>
      <c r="N62" s="66"/>
      <c r="O62" s="66"/>
      <c r="P62" s="66"/>
      <c r="Q62" s="66"/>
    </row>
    <row r="63" spans="1:17" ht="79.8" x14ac:dyDescent="0.25">
      <c r="A63" s="5">
        <v>38</v>
      </c>
      <c r="B63" s="69" t="s">
        <v>2039</v>
      </c>
      <c r="C63" s="110" t="s">
        <v>2040</v>
      </c>
      <c r="D63" s="10" t="s">
        <v>348</v>
      </c>
      <c r="E63" s="70">
        <v>5</v>
      </c>
      <c r="F63" s="67">
        <v>17.02</v>
      </c>
      <c r="G63" s="66"/>
      <c r="H63" s="66"/>
      <c r="I63" s="66"/>
      <c r="J63" s="66">
        <v>85</v>
      </c>
      <c r="K63" s="66"/>
      <c r="L63" s="66"/>
      <c r="M63" s="66"/>
      <c r="N63" s="66"/>
      <c r="O63" s="66"/>
      <c r="P63" s="66"/>
      <c r="Q63" s="66"/>
    </row>
    <row r="64" spans="1:17" ht="102.6" x14ac:dyDescent="0.25">
      <c r="A64" s="5">
        <v>39</v>
      </c>
      <c r="B64" s="69" t="s">
        <v>828</v>
      </c>
      <c r="C64" s="110" t="s">
        <v>2061</v>
      </c>
      <c r="D64" s="10" t="s">
        <v>153</v>
      </c>
      <c r="E64" s="68" t="s">
        <v>1180</v>
      </c>
      <c r="F64" s="67">
        <v>417.46</v>
      </c>
      <c r="G64" s="67">
        <v>79.650000000000006</v>
      </c>
      <c r="H64" s="67">
        <v>10.15</v>
      </c>
      <c r="I64" s="67">
        <v>0.16</v>
      </c>
      <c r="J64" s="66">
        <v>13</v>
      </c>
      <c r="K64" s="66">
        <v>2</v>
      </c>
      <c r="L64" s="66"/>
      <c r="M64" s="66"/>
      <c r="N64" s="66">
        <v>5.31</v>
      </c>
      <c r="O64" s="66">
        <v>0.16</v>
      </c>
      <c r="P64" s="66">
        <v>0.01</v>
      </c>
      <c r="Q64" s="66"/>
    </row>
    <row r="65" spans="1:17" ht="125.4" x14ac:dyDescent="0.25">
      <c r="A65" s="5">
        <v>40</v>
      </c>
      <c r="B65" s="69" t="s">
        <v>2203</v>
      </c>
      <c r="C65" s="110" t="s">
        <v>2204</v>
      </c>
      <c r="D65" s="10" t="s">
        <v>153</v>
      </c>
      <c r="E65" s="68" t="s">
        <v>812</v>
      </c>
      <c r="F65" s="67">
        <v>388.79</v>
      </c>
      <c r="G65" s="67">
        <v>36.81</v>
      </c>
      <c r="H65" s="67">
        <v>13.3</v>
      </c>
      <c r="I65" s="67">
        <v>0.16</v>
      </c>
      <c r="J65" s="66">
        <v>23</v>
      </c>
      <c r="K65" s="66">
        <v>2</v>
      </c>
      <c r="L65" s="66">
        <v>1</v>
      </c>
      <c r="M65" s="66"/>
      <c r="N65" s="66">
        <v>2.88</v>
      </c>
      <c r="O65" s="66">
        <v>0.17</v>
      </c>
      <c r="P65" s="66">
        <v>0.01</v>
      </c>
      <c r="Q65" s="66"/>
    </row>
    <row r="66" spans="1:17" ht="211.2" x14ac:dyDescent="0.25">
      <c r="A66" s="5">
        <v>41</v>
      </c>
      <c r="B66" s="69" t="s">
        <v>2051</v>
      </c>
      <c r="C66" s="110" t="s">
        <v>2205</v>
      </c>
      <c r="D66" s="10" t="s">
        <v>2053</v>
      </c>
      <c r="E66" s="68" t="s">
        <v>2236</v>
      </c>
      <c r="F66" s="67">
        <v>259.25</v>
      </c>
      <c r="G66" s="67">
        <v>49.17</v>
      </c>
      <c r="H66" s="67">
        <v>28.25</v>
      </c>
      <c r="I66" s="66"/>
      <c r="J66" s="66">
        <v>415</v>
      </c>
      <c r="K66" s="66">
        <v>79</v>
      </c>
      <c r="L66" s="66">
        <v>45</v>
      </c>
      <c r="M66" s="66"/>
      <c r="N66" s="66">
        <v>3.52</v>
      </c>
      <c r="O66" s="66">
        <v>5.63</v>
      </c>
      <c r="P66" s="66"/>
      <c r="Q66" s="66"/>
    </row>
    <row r="67" spans="1:17" ht="79.8" x14ac:dyDescent="0.25">
      <c r="A67" s="5">
        <v>42</v>
      </c>
      <c r="B67" s="69" t="s">
        <v>2209</v>
      </c>
      <c r="C67" s="110" t="s">
        <v>2210</v>
      </c>
      <c r="D67" s="10" t="s">
        <v>220</v>
      </c>
      <c r="E67" s="68" t="s">
        <v>2057</v>
      </c>
      <c r="F67" s="67">
        <v>71.430000000000007</v>
      </c>
      <c r="G67" s="66"/>
      <c r="H67" s="66"/>
      <c r="I67" s="66"/>
      <c r="J67" s="66">
        <v>1257</v>
      </c>
      <c r="K67" s="66"/>
      <c r="L67" s="66"/>
      <c r="M67" s="66"/>
      <c r="N67" s="66"/>
      <c r="O67" s="66"/>
      <c r="P67" s="66"/>
      <c r="Q67" s="66"/>
    </row>
    <row r="68" spans="1:17" x14ac:dyDescent="0.25">
      <c r="A68" s="131" t="s">
        <v>2237</v>
      </c>
      <c r="B68" s="132"/>
      <c r="C68" s="132"/>
      <c r="D68" s="132"/>
      <c r="E68" s="132"/>
      <c r="F68" s="132"/>
      <c r="G68" s="132"/>
      <c r="H68" s="132"/>
      <c r="I68" s="132"/>
      <c r="J68" s="132"/>
      <c r="K68" s="132"/>
      <c r="L68" s="132"/>
      <c r="M68" s="132"/>
      <c r="N68" s="132"/>
      <c r="O68" s="132"/>
      <c r="P68" s="132"/>
      <c r="Q68" s="132"/>
    </row>
    <row r="69" spans="1:17" ht="211.2" x14ac:dyDescent="0.25">
      <c r="A69" s="5">
        <v>43</v>
      </c>
      <c r="B69" s="69" t="s">
        <v>2176</v>
      </c>
      <c r="C69" s="110" t="s">
        <v>2177</v>
      </c>
      <c r="D69" s="10" t="s">
        <v>109</v>
      </c>
      <c r="E69" s="68" t="s">
        <v>2238</v>
      </c>
      <c r="F69" s="67">
        <v>50.52</v>
      </c>
      <c r="G69" s="67">
        <v>18.79</v>
      </c>
      <c r="H69" s="67">
        <v>5.32</v>
      </c>
      <c r="I69" s="66"/>
      <c r="J69" s="66">
        <v>253</v>
      </c>
      <c r="K69" s="66">
        <v>94</v>
      </c>
      <c r="L69" s="66">
        <v>27</v>
      </c>
      <c r="M69" s="66"/>
      <c r="N69" s="66">
        <v>1.47</v>
      </c>
      <c r="O69" s="66">
        <v>7.35</v>
      </c>
      <c r="P69" s="66"/>
      <c r="Q69" s="66"/>
    </row>
    <row r="70" spans="1:17" ht="125.4" x14ac:dyDescent="0.25">
      <c r="A70" s="5">
        <v>44</v>
      </c>
      <c r="B70" s="69" t="s">
        <v>2178</v>
      </c>
      <c r="C70" s="110" t="s">
        <v>2239</v>
      </c>
      <c r="D70" s="10" t="s">
        <v>288</v>
      </c>
      <c r="E70" s="70">
        <v>2</v>
      </c>
      <c r="F70" s="67" t="s">
        <v>2240</v>
      </c>
      <c r="G70" s="66"/>
      <c r="H70" s="66"/>
      <c r="I70" s="66"/>
      <c r="J70" s="66">
        <v>1493</v>
      </c>
      <c r="K70" s="66"/>
      <c r="L70" s="66"/>
      <c r="M70" s="66"/>
      <c r="N70" s="66"/>
      <c r="O70" s="66"/>
      <c r="P70" s="66"/>
      <c r="Q70" s="66"/>
    </row>
    <row r="71" spans="1:17" ht="148.19999999999999" x14ac:dyDescent="0.25">
      <c r="A71" s="5">
        <v>45</v>
      </c>
      <c r="B71" s="69" t="s">
        <v>2241</v>
      </c>
      <c r="C71" s="110" t="s">
        <v>2242</v>
      </c>
      <c r="D71" s="10" t="s">
        <v>108</v>
      </c>
      <c r="E71" s="70">
        <v>4</v>
      </c>
      <c r="F71" s="67">
        <v>30.07</v>
      </c>
      <c r="G71" s="66"/>
      <c r="H71" s="66"/>
      <c r="I71" s="66"/>
      <c r="J71" s="66">
        <v>120</v>
      </c>
      <c r="K71" s="66"/>
      <c r="L71" s="66"/>
      <c r="M71" s="66"/>
      <c r="N71" s="66"/>
      <c r="O71" s="66"/>
      <c r="P71" s="66"/>
      <c r="Q71" s="66"/>
    </row>
    <row r="72" spans="1:17" ht="125.4" x14ac:dyDescent="0.25">
      <c r="A72" s="5">
        <v>46</v>
      </c>
      <c r="B72" s="69" t="s">
        <v>2178</v>
      </c>
      <c r="C72" s="110" t="s">
        <v>2243</v>
      </c>
      <c r="D72" s="10" t="s">
        <v>288</v>
      </c>
      <c r="E72" s="70">
        <v>3</v>
      </c>
      <c r="F72" s="67" t="s">
        <v>2244</v>
      </c>
      <c r="G72" s="66"/>
      <c r="H72" s="66"/>
      <c r="I72" s="66"/>
      <c r="J72" s="66">
        <v>1612</v>
      </c>
      <c r="K72" s="66"/>
      <c r="L72" s="66"/>
      <c r="M72" s="66"/>
      <c r="N72" s="66"/>
      <c r="O72" s="66"/>
      <c r="P72" s="66"/>
      <c r="Q72" s="66"/>
    </row>
    <row r="73" spans="1:17" ht="148.19999999999999" x14ac:dyDescent="0.25">
      <c r="A73" s="5">
        <v>47</v>
      </c>
      <c r="B73" s="69" t="s">
        <v>2181</v>
      </c>
      <c r="C73" s="110" t="s">
        <v>2182</v>
      </c>
      <c r="D73" s="10" t="s">
        <v>108</v>
      </c>
      <c r="E73" s="70">
        <v>6</v>
      </c>
      <c r="F73" s="67">
        <v>27.73</v>
      </c>
      <c r="G73" s="66"/>
      <c r="H73" s="66"/>
      <c r="I73" s="66"/>
      <c r="J73" s="66">
        <v>166</v>
      </c>
      <c r="K73" s="66"/>
      <c r="L73" s="66"/>
      <c r="M73" s="66"/>
      <c r="N73" s="66"/>
      <c r="O73" s="66"/>
      <c r="P73" s="66"/>
      <c r="Q73" s="66"/>
    </row>
    <row r="74" spans="1:17" ht="136.80000000000001" x14ac:dyDescent="0.25">
      <c r="A74" s="5">
        <v>48</v>
      </c>
      <c r="B74" s="69" t="s">
        <v>2178</v>
      </c>
      <c r="C74" s="110" t="s">
        <v>2183</v>
      </c>
      <c r="D74" s="10" t="s">
        <v>288</v>
      </c>
      <c r="E74" s="70">
        <v>10</v>
      </c>
      <c r="F74" s="67" t="s">
        <v>2184</v>
      </c>
      <c r="G74" s="66"/>
      <c r="H74" s="66"/>
      <c r="I74" s="66"/>
      <c r="J74" s="66">
        <v>677</v>
      </c>
      <c r="K74" s="66"/>
      <c r="L74" s="66"/>
      <c r="M74" s="66"/>
      <c r="N74" s="66"/>
      <c r="O74" s="66"/>
      <c r="P74" s="66"/>
      <c r="Q74" s="66"/>
    </row>
    <row r="75" spans="1:17" ht="136.80000000000001" x14ac:dyDescent="0.25">
      <c r="A75" s="5">
        <v>49</v>
      </c>
      <c r="B75" s="69" t="s">
        <v>2178</v>
      </c>
      <c r="C75" s="110" t="s">
        <v>2217</v>
      </c>
      <c r="D75" s="10" t="s">
        <v>288</v>
      </c>
      <c r="E75" s="70">
        <v>2</v>
      </c>
      <c r="F75" s="67" t="s">
        <v>2218</v>
      </c>
      <c r="G75" s="66"/>
      <c r="H75" s="66"/>
      <c r="I75" s="66"/>
      <c r="J75" s="66">
        <v>91</v>
      </c>
      <c r="K75" s="66"/>
      <c r="L75" s="66"/>
      <c r="M75" s="66"/>
      <c r="N75" s="66"/>
      <c r="O75" s="66"/>
      <c r="P75" s="66"/>
      <c r="Q75" s="66"/>
    </row>
    <row r="76" spans="1:17" ht="125.4" x14ac:dyDescent="0.25">
      <c r="A76" s="5">
        <v>50</v>
      </c>
      <c r="B76" s="69" t="s">
        <v>2178</v>
      </c>
      <c r="C76" s="110" t="s">
        <v>2245</v>
      </c>
      <c r="D76" s="10" t="s">
        <v>288</v>
      </c>
      <c r="E76" s="70">
        <v>1</v>
      </c>
      <c r="F76" s="67" t="s">
        <v>2246</v>
      </c>
      <c r="G76" s="66"/>
      <c r="H76" s="66"/>
      <c r="I76" s="66"/>
      <c r="J76" s="66">
        <v>152</v>
      </c>
      <c r="K76" s="66"/>
      <c r="L76" s="66"/>
      <c r="M76" s="66"/>
      <c r="N76" s="66"/>
      <c r="O76" s="66"/>
      <c r="P76" s="66"/>
      <c r="Q76" s="66"/>
    </row>
    <row r="77" spans="1:17" ht="136.80000000000001" x14ac:dyDescent="0.25">
      <c r="A77" s="5">
        <v>51</v>
      </c>
      <c r="B77" s="69" t="s">
        <v>2178</v>
      </c>
      <c r="C77" s="110" t="s">
        <v>2247</v>
      </c>
      <c r="D77" s="10" t="s">
        <v>288</v>
      </c>
      <c r="E77" s="70">
        <v>1</v>
      </c>
      <c r="F77" s="67" t="s">
        <v>2248</v>
      </c>
      <c r="G77" s="66"/>
      <c r="H77" s="66"/>
      <c r="I77" s="66"/>
      <c r="J77" s="66">
        <v>386</v>
      </c>
      <c r="K77" s="66"/>
      <c r="L77" s="66"/>
      <c r="M77" s="66"/>
      <c r="N77" s="66"/>
      <c r="O77" s="66"/>
      <c r="P77" s="66"/>
      <c r="Q77" s="66"/>
    </row>
    <row r="78" spans="1:17" ht="193.8" x14ac:dyDescent="0.25">
      <c r="A78" s="5">
        <v>52</v>
      </c>
      <c r="B78" s="69" t="s">
        <v>2178</v>
      </c>
      <c r="C78" s="110" t="s">
        <v>2249</v>
      </c>
      <c r="D78" s="10" t="s">
        <v>288</v>
      </c>
      <c r="E78" s="70">
        <v>1</v>
      </c>
      <c r="F78" s="67" t="s">
        <v>2250</v>
      </c>
      <c r="G78" s="66"/>
      <c r="H78" s="66"/>
      <c r="I78" s="66"/>
      <c r="J78" s="66">
        <v>211</v>
      </c>
      <c r="K78" s="66"/>
      <c r="L78" s="66"/>
      <c r="M78" s="66"/>
      <c r="N78" s="66"/>
      <c r="O78" s="66"/>
      <c r="P78" s="66"/>
      <c r="Q78" s="66"/>
    </row>
    <row r="79" spans="1:17" ht="91.2" x14ac:dyDescent="0.25">
      <c r="A79" s="5">
        <v>53</v>
      </c>
      <c r="B79" s="69" t="s">
        <v>2251</v>
      </c>
      <c r="C79" s="110" t="s">
        <v>2252</v>
      </c>
      <c r="D79" s="10" t="s">
        <v>109</v>
      </c>
      <c r="E79" s="70">
        <v>2</v>
      </c>
      <c r="F79" s="67">
        <v>627.97</v>
      </c>
      <c r="G79" s="67">
        <v>37.700000000000003</v>
      </c>
      <c r="H79" s="67">
        <v>9.36</v>
      </c>
      <c r="I79" s="67">
        <v>0.18</v>
      </c>
      <c r="J79" s="66">
        <v>1256</v>
      </c>
      <c r="K79" s="66">
        <v>75</v>
      </c>
      <c r="L79" s="66">
        <v>19</v>
      </c>
      <c r="M79" s="66"/>
      <c r="N79" s="66">
        <v>2.88</v>
      </c>
      <c r="O79" s="66">
        <v>5.76</v>
      </c>
      <c r="P79" s="66">
        <v>0.01</v>
      </c>
      <c r="Q79" s="66">
        <v>0.02</v>
      </c>
    </row>
    <row r="80" spans="1:17" ht="211.2" x14ac:dyDescent="0.25">
      <c r="A80" s="5">
        <v>54</v>
      </c>
      <c r="B80" s="69" t="s">
        <v>2176</v>
      </c>
      <c r="C80" s="110" t="s">
        <v>2177</v>
      </c>
      <c r="D80" s="10" t="s">
        <v>109</v>
      </c>
      <c r="E80" s="70">
        <v>3</v>
      </c>
      <c r="F80" s="67">
        <v>50.52</v>
      </c>
      <c r="G80" s="67">
        <v>18.79</v>
      </c>
      <c r="H80" s="67">
        <v>5.32</v>
      </c>
      <c r="I80" s="66"/>
      <c r="J80" s="66">
        <v>152</v>
      </c>
      <c r="K80" s="66">
        <v>56</v>
      </c>
      <c r="L80" s="66">
        <v>16</v>
      </c>
      <c r="M80" s="66"/>
      <c r="N80" s="66">
        <v>1.47</v>
      </c>
      <c r="O80" s="66">
        <v>4.41</v>
      </c>
      <c r="P80" s="66"/>
      <c r="Q80" s="66"/>
    </row>
    <row r="81" spans="1:17" ht="114" x14ac:dyDescent="0.25">
      <c r="A81" s="5">
        <v>55</v>
      </c>
      <c r="B81" s="69" t="s">
        <v>2178</v>
      </c>
      <c r="C81" s="110" t="s">
        <v>2253</v>
      </c>
      <c r="D81" s="10" t="s">
        <v>288</v>
      </c>
      <c r="E81" s="70">
        <v>3</v>
      </c>
      <c r="F81" s="67" t="s">
        <v>2254</v>
      </c>
      <c r="G81" s="66"/>
      <c r="H81" s="66"/>
      <c r="I81" s="66"/>
      <c r="J81" s="66">
        <v>8095</v>
      </c>
      <c r="K81" s="66"/>
      <c r="L81" s="66"/>
      <c r="M81" s="66"/>
      <c r="N81" s="66"/>
      <c r="O81" s="66"/>
      <c r="P81" s="66"/>
      <c r="Q81" s="66"/>
    </row>
    <row r="82" spans="1:17" ht="148.19999999999999" x14ac:dyDescent="0.25">
      <c r="A82" s="5">
        <v>56</v>
      </c>
      <c r="B82" s="69" t="s">
        <v>2181</v>
      </c>
      <c r="C82" s="110" t="s">
        <v>2182</v>
      </c>
      <c r="D82" s="10" t="s">
        <v>108</v>
      </c>
      <c r="E82" s="70">
        <v>6</v>
      </c>
      <c r="F82" s="67">
        <v>27.73</v>
      </c>
      <c r="G82" s="66"/>
      <c r="H82" s="66"/>
      <c r="I82" s="66"/>
      <c r="J82" s="66">
        <v>166</v>
      </c>
      <c r="K82" s="66"/>
      <c r="L82" s="66"/>
      <c r="M82" s="66"/>
      <c r="N82" s="66"/>
      <c r="O82" s="66"/>
      <c r="P82" s="66"/>
      <c r="Q82" s="66"/>
    </row>
    <row r="83" spans="1:17" ht="45.6" x14ac:dyDescent="0.25">
      <c r="A83" s="5">
        <v>57</v>
      </c>
      <c r="B83" s="69" t="s">
        <v>678</v>
      </c>
      <c r="C83" s="110" t="s">
        <v>2223</v>
      </c>
      <c r="D83" s="10" t="s">
        <v>328</v>
      </c>
      <c r="E83" s="68" t="s">
        <v>933</v>
      </c>
      <c r="F83" s="67">
        <v>1847.06</v>
      </c>
      <c r="G83" s="67">
        <v>1517.6</v>
      </c>
      <c r="H83" s="67">
        <v>271.63</v>
      </c>
      <c r="I83" s="66"/>
      <c r="J83" s="66">
        <v>259</v>
      </c>
      <c r="K83" s="66">
        <v>212</v>
      </c>
      <c r="L83" s="66">
        <v>38</v>
      </c>
      <c r="M83" s="66"/>
      <c r="N83" s="66">
        <v>112</v>
      </c>
      <c r="O83" s="66">
        <v>15.68</v>
      </c>
      <c r="P83" s="66"/>
      <c r="Q83" s="66"/>
    </row>
    <row r="84" spans="1:17" ht="171" x14ac:dyDescent="0.25">
      <c r="A84" s="5">
        <v>58</v>
      </c>
      <c r="B84" s="69" t="s">
        <v>2224</v>
      </c>
      <c r="C84" s="110" t="s">
        <v>2225</v>
      </c>
      <c r="D84" s="10" t="s">
        <v>108</v>
      </c>
      <c r="E84" s="70">
        <v>14</v>
      </c>
      <c r="F84" s="67" t="s">
        <v>2226</v>
      </c>
      <c r="G84" s="66"/>
      <c r="H84" s="66"/>
      <c r="I84" s="66"/>
      <c r="J84" s="66">
        <v>1201</v>
      </c>
      <c r="K84" s="66"/>
      <c r="L84" s="66"/>
      <c r="M84" s="66"/>
      <c r="N84" s="66"/>
      <c r="O84" s="66"/>
      <c r="P84" s="66"/>
      <c r="Q84" s="66"/>
    </row>
    <row r="85" spans="1:17" ht="91.2" x14ac:dyDescent="0.25">
      <c r="A85" s="5">
        <v>59</v>
      </c>
      <c r="B85" s="69" t="s">
        <v>2221</v>
      </c>
      <c r="C85" s="110" t="s">
        <v>2222</v>
      </c>
      <c r="D85" s="10" t="s">
        <v>1981</v>
      </c>
      <c r="E85" s="70">
        <v>10</v>
      </c>
      <c r="F85" s="67">
        <v>273.76</v>
      </c>
      <c r="G85" s="67">
        <v>4.2699999999999996</v>
      </c>
      <c r="H85" s="66"/>
      <c r="I85" s="66"/>
      <c r="J85" s="66">
        <v>2738</v>
      </c>
      <c r="K85" s="66">
        <v>43</v>
      </c>
      <c r="L85" s="66"/>
      <c r="M85" s="66"/>
      <c r="N85" s="66">
        <v>0.31</v>
      </c>
      <c r="O85" s="66">
        <v>3.1</v>
      </c>
      <c r="P85" s="66"/>
      <c r="Q85" s="66"/>
    </row>
    <row r="86" spans="1:17" ht="68.400000000000006" x14ac:dyDescent="0.25">
      <c r="A86" s="5">
        <v>60</v>
      </c>
      <c r="B86" s="69" t="s">
        <v>2219</v>
      </c>
      <c r="C86" s="110" t="s">
        <v>2220</v>
      </c>
      <c r="D86" s="10" t="s">
        <v>1981</v>
      </c>
      <c r="E86" s="70">
        <v>6</v>
      </c>
      <c r="F86" s="67">
        <v>365.03</v>
      </c>
      <c r="G86" s="67">
        <v>4.1100000000000003</v>
      </c>
      <c r="H86" s="66"/>
      <c r="I86" s="66"/>
      <c r="J86" s="66">
        <v>2190</v>
      </c>
      <c r="K86" s="66">
        <v>25</v>
      </c>
      <c r="L86" s="66"/>
      <c r="M86" s="66"/>
      <c r="N86" s="66">
        <v>0.31</v>
      </c>
      <c r="O86" s="66">
        <v>1.86</v>
      </c>
      <c r="P86" s="66"/>
      <c r="Q86" s="66"/>
    </row>
    <row r="87" spans="1:17" ht="131.4" x14ac:dyDescent="0.25">
      <c r="A87" s="5">
        <v>61</v>
      </c>
      <c r="B87" s="69" t="s">
        <v>2255</v>
      </c>
      <c r="C87" s="110" t="s">
        <v>2256</v>
      </c>
      <c r="D87" s="10" t="s">
        <v>2257</v>
      </c>
      <c r="E87" s="70">
        <v>2</v>
      </c>
      <c r="F87" s="67">
        <v>334.13</v>
      </c>
      <c r="G87" s="67">
        <v>185.49</v>
      </c>
      <c r="H87" s="67">
        <v>14.31</v>
      </c>
      <c r="I87" s="67">
        <v>0.91</v>
      </c>
      <c r="J87" s="66">
        <v>668</v>
      </c>
      <c r="K87" s="66">
        <v>371</v>
      </c>
      <c r="L87" s="66">
        <v>29</v>
      </c>
      <c r="M87" s="66">
        <v>2</v>
      </c>
      <c r="N87" s="66">
        <v>14.17</v>
      </c>
      <c r="O87" s="66">
        <v>28.34</v>
      </c>
      <c r="P87" s="66">
        <v>0.05</v>
      </c>
      <c r="Q87" s="66">
        <v>0.1</v>
      </c>
    </row>
    <row r="88" spans="1:17" ht="102.6" x14ac:dyDescent="0.25">
      <c r="A88" s="5">
        <v>62</v>
      </c>
      <c r="B88" s="69" t="s">
        <v>2258</v>
      </c>
      <c r="C88" s="110" t="s">
        <v>2259</v>
      </c>
      <c r="D88" s="10" t="s">
        <v>108</v>
      </c>
      <c r="E88" s="70">
        <v>2</v>
      </c>
      <c r="F88" s="67">
        <v>1111.19</v>
      </c>
      <c r="G88" s="66"/>
      <c r="H88" s="66"/>
      <c r="I88" s="66"/>
      <c r="J88" s="66">
        <v>2222</v>
      </c>
      <c r="K88" s="66"/>
      <c r="L88" s="66"/>
      <c r="M88" s="66"/>
      <c r="N88" s="66"/>
      <c r="O88" s="66"/>
      <c r="P88" s="66"/>
      <c r="Q88" s="66"/>
    </row>
    <row r="89" spans="1:17" ht="91.2" x14ac:dyDescent="0.25">
      <c r="A89" s="5">
        <v>63</v>
      </c>
      <c r="B89" s="69" t="s">
        <v>683</v>
      </c>
      <c r="C89" s="110" t="s">
        <v>2260</v>
      </c>
      <c r="D89" s="10" t="s">
        <v>109</v>
      </c>
      <c r="E89" s="70">
        <v>1</v>
      </c>
      <c r="F89" s="67">
        <v>15.88</v>
      </c>
      <c r="G89" s="67">
        <v>14.39</v>
      </c>
      <c r="H89" s="66"/>
      <c r="I89" s="66"/>
      <c r="J89" s="66">
        <v>16</v>
      </c>
      <c r="K89" s="66">
        <v>14</v>
      </c>
      <c r="L89" s="66"/>
      <c r="M89" s="66"/>
      <c r="N89" s="66">
        <v>1.03</v>
      </c>
      <c r="O89" s="66">
        <v>1.03</v>
      </c>
      <c r="P89" s="66"/>
      <c r="Q89" s="66"/>
    </row>
    <row r="90" spans="1:17" ht="114" x14ac:dyDescent="0.25">
      <c r="A90" s="5">
        <v>64</v>
      </c>
      <c r="B90" s="69" t="s">
        <v>2190</v>
      </c>
      <c r="C90" s="110" t="s">
        <v>2261</v>
      </c>
      <c r="D90" s="10" t="s">
        <v>288</v>
      </c>
      <c r="E90" s="70">
        <v>1</v>
      </c>
      <c r="F90" s="67" t="s">
        <v>2262</v>
      </c>
      <c r="G90" s="66"/>
      <c r="H90" s="66"/>
      <c r="I90" s="66"/>
      <c r="J90" s="66">
        <v>607</v>
      </c>
      <c r="K90" s="66"/>
      <c r="L90" s="66"/>
      <c r="M90" s="66"/>
      <c r="N90" s="66"/>
      <c r="O90" s="66"/>
      <c r="P90" s="66"/>
      <c r="Q90" s="66"/>
    </row>
    <row r="91" spans="1:17" ht="68.400000000000006" x14ac:dyDescent="0.25">
      <c r="A91" s="5">
        <v>65</v>
      </c>
      <c r="B91" s="69" t="s">
        <v>2263</v>
      </c>
      <c r="C91" s="110" t="s">
        <v>2264</v>
      </c>
      <c r="D91" s="10" t="s">
        <v>109</v>
      </c>
      <c r="E91" s="70">
        <v>1</v>
      </c>
      <c r="F91" s="67">
        <v>34.200000000000003</v>
      </c>
      <c r="G91" s="67">
        <v>6.41</v>
      </c>
      <c r="H91" s="67">
        <v>7.18</v>
      </c>
      <c r="I91" s="67">
        <v>0.81</v>
      </c>
      <c r="J91" s="66">
        <v>34</v>
      </c>
      <c r="K91" s="66">
        <v>6</v>
      </c>
      <c r="L91" s="66">
        <v>7</v>
      </c>
      <c r="M91" s="66">
        <v>1</v>
      </c>
      <c r="N91" s="66">
        <v>0.52</v>
      </c>
      <c r="O91" s="66">
        <v>0.52</v>
      </c>
      <c r="P91" s="66">
        <v>0.06</v>
      </c>
      <c r="Q91" s="66">
        <v>0.06</v>
      </c>
    </row>
    <row r="92" spans="1:17" ht="91.2" x14ac:dyDescent="0.25">
      <c r="A92" s="5">
        <v>66</v>
      </c>
      <c r="B92" s="69" t="s">
        <v>2190</v>
      </c>
      <c r="C92" s="110" t="s">
        <v>2265</v>
      </c>
      <c r="D92" s="10" t="s">
        <v>288</v>
      </c>
      <c r="E92" s="70">
        <v>1</v>
      </c>
      <c r="F92" s="67" t="s">
        <v>2266</v>
      </c>
      <c r="G92" s="66"/>
      <c r="H92" s="66"/>
      <c r="I92" s="66"/>
      <c r="J92" s="66">
        <v>592</v>
      </c>
      <c r="K92" s="66"/>
      <c r="L92" s="66"/>
      <c r="M92" s="66"/>
      <c r="N92" s="66"/>
      <c r="O92" s="66"/>
      <c r="P92" s="66"/>
      <c r="Q92" s="66"/>
    </row>
    <row r="93" spans="1:17" ht="102.6" x14ac:dyDescent="0.25">
      <c r="A93" s="5">
        <v>67</v>
      </c>
      <c r="B93" s="69" t="s">
        <v>37</v>
      </c>
      <c r="C93" s="110" t="s">
        <v>2267</v>
      </c>
      <c r="D93" s="10" t="s">
        <v>109</v>
      </c>
      <c r="E93" s="70">
        <v>1</v>
      </c>
      <c r="F93" s="67">
        <v>8.41</v>
      </c>
      <c r="G93" s="67">
        <v>7.26</v>
      </c>
      <c r="H93" s="66"/>
      <c r="I93" s="66"/>
      <c r="J93" s="66">
        <v>8</v>
      </c>
      <c r="K93" s="66">
        <v>7</v>
      </c>
      <c r="L93" s="66"/>
      <c r="M93" s="66"/>
      <c r="N93" s="66">
        <v>0.52</v>
      </c>
      <c r="O93" s="66">
        <v>0.52</v>
      </c>
      <c r="P93" s="66"/>
      <c r="Q93" s="66"/>
    </row>
    <row r="94" spans="1:17" ht="239.4" x14ac:dyDescent="0.25">
      <c r="A94" s="5">
        <v>68</v>
      </c>
      <c r="B94" s="69" t="s">
        <v>2190</v>
      </c>
      <c r="C94" s="110" t="s">
        <v>2268</v>
      </c>
      <c r="D94" s="10" t="s">
        <v>288</v>
      </c>
      <c r="E94" s="70">
        <v>1</v>
      </c>
      <c r="F94" s="67" t="s">
        <v>2269</v>
      </c>
      <c r="G94" s="66"/>
      <c r="H94" s="66"/>
      <c r="I94" s="66"/>
      <c r="J94" s="66">
        <v>6508</v>
      </c>
      <c r="K94" s="66"/>
      <c r="L94" s="66"/>
      <c r="M94" s="66"/>
      <c r="N94" s="66"/>
      <c r="O94" s="66"/>
      <c r="P94" s="66"/>
      <c r="Q94" s="66"/>
    </row>
    <row r="95" spans="1:17" ht="91.2" x14ac:dyDescent="0.25">
      <c r="A95" s="5">
        <v>69</v>
      </c>
      <c r="B95" s="69" t="s">
        <v>683</v>
      </c>
      <c r="C95" s="110" t="s">
        <v>2260</v>
      </c>
      <c r="D95" s="10" t="s">
        <v>109</v>
      </c>
      <c r="E95" s="68" t="s">
        <v>2270</v>
      </c>
      <c r="F95" s="67">
        <v>15.88</v>
      </c>
      <c r="G95" s="67">
        <v>14.39</v>
      </c>
      <c r="H95" s="66"/>
      <c r="I95" s="66"/>
      <c r="J95" s="66">
        <v>64</v>
      </c>
      <c r="K95" s="66">
        <v>58</v>
      </c>
      <c r="L95" s="66"/>
      <c r="M95" s="66"/>
      <c r="N95" s="66">
        <v>1.03</v>
      </c>
      <c r="O95" s="66">
        <v>4.12</v>
      </c>
      <c r="P95" s="66"/>
      <c r="Q95" s="66"/>
    </row>
    <row r="96" spans="1:17" ht="114" x14ac:dyDescent="0.25">
      <c r="A96" s="5">
        <v>70</v>
      </c>
      <c r="B96" s="69" t="s">
        <v>2190</v>
      </c>
      <c r="C96" s="110" t="s">
        <v>2271</v>
      </c>
      <c r="D96" s="10" t="s">
        <v>288</v>
      </c>
      <c r="E96" s="70">
        <v>1</v>
      </c>
      <c r="F96" s="67" t="s">
        <v>2272</v>
      </c>
      <c r="G96" s="66"/>
      <c r="H96" s="66"/>
      <c r="I96" s="66"/>
      <c r="J96" s="66">
        <v>531</v>
      </c>
      <c r="K96" s="66"/>
      <c r="L96" s="66"/>
      <c r="M96" s="66"/>
      <c r="N96" s="66"/>
      <c r="O96" s="66"/>
      <c r="P96" s="66"/>
      <c r="Q96" s="66"/>
    </row>
    <row r="97" spans="1:17" ht="193.8" x14ac:dyDescent="0.25">
      <c r="A97" s="5">
        <v>71</v>
      </c>
      <c r="B97" s="69" t="s">
        <v>2190</v>
      </c>
      <c r="C97" s="110" t="s">
        <v>2273</v>
      </c>
      <c r="D97" s="10" t="s">
        <v>288</v>
      </c>
      <c r="E97" s="70">
        <v>2</v>
      </c>
      <c r="F97" s="67" t="s">
        <v>2274</v>
      </c>
      <c r="G97" s="66"/>
      <c r="H97" s="66"/>
      <c r="I97" s="66"/>
      <c r="J97" s="66">
        <v>3205</v>
      </c>
      <c r="K97" s="66"/>
      <c r="L97" s="66"/>
      <c r="M97" s="66"/>
      <c r="N97" s="66"/>
      <c r="O97" s="66"/>
      <c r="P97" s="66"/>
      <c r="Q97" s="66"/>
    </row>
    <row r="98" spans="1:17" ht="125.4" x14ac:dyDescent="0.25">
      <c r="A98" s="5">
        <v>72</v>
      </c>
      <c r="B98" s="69" t="s">
        <v>2190</v>
      </c>
      <c r="C98" s="110" t="s">
        <v>2275</v>
      </c>
      <c r="D98" s="10" t="s">
        <v>288</v>
      </c>
      <c r="E98" s="70">
        <v>1</v>
      </c>
      <c r="F98" s="67" t="s">
        <v>2272</v>
      </c>
      <c r="G98" s="66"/>
      <c r="H98" s="66"/>
      <c r="I98" s="66"/>
      <c r="J98" s="66">
        <v>531</v>
      </c>
      <c r="K98" s="66"/>
      <c r="L98" s="66"/>
      <c r="M98" s="66"/>
      <c r="N98" s="66"/>
      <c r="O98" s="66"/>
      <c r="P98" s="66"/>
      <c r="Q98" s="66"/>
    </row>
    <row r="99" spans="1:17" ht="79.8" x14ac:dyDescent="0.25">
      <c r="A99" s="5">
        <v>73</v>
      </c>
      <c r="B99" s="69" t="s">
        <v>2276</v>
      </c>
      <c r="C99" s="110" t="s">
        <v>2277</v>
      </c>
      <c r="D99" s="10" t="s">
        <v>109</v>
      </c>
      <c r="E99" s="70">
        <v>1</v>
      </c>
      <c r="F99" s="67">
        <v>76.489999999999995</v>
      </c>
      <c r="G99" s="67">
        <v>13.8</v>
      </c>
      <c r="H99" s="67">
        <v>56.39</v>
      </c>
      <c r="I99" s="67">
        <v>3.64</v>
      </c>
      <c r="J99" s="66">
        <v>76</v>
      </c>
      <c r="K99" s="66">
        <v>14</v>
      </c>
      <c r="L99" s="66">
        <v>56</v>
      </c>
      <c r="M99" s="66">
        <v>4</v>
      </c>
      <c r="N99" s="66">
        <v>1.1200000000000001</v>
      </c>
      <c r="O99" s="66">
        <v>1.1200000000000001</v>
      </c>
      <c r="P99" s="66">
        <v>0.2</v>
      </c>
      <c r="Q99" s="66">
        <v>0.2</v>
      </c>
    </row>
    <row r="100" spans="1:17" ht="193.8" x14ac:dyDescent="0.25">
      <c r="A100" s="5">
        <v>74</v>
      </c>
      <c r="B100" s="69" t="s">
        <v>2190</v>
      </c>
      <c r="C100" s="110" t="s">
        <v>2278</v>
      </c>
      <c r="D100" s="10" t="s">
        <v>288</v>
      </c>
      <c r="E100" s="70">
        <v>1</v>
      </c>
      <c r="F100" s="67" t="s">
        <v>2279</v>
      </c>
      <c r="G100" s="66"/>
      <c r="H100" s="66"/>
      <c r="I100" s="66"/>
      <c r="J100" s="66">
        <v>3716</v>
      </c>
      <c r="K100" s="66"/>
      <c r="L100" s="66"/>
      <c r="M100" s="66"/>
      <c r="N100" s="66"/>
      <c r="O100" s="66"/>
      <c r="P100" s="66"/>
      <c r="Q100" s="66"/>
    </row>
    <row r="101" spans="1:17" ht="57" x14ac:dyDescent="0.25">
      <c r="A101" s="5">
        <v>75</v>
      </c>
      <c r="B101" s="69" t="s">
        <v>2280</v>
      </c>
      <c r="C101" s="110" t="s">
        <v>2281</v>
      </c>
      <c r="D101" s="10" t="s">
        <v>109</v>
      </c>
      <c r="E101" s="70">
        <v>1</v>
      </c>
      <c r="F101" s="67">
        <v>52.74</v>
      </c>
      <c r="G101" s="67">
        <v>7.09</v>
      </c>
      <c r="H101" s="67">
        <v>38.020000000000003</v>
      </c>
      <c r="I101" s="67">
        <v>4.1900000000000004</v>
      </c>
      <c r="J101" s="66">
        <v>53</v>
      </c>
      <c r="K101" s="66">
        <v>7</v>
      </c>
      <c r="L101" s="66">
        <v>38</v>
      </c>
      <c r="M101" s="66">
        <v>4</v>
      </c>
      <c r="N101" s="66">
        <v>0.59</v>
      </c>
      <c r="O101" s="66">
        <v>0.59</v>
      </c>
      <c r="P101" s="66">
        <v>0.23</v>
      </c>
      <c r="Q101" s="66">
        <v>0.23</v>
      </c>
    </row>
    <row r="102" spans="1:17" ht="136.80000000000001" x14ac:dyDescent="0.25">
      <c r="A102" s="5">
        <v>76</v>
      </c>
      <c r="B102" s="69" t="s">
        <v>2190</v>
      </c>
      <c r="C102" s="110" t="s">
        <v>2282</v>
      </c>
      <c r="D102" s="10" t="s">
        <v>288</v>
      </c>
      <c r="E102" s="70">
        <v>1</v>
      </c>
      <c r="F102" s="67" t="s">
        <v>2283</v>
      </c>
      <c r="G102" s="66"/>
      <c r="H102" s="66"/>
      <c r="I102" s="66"/>
      <c r="J102" s="66">
        <v>5930</v>
      </c>
      <c r="K102" s="66"/>
      <c r="L102" s="66"/>
      <c r="M102" s="66"/>
      <c r="N102" s="66"/>
      <c r="O102" s="66"/>
      <c r="P102" s="66"/>
      <c r="Q102" s="66"/>
    </row>
    <row r="103" spans="1:17" ht="114" x14ac:dyDescent="0.25">
      <c r="A103" s="5">
        <v>77</v>
      </c>
      <c r="B103" s="69" t="s">
        <v>60</v>
      </c>
      <c r="C103" s="110" t="s">
        <v>2284</v>
      </c>
      <c r="D103" s="10" t="s">
        <v>2285</v>
      </c>
      <c r="E103" s="68" t="s">
        <v>2286</v>
      </c>
      <c r="F103" s="67">
        <v>1155.74</v>
      </c>
      <c r="G103" s="67">
        <v>77.900000000000006</v>
      </c>
      <c r="H103" s="67">
        <v>14.44</v>
      </c>
      <c r="I103" s="66"/>
      <c r="J103" s="66">
        <v>569</v>
      </c>
      <c r="K103" s="66">
        <v>38</v>
      </c>
      <c r="L103" s="66">
        <v>7</v>
      </c>
      <c r="M103" s="66"/>
      <c r="N103" s="66">
        <v>6.02</v>
      </c>
      <c r="O103" s="66">
        <v>2.96</v>
      </c>
      <c r="P103" s="66"/>
      <c r="Q103" s="66"/>
    </row>
    <row r="104" spans="1:17" ht="148.19999999999999" x14ac:dyDescent="0.25">
      <c r="A104" s="5">
        <v>78</v>
      </c>
      <c r="B104" s="69" t="s">
        <v>2157</v>
      </c>
      <c r="C104" s="110" t="s">
        <v>2158</v>
      </c>
      <c r="D104" s="10" t="s">
        <v>1202</v>
      </c>
      <c r="E104" s="68" t="s">
        <v>2287</v>
      </c>
      <c r="F104" s="67">
        <v>4340.3</v>
      </c>
      <c r="G104" s="67">
        <v>446.74</v>
      </c>
      <c r="H104" s="67">
        <v>69.040000000000006</v>
      </c>
      <c r="I104" s="67">
        <v>2.73</v>
      </c>
      <c r="J104" s="66">
        <v>651</v>
      </c>
      <c r="K104" s="66">
        <v>67</v>
      </c>
      <c r="L104" s="66">
        <v>10</v>
      </c>
      <c r="M104" s="66"/>
      <c r="N104" s="66">
        <v>32.97</v>
      </c>
      <c r="O104" s="66">
        <v>4.95</v>
      </c>
      <c r="P104" s="66">
        <v>0.15</v>
      </c>
      <c r="Q104" s="66">
        <v>0.02</v>
      </c>
    </row>
    <row r="105" spans="1:17" ht="148.19999999999999" x14ac:dyDescent="0.25">
      <c r="A105" s="5">
        <v>79</v>
      </c>
      <c r="B105" s="69" t="s">
        <v>2163</v>
      </c>
      <c r="C105" s="110" t="s">
        <v>2164</v>
      </c>
      <c r="D105" s="10" t="s">
        <v>1202</v>
      </c>
      <c r="E105" s="68" t="s">
        <v>680</v>
      </c>
      <c r="F105" s="67">
        <v>5528.68</v>
      </c>
      <c r="G105" s="67">
        <v>446.74</v>
      </c>
      <c r="H105" s="67">
        <v>69.040000000000006</v>
      </c>
      <c r="I105" s="67">
        <v>2.73</v>
      </c>
      <c r="J105" s="66">
        <v>442</v>
      </c>
      <c r="K105" s="66">
        <v>36</v>
      </c>
      <c r="L105" s="66">
        <v>6</v>
      </c>
      <c r="M105" s="66"/>
      <c r="N105" s="66">
        <v>32.97</v>
      </c>
      <c r="O105" s="66">
        <v>2.64</v>
      </c>
      <c r="P105" s="66">
        <v>0.15</v>
      </c>
      <c r="Q105" s="66">
        <v>0.01</v>
      </c>
    </row>
    <row r="106" spans="1:17" ht="148.19999999999999" x14ac:dyDescent="0.25">
      <c r="A106" s="5">
        <v>80</v>
      </c>
      <c r="B106" s="69" t="s">
        <v>2166</v>
      </c>
      <c r="C106" s="110" t="s">
        <v>2167</v>
      </c>
      <c r="D106" s="10" t="s">
        <v>1202</v>
      </c>
      <c r="E106" s="68" t="s">
        <v>560</v>
      </c>
      <c r="F106" s="67">
        <v>6103.76</v>
      </c>
      <c r="G106" s="67">
        <v>446.74</v>
      </c>
      <c r="H106" s="67">
        <v>69.040000000000006</v>
      </c>
      <c r="I106" s="67">
        <v>2.73</v>
      </c>
      <c r="J106" s="66">
        <v>244</v>
      </c>
      <c r="K106" s="66">
        <v>18</v>
      </c>
      <c r="L106" s="66">
        <v>3</v>
      </c>
      <c r="M106" s="66"/>
      <c r="N106" s="66">
        <v>32.97</v>
      </c>
      <c r="O106" s="66">
        <v>1.32</v>
      </c>
      <c r="P106" s="66">
        <v>0.15</v>
      </c>
      <c r="Q106" s="66">
        <v>0.01</v>
      </c>
    </row>
    <row r="107" spans="1:17" ht="193.8" x14ac:dyDescent="0.25">
      <c r="A107" s="5">
        <v>81</v>
      </c>
      <c r="B107" s="69" t="s">
        <v>2041</v>
      </c>
      <c r="C107" s="110" t="s">
        <v>2168</v>
      </c>
      <c r="D107" s="10" t="s">
        <v>1202</v>
      </c>
      <c r="E107" s="68" t="s">
        <v>1333</v>
      </c>
      <c r="F107" s="67">
        <v>104.4</v>
      </c>
      <c r="G107" s="67">
        <v>82.16</v>
      </c>
      <c r="H107" s="67">
        <v>15.29</v>
      </c>
      <c r="I107" s="66"/>
      <c r="J107" s="66">
        <v>28</v>
      </c>
      <c r="K107" s="66">
        <v>22</v>
      </c>
      <c r="L107" s="66">
        <v>4</v>
      </c>
      <c r="M107" s="66"/>
      <c r="N107" s="66">
        <v>5.01</v>
      </c>
      <c r="O107" s="66">
        <v>1.35</v>
      </c>
      <c r="P107" s="66"/>
      <c r="Q107" s="66"/>
    </row>
    <row r="108" spans="1:17" ht="34.200000000000003" x14ac:dyDescent="0.25">
      <c r="A108" s="5">
        <v>82</v>
      </c>
      <c r="B108" s="69" t="s">
        <v>2227</v>
      </c>
      <c r="C108" s="110" t="s">
        <v>2228</v>
      </c>
      <c r="D108" s="10" t="s">
        <v>2229</v>
      </c>
      <c r="E108" s="68" t="s">
        <v>1319</v>
      </c>
      <c r="F108" s="67">
        <v>17891.759999999998</v>
      </c>
      <c r="G108" s="67">
        <v>15176</v>
      </c>
      <c r="H108" s="67">
        <v>2274.83</v>
      </c>
      <c r="I108" s="66"/>
      <c r="J108" s="66">
        <v>250</v>
      </c>
      <c r="K108" s="66">
        <v>212</v>
      </c>
      <c r="L108" s="66">
        <v>32</v>
      </c>
      <c r="M108" s="66"/>
      <c r="N108" s="66">
        <v>1120</v>
      </c>
      <c r="O108" s="66">
        <v>15.68</v>
      </c>
      <c r="P108" s="66"/>
      <c r="Q108" s="66"/>
    </row>
    <row r="109" spans="1:17" ht="114" x14ac:dyDescent="0.25">
      <c r="A109" s="5">
        <v>83</v>
      </c>
      <c r="B109" s="69" t="s">
        <v>2224</v>
      </c>
      <c r="C109" s="110" t="s">
        <v>2288</v>
      </c>
      <c r="D109" s="10" t="s">
        <v>108</v>
      </c>
      <c r="E109" s="70">
        <v>14</v>
      </c>
      <c r="F109" s="67" t="s">
        <v>2232</v>
      </c>
      <c r="G109" s="66"/>
      <c r="H109" s="66"/>
      <c r="I109" s="66"/>
      <c r="J109" s="66">
        <v>1330</v>
      </c>
      <c r="K109" s="66"/>
      <c r="L109" s="66"/>
      <c r="M109" s="66"/>
      <c r="N109" s="66"/>
      <c r="O109" s="66"/>
      <c r="P109" s="66"/>
      <c r="Q109" s="66"/>
    </row>
    <row r="110" spans="1:17" ht="79.8" x14ac:dyDescent="0.25">
      <c r="A110" s="5">
        <v>84</v>
      </c>
      <c r="B110" s="69" t="s">
        <v>2289</v>
      </c>
      <c r="C110" s="110" t="s">
        <v>2290</v>
      </c>
      <c r="D110" s="10" t="s">
        <v>328</v>
      </c>
      <c r="E110" s="68" t="s">
        <v>560</v>
      </c>
      <c r="F110" s="67">
        <v>3444.75</v>
      </c>
      <c r="G110" s="67">
        <v>886.17</v>
      </c>
      <c r="H110" s="67">
        <v>492.2</v>
      </c>
      <c r="I110" s="66"/>
      <c r="J110" s="66">
        <v>138</v>
      </c>
      <c r="K110" s="66">
        <v>35</v>
      </c>
      <c r="L110" s="66">
        <v>20</v>
      </c>
      <c r="M110" s="66"/>
      <c r="N110" s="66">
        <v>65.400000000000006</v>
      </c>
      <c r="O110" s="66">
        <v>2.62</v>
      </c>
      <c r="P110" s="66"/>
      <c r="Q110" s="66"/>
    </row>
    <row r="111" spans="1:17" ht="228" x14ac:dyDescent="0.25">
      <c r="A111" s="5">
        <v>85</v>
      </c>
      <c r="B111" s="69" t="s">
        <v>672</v>
      </c>
      <c r="C111" s="110" t="s">
        <v>2233</v>
      </c>
      <c r="D111" s="10" t="s">
        <v>328</v>
      </c>
      <c r="E111" s="68" t="s">
        <v>560</v>
      </c>
      <c r="F111" s="67">
        <v>11479.79</v>
      </c>
      <c r="G111" s="67">
        <v>4864.45</v>
      </c>
      <c r="H111" s="67">
        <v>934.04</v>
      </c>
      <c r="I111" s="67">
        <v>126.83</v>
      </c>
      <c r="J111" s="66">
        <v>459</v>
      </c>
      <c r="K111" s="66">
        <v>195</v>
      </c>
      <c r="L111" s="66">
        <v>37</v>
      </c>
      <c r="M111" s="66">
        <v>5</v>
      </c>
      <c r="N111" s="66">
        <v>359</v>
      </c>
      <c r="O111" s="66">
        <v>14.36</v>
      </c>
      <c r="P111" s="66">
        <v>8.1199999999999992</v>
      </c>
      <c r="Q111" s="66">
        <v>0.32</v>
      </c>
    </row>
    <row r="112" spans="1:17" ht="91.2" x14ac:dyDescent="0.25">
      <c r="A112" s="5">
        <v>86</v>
      </c>
      <c r="B112" s="69" t="s">
        <v>2224</v>
      </c>
      <c r="C112" s="110" t="s">
        <v>2291</v>
      </c>
      <c r="D112" s="10" t="s">
        <v>108</v>
      </c>
      <c r="E112" s="70">
        <v>4</v>
      </c>
      <c r="F112" s="67" t="s">
        <v>2235</v>
      </c>
      <c r="G112" s="66"/>
      <c r="H112" s="66"/>
      <c r="I112" s="66"/>
      <c r="J112" s="66">
        <v>828</v>
      </c>
      <c r="K112" s="66"/>
      <c r="L112" s="66"/>
      <c r="M112" s="66"/>
      <c r="N112" s="66"/>
      <c r="O112" s="66"/>
      <c r="P112" s="66"/>
      <c r="Q112" s="66"/>
    </row>
    <row r="113" spans="1:17" ht="102.6" x14ac:dyDescent="0.25">
      <c r="A113" s="5">
        <v>87</v>
      </c>
      <c r="B113" s="69" t="s">
        <v>828</v>
      </c>
      <c r="C113" s="110" t="s">
        <v>2061</v>
      </c>
      <c r="D113" s="10" t="s">
        <v>153</v>
      </c>
      <c r="E113" s="68" t="s">
        <v>1180</v>
      </c>
      <c r="F113" s="67">
        <v>417.46</v>
      </c>
      <c r="G113" s="67">
        <v>79.650000000000006</v>
      </c>
      <c r="H113" s="67">
        <v>10.15</v>
      </c>
      <c r="I113" s="67">
        <v>0.16</v>
      </c>
      <c r="J113" s="66">
        <v>13</v>
      </c>
      <c r="K113" s="66">
        <v>2</v>
      </c>
      <c r="L113" s="66"/>
      <c r="M113" s="66"/>
      <c r="N113" s="66">
        <v>5.31</v>
      </c>
      <c r="O113" s="66">
        <v>0.16</v>
      </c>
      <c r="P113" s="66">
        <v>0.01</v>
      </c>
      <c r="Q113" s="66"/>
    </row>
    <row r="114" spans="1:17" ht="125.4" x14ac:dyDescent="0.25">
      <c r="A114" s="5">
        <v>88</v>
      </c>
      <c r="B114" s="69" t="s">
        <v>2203</v>
      </c>
      <c r="C114" s="110" t="s">
        <v>2204</v>
      </c>
      <c r="D114" s="10" t="s">
        <v>153</v>
      </c>
      <c r="E114" s="68" t="s">
        <v>812</v>
      </c>
      <c r="F114" s="67">
        <v>388.79</v>
      </c>
      <c r="G114" s="67">
        <v>36.81</v>
      </c>
      <c r="H114" s="67">
        <v>13.3</v>
      </c>
      <c r="I114" s="67">
        <v>0.16</v>
      </c>
      <c r="J114" s="66">
        <v>23</v>
      </c>
      <c r="K114" s="66">
        <v>2</v>
      </c>
      <c r="L114" s="66">
        <v>1</v>
      </c>
      <c r="M114" s="66"/>
      <c r="N114" s="66">
        <v>2.88</v>
      </c>
      <c r="O114" s="66">
        <v>0.17</v>
      </c>
      <c r="P114" s="66">
        <v>0.01</v>
      </c>
      <c r="Q114" s="66"/>
    </row>
    <row r="115" spans="1:17" ht="211.2" x14ac:dyDescent="0.25">
      <c r="A115" s="5">
        <v>89</v>
      </c>
      <c r="B115" s="69" t="s">
        <v>2051</v>
      </c>
      <c r="C115" s="110" t="s">
        <v>2205</v>
      </c>
      <c r="D115" s="10" t="s">
        <v>2053</v>
      </c>
      <c r="E115" s="68" t="s">
        <v>2128</v>
      </c>
      <c r="F115" s="67">
        <v>259.25</v>
      </c>
      <c r="G115" s="67">
        <v>49.17</v>
      </c>
      <c r="H115" s="67">
        <v>28.25</v>
      </c>
      <c r="I115" s="66"/>
      <c r="J115" s="66">
        <v>311</v>
      </c>
      <c r="K115" s="66">
        <v>59</v>
      </c>
      <c r="L115" s="66">
        <v>34</v>
      </c>
      <c r="M115" s="66"/>
      <c r="N115" s="66">
        <v>3.52</v>
      </c>
      <c r="O115" s="66">
        <v>4.22</v>
      </c>
      <c r="P115" s="66"/>
      <c r="Q115" s="66"/>
    </row>
    <row r="116" spans="1:17" ht="79.8" x14ac:dyDescent="0.25">
      <c r="A116" s="5">
        <v>90</v>
      </c>
      <c r="B116" s="69" t="s">
        <v>2209</v>
      </c>
      <c r="C116" s="110" t="s">
        <v>2210</v>
      </c>
      <c r="D116" s="10" t="s">
        <v>220</v>
      </c>
      <c r="E116" s="68" t="s">
        <v>2292</v>
      </c>
      <c r="F116" s="67">
        <v>71.430000000000007</v>
      </c>
      <c r="G116" s="66"/>
      <c r="H116" s="66"/>
      <c r="I116" s="66"/>
      <c r="J116" s="66">
        <v>629</v>
      </c>
      <c r="K116" s="66"/>
      <c r="L116" s="66"/>
      <c r="M116" s="66"/>
      <c r="N116" s="66"/>
      <c r="O116" s="66"/>
      <c r="P116" s="66"/>
      <c r="Q116" s="66"/>
    </row>
    <row r="117" spans="1:17" ht="79.8" x14ac:dyDescent="0.25">
      <c r="A117" s="5">
        <v>91</v>
      </c>
      <c r="B117" s="69" t="s">
        <v>2207</v>
      </c>
      <c r="C117" s="110" t="s">
        <v>2208</v>
      </c>
      <c r="D117" s="10" t="s">
        <v>220</v>
      </c>
      <c r="E117" s="68" t="s">
        <v>2293</v>
      </c>
      <c r="F117" s="67">
        <v>79.89</v>
      </c>
      <c r="G117" s="66"/>
      <c r="H117" s="66"/>
      <c r="I117" s="66"/>
      <c r="J117" s="66">
        <v>352</v>
      </c>
      <c r="K117" s="66"/>
      <c r="L117" s="66"/>
      <c r="M117" s="66"/>
      <c r="N117" s="66"/>
      <c r="O117" s="66"/>
      <c r="P117" s="66"/>
      <c r="Q117" s="66"/>
    </row>
    <row r="118" spans="1:17" ht="141" x14ac:dyDescent="0.25">
      <c r="A118" s="5">
        <v>92</v>
      </c>
      <c r="B118" s="69" t="s">
        <v>151</v>
      </c>
      <c r="C118" s="110" t="s">
        <v>2294</v>
      </c>
      <c r="D118" s="10" t="s">
        <v>153</v>
      </c>
      <c r="E118" s="68" t="s">
        <v>2202</v>
      </c>
      <c r="F118" s="67">
        <v>131.32</v>
      </c>
      <c r="G118" s="67">
        <v>97.9</v>
      </c>
      <c r="H118" s="67">
        <v>13.36</v>
      </c>
      <c r="I118" s="67">
        <v>0.32</v>
      </c>
      <c r="J118" s="66">
        <v>3</v>
      </c>
      <c r="K118" s="66">
        <v>2</v>
      </c>
      <c r="L118" s="66"/>
      <c r="M118" s="66"/>
      <c r="N118" s="66">
        <v>7.66</v>
      </c>
      <c r="O118" s="66">
        <v>0.15</v>
      </c>
      <c r="P118" s="66">
        <v>0.02</v>
      </c>
      <c r="Q118" s="66"/>
    </row>
    <row r="119" spans="1:17" ht="91.2" x14ac:dyDescent="0.25">
      <c r="A119" s="5">
        <v>93</v>
      </c>
      <c r="B119" s="69" t="s">
        <v>2198</v>
      </c>
      <c r="C119" s="110" t="s">
        <v>2199</v>
      </c>
      <c r="D119" s="10" t="s">
        <v>348</v>
      </c>
      <c r="E119" s="68" t="s">
        <v>2295</v>
      </c>
      <c r="F119" s="67" t="s">
        <v>2201</v>
      </c>
      <c r="G119" s="66"/>
      <c r="H119" s="66"/>
      <c r="I119" s="66"/>
      <c r="J119" s="66">
        <v>27</v>
      </c>
      <c r="K119" s="66"/>
      <c r="L119" s="66"/>
      <c r="M119" s="66"/>
      <c r="N119" s="66"/>
      <c r="O119" s="66"/>
      <c r="P119" s="66"/>
      <c r="Q119" s="66"/>
    </row>
    <row r="120" spans="1:17" x14ac:dyDescent="0.25">
      <c r="A120" s="131" t="s">
        <v>2296</v>
      </c>
      <c r="B120" s="132"/>
      <c r="C120" s="132"/>
      <c r="D120" s="132"/>
      <c r="E120" s="132"/>
      <c r="F120" s="132"/>
      <c r="G120" s="132"/>
      <c r="H120" s="132"/>
      <c r="I120" s="132"/>
      <c r="J120" s="132"/>
      <c r="K120" s="132"/>
      <c r="L120" s="132"/>
      <c r="M120" s="132"/>
      <c r="N120" s="132"/>
      <c r="O120" s="132"/>
      <c r="P120" s="132"/>
      <c r="Q120" s="132"/>
    </row>
    <row r="121" spans="1:17" ht="136.80000000000001" x14ac:dyDescent="0.25">
      <c r="A121" s="5">
        <v>94</v>
      </c>
      <c r="B121" s="69" t="s">
        <v>2178</v>
      </c>
      <c r="C121" s="110" t="s">
        <v>2185</v>
      </c>
      <c r="D121" s="10" t="s">
        <v>288</v>
      </c>
      <c r="E121" s="70">
        <v>6</v>
      </c>
      <c r="F121" s="67" t="s">
        <v>2186</v>
      </c>
      <c r="G121" s="66"/>
      <c r="H121" s="66"/>
      <c r="I121" s="66"/>
      <c r="J121" s="66">
        <v>942</v>
      </c>
      <c r="K121" s="66"/>
      <c r="L121" s="66"/>
      <c r="M121" s="66"/>
      <c r="N121" s="66"/>
      <c r="O121" s="66"/>
      <c r="P121" s="66"/>
      <c r="Q121" s="66"/>
    </row>
    <row r="122" spans="1:17" ht="79.8" x14ac:dyDescent="0.25">
      <c r="A122" s="5">
        <v>95</v>
      </c>
      <c r="B122" s="69" t="s">
        <v>2276</v>
      </c>
      <c r="C122" s="110" t="s">
        <v>2277</v>
      </c>
      <c r="D122" s="10" t="s">
        <v>109</v>
      </c>
      <c r="E122" s="70">
        <v>1</v>
      </c>
      <c r="F122" s="67">
        <v>76.489999999999995</v>
      </c>
      <c r="G122" s="67">
        <v>13.8</v>
      </c>
      <c r="H122" s="67">
        <v>56.39</v>
      </c>
      <c r="I122" s="67">
        <v>3.64</v>
      </c>
      <c r="J122" s="66">
        <v>76</v>
      </c>
      <c r="K122" s="66">
        <v>14</v>
      </c>
      <c r="L122" s="66">
        <v>56</v>
      </c>
      <c r="M122" s="66">
        <v>4</v>
      </c>
      <c r="N122" s="66">
        <v>1.1200000000000001</v>
      </c>
      <c r="O122" s="66">
        <v>1.1200000000000001</v>
      </c>
      <c r="P122" s="66">
        <v>0.2</v>
      </c>
      <c r="Q122" s="66">
        <v>0.2</v>
      </c>
    </row>
    <row r="123" spans="1:17" ht="193.8" x14ac:dyDescent="0.25">
      <c r="A123" s="5">
        <v>96</v>
      </c>
      <c r="B123" s="69" t="s">
        <v>2190</v>
      </c>
      <c r="C123" s="110" t="s">
        <v>2297</v>
      </c>
      <c r="D123" s="10" t="s">
        <v>288</v>
      </c>
      <c r="E123" s="70">
        <v>1</v>
      </c>
      <c r="F123" s="67" t="s">
        <v>2298</v>
      </c>
      <c r="G123" s="66"/>
      <c r="H123" s="66"/>
      <c r="I123" s="66"/>
      <c r="J123" s="66">
        <v>4033</v>
      </c>
      <c r="K123" s="66"/>
      <c r="L123" s="66"/>
      <c r="M123" s="66"/>
      <c r="N123" s="66"/>
      <c r="O123" s="66"/>
      <c r="P123" s="66"/>
      <c r="Q123" s="66"/>
    </row>
    <row r="124" spans="1:17" ht="57" x14ac:dyDescent="0.25">
      <c r="A124" s="5">
        <v>97</v>
      </c>
      <c r="B124" s="69" t="s">
        <v>2280</v>
      </c>
      <c r="C124" s="110" t="s">
        <v>2281</v>
      </c>
      <c r="D124" s="10" t="s">
        <v>109</v>
      </c>
      <c r="E124" s="70">
        <v>1</v>
      </c>
      <c r="F124" s="67">
        <v>52.74</v>
      </c>
      <c r="G124" s="67">
        <v>7.09</v>
      </c>
      <c r="H124" s="67">
        <v>38.020000000000003</v>
      </c>
      <c r="I124" s="67">
        <v>4.1900000000000004</v>
      </c>
      <c r="J124" s="66">
        <v>53</v>
      </c>
      <c r="K124" s="66">
        <v>7</v>
      </c>
      <c r="L124" s="66">
        <v>38</v>
      </c>
      <c r="M124" s="66">
        <v>4</v>
      </c>
      <c r="N124" s="66">
        <v>0.59</v>
      </c>
      <c r="O124" s="66">
        <v>0.59</v>
      </c>
      <c r="P124" s="66">
        <v>0.23</v>
      </c>
      <c r="Q124" s="66">
        <v>0.23</v>
      </c>
    </row>
    <row r="125" spans="1:17" ht="136.80000000000001" x14ac:dyDescent="0.25">
      <c r="A125" s="5">
        <v>98</v>
      </c>
      <c r="B125" s="69" t="s">
        <v>2190</v>
      </c>
      <c r="C125" s="110" t="s">
        <v>2299</v>
      </c>
      <c r="D125" s="10" t="s">
        <v>288</v>
      </c>
      <c r="E125" s="70">
        <v>1</v>
      </c>
      <c r="F125" s="67" t="s">
        <v>2283</v>
      </c>
      <c r="G125" s="66"/>
      <c r="H125" s="66"/>
      <c r="I125" s="66"/>
      <c r="J125" s="66">
        <v>5930</v>
      </c>
      <c r="K125" s="66"/>
      <c r="L125" s="66"/>
      <c r="M125" s="66"/>
      <c r="N125" s="66"/>
      <c r="O125" s="66"/>
      <c r="P125" s="66"/>
      <c r="Q125" s="66"/>
    </row>
    <row r="126" spans="1:17" ht="125.4" x14ac:dyDescent="0.25">
      <c r="A126" s="5">
        <v>99</v>
      </c>
      <c r="B126" s="69" t="s">
        <v>2178</v>
      </c>
      <c r="C126" s="110" t="s">
        <v>2245</v>
      </c>
      <c r="D126" s="10" t="s">
        <v>288</v>
      </c>
      <c r="E126" s="70">
        <v>2</v>
      </c>
      <c r="F126" s="67" t="s">
        <v>2246</v>
      </c>
      <c r="G126" s="66"/>
      <c r="H126" s="66"/>
      <c r="I126" s="66"/>
      <c r="J126" s="66">
        <v>304</v>
      </c>
      <c r="K126" s="66"/>
      <c r="L126" s="66"/>
      <c r="M126" s="66"/>
      <c r="N126" s="66"/>
      <c r="O126" s="66"/>
      <c r="P126" s="66"/>
      <c r="Q126" s="66"/>
    </row>
    <row r="127" spans="1:17" ht="91.2" x14ac:dyDescent="0.25">
      <c r="A127" s="5">
        <v>100</v>
      </c>
      <c r="B127" s="69" t="s">
        <v>2221</v>
      </c>
      <c r="C127" s="110" t="s">
        <v>2222</v>
      </c>
      <c r="D127" s="10" t="s">
        <v>1981</v>
      </c>
      <c r="E127" s="70">
        <v>2</v>
      </c>
      <c r="F127" s="67">
        <v>273.76</v>
      </c>
      <c r="G127" s="67">
        <v>4.2699999999999996</v>
      </c>
      <c r="H127" s="66"/>
      <c r="I127" s="66"/>
      <c r="J127" s="66">
        <v>548</v>
      </c>
      <c r="K127" s="66">
        <v>9</v>
      </c>
      <c r="L127" s="66"/>
      <c r="M127" s="66"/>
      <c r="N127" s="66">
        <v>0.31</v>
      </c>
      <c r="O127" s="66">
        <v>0.62</v>
      </c>
      <c r="P127" s="66"/>
      <c r="Q127" s="66"/>
    </row>
    <row r="128" spans="1:17" ht="68.400000000000006" x14ac:dyDescent="0.25">
      <c r="A128" s="5">
        <v>101</v>
      </c>
      <c r="B128" s="69" t="s">
        <v>2219</v>
      </c>
      <c r="C128" s="110" t="s">
        <v>2220</v>
      </c>
      <c r="D128" s="10" t="s">
        <v>1981</v>
      </c>
      <c r="E128" s="70">
        <v>2</v>
      </c>
      <c r="F128" s="67">
        <v>365.03</v>
      </c>
      <c r="G128" s="67">
        <v>4.1100000000000003</v>
      </c>
      <c r="H128" s="66"/>
      <c r="I128" s="66"/>
      <c r="J128" s="66">
        <v>730</v>
      </c>
      <c r="K128" s="66">
        <v>8</v>
      </c>
      <c r="L128" s="66"/>
      <c r="M128" s="66"/>
      <c r="N128" s="66">
        <v>0.31</v>
      </c>
      <c r="O128" s="66">
        <v>0.62</v>
      </c>
      <c r="P128" s="66"/>
      <c r="Q128" s="66"/>
    </row>
    <row r="129" spans="1:17" ht="45.6" x14ac:dyDescent="0.25">
      <c r="A129" s="5">
        <v>102</v>
      </c>
      <c r="B129" s="69" t="s">
        <v>678</v>
      </c>
      <c r="C129" s="110" t="s">
        <v>2223</v>
      </c>
      <c r="D129" s="10" t="s">
        <v>328</v>
      </c>
      <c r="E129" s="68" t="s">
        <v>2202</v>
      </c>
      <c r="F129" s="67">
        <v>1847.06</v>
      </c>
      <c r="G129" s="67">
        <v>1517.6</v>
      </c>
      <c r="H129" s="67">
        <v>271.63</v>
      </c>
      <c r="I129" s="66"/>
      <c r="J129" s="66">
        <v>37</v>
      </c>
      <c r="K129" s="66">
        <v>30</v>
      </c>
      <c r="L129" s="66">
        <v>5</v>
      </c>
      <c r="M129" s="66"/>
      <c r="N129" s="66">
        <v>112</v>
      </c>
      <c r="O129" s="66">
        <v>2.2400000000000002</v>
      </c>
      <c r="P129" s="66"/>
      <c r="Q129" s="66"/>
    </row>
    <row r="130" spans="1:17" ht="159.6" x14ac:dyDescent="0.25">
      <c r="A130" s="5">
        <v>103</v>
      </c>
      <c r="B130" s="69" t="s">
        <v>2224</v>
      </c>
      <c r="C130" s="110" t="s">
        <v>2300</v>
      </c>
      <c r="D130" s="10" t="s">
        <v>108</v>
      </c>
      <c r="E130" s="70">
        <v>2</v>
      </c>
      <c r="F130" s="67" t="s">
        <v>2226</v>
      </c>
      <c r="G130" s="66"/>
      <c r="H130" s="66"/>
      <c r="I130" s="66"/>
      <c r="J130" s="66">
        <v>172</v>
      </c>
      <c r="K130" s="66"/>
      <c r="L130" s="66"/>
      <c r="M130" s="66"/>
      <c r="N130" s="66"/>
      <c r="O130" s="66"/>
      <c r="P130" s="66"/>
      <c r="Q130" s="66"/>
    </row>
    <row r="131" spans="1:17" ht="91.2" x14ac:dyDescent="0.25">
      <c r="A131" s="5">
        <v>104</v>
      </c>
      <c r="B131" s="69" t="s">
        <v>683</v>
      </c>
      <c r="C131" s="110" t="s">
        <v>2260</v>
      </c>
      <c r="D131" s="10" t="s">
        <v>109</v>
      </c>
      <c r="E131" s="70">
        <v>2</v>
      </c>
      <c r="F131" s="67">
        <v>15.88</v>
      </c>
      <c r="G131" s="67">
        <v>14.39</v>
      </c>
      <c r="H131" s="66"/>
      <c r="I131" s="66"/>
      <c r="J131" s="66">
        <v>32</v>
      </c>
      <c r="K131" s="66">
        <v>29</v>
      </c>
      <c r="L131" s="66"/>
      <c r="M131" s="66"/>
      <c r="N131" s="66">
        <v>1.03</v>
      </c>
      <c r="O131" s="66">
        <v>2.06</v>
      </c>
      <c r="P131" s="66"/>
      <c r="Q131" s="66"/>
    </row>
    <row r="132" spans="1:17" ht="193.8" x14ac:dyDescent="0.25">
      <c r="A132" s="5">
        <v>105</v>
      </c>
      <c r="B132" s="69" t="s">
        <v>2190</v>
      </c>
      <c r="C132" s="110" t="s">
        <v>2273</v>
      </c>
      <c r="D132" s="10" t="s">
        <v>288</v>
      </c>
      <c r="E132" s="70">
        <v>2</v>
      </c>
      <c r="F132" s="67" t="s">
        <v>2274</v>
      </c>
      <c r="G132" s="66"/>
      <c r="H132" s="66"/>
      <c r="I132" s="66"/>
      <c r="J132" s="66">
        <v>3205</v>
      </c>
      <c r="K132" s="66"/>
      <c r="L132" s="66"/>
      <c r="M132" s="66"/>
      <c r="N132" s="66"/>
      <c r="O132" s="66"/>
      <c r="P132" s="66"/>
      <c r="Q132" s="66"/>
    </row>
    <row r="133" spans="1:17" ht="114" x14ac:dyDescent="0.25">
      <c r="A133" s="5">
        <v>106</v>
      </c>
      <c r="B133" s="69" t="s">
        <v>60</v>
      </c>
      <c r="C133" s="110" t="s">
        <v>2284</v>
      </c>
      <c r="D133" s="10" t="s">
        <v>2285</v>
      </c>
      <c r="E133" s="68" t="s">
        <v>2301</v>
      </c>
      <c r="F133" s="67">
        <v>1155.74</v>
      </c>
      <c r="G133" s="67">
        <v>77.900000000000006</v>
      </c>
      <c r="H133" s="67">
        <v>14.44</v>
      </c>
      <c r="I133" s="66"/>
      <c r="J133" s="66">
        <v>444</v>
      </c>
      <c r="K133" s="66">
        <v>30</v>
      </c>
      <c r="L133" s="66">
        <v>6</v>
      </c>
      <c r="M133" s="66"/>
      <c r="N133" s="66">
        <v>6.02</v>
      </c>
      <c r="O133" s="66">
        <v>2.31</v>
      </c>
      <c r="P133" s="66"/>
      <c r="Q133" s="66"/>
    </row>
    <row r="134" spans="1:17" ht="72.599999999999994" x14ac:dyDescent="0.25">
      <c r="A134" s="5">
        <v>107</v>
      </c>
      <c r="B134" s="69" t="s">
        <v>2302</v>
      </c>
      <c r="C134" s="110" t="s">
        <v>2303</v>
      </c>
      <c r="D134" s="10" t="s">
        <v>2304</v>
      </c>
      <c r="E134" s="70">
        <v>1</v>
      </c>
      <c r="F134" s="67">
        <v>444.87</v>
      </c>
      <c r="G134" s="67">
        <v>125.34</v>
      </c>
      <c r="H134" s="67">
        <v>65.91</v>
      </c>
      <c r="I134" s="67">
        <v>0.55000000000000004</v>
      </c>
      <c r="J134" s="66">
        <v>445</v>
      </c>
      <c r="K134" s="66">
        <v>125</v>
      </c>
      <c r="L134" s="66">
        <v>66</v>
      </c>
      <c r="M134" s="66">
        <v>1</v>
      </c>
      <c r="N134" s="66">
        <v>9.25</v>
      </c>
      <c r="O134" s="66">
        <v>9.25</v>
      </c>
      <c r="P134" s="66">
        <v>0.03</v>
      </c>
      <c r="Q134" s="66">
        <v>0.03</v>
      </c>
    </row>
    <row r="135" spans="1:17" ht="136.80000000000001" x14ac:dyDescent="0.25">
      <c r="A135" s="5">
        <v>108</v>
      </c>
      <c r="B135" s="69" t="s">
        <v>2305</v>
      </c>
      <c r="C135" s="110" t="s">
        <v>2306</v>
      </c>
      <c r="D135" s="10" t="s">
        <v>108</v>
      </c>
      <c r="E135" s="70">
        <v>1</v>
      </c>
      <c r="F135" s="67" t="s">
        <v>2307</v>
      </c>
      <c r="G135" s="66"/>
      <c r="H135" s="66"/>
      <c r="I135" s="66"/>
      <c r="J135" s="66">
        <v>5632</v>
      </c>
      <c r="K135" s="66"/>
      <c r="L135" s="66"/>
      <c r="M135" s="66"/>
      <c r="N135" s="66"/>
      <c r="O135" s="66"/>
      <c r="P135" s="66"/>
      <c r="Q135" s="66"/>
    </row>
    <row r="136" spans="1:17" ht="120" x14ac:dyDescent="0.25">
      <c r="A136" s="5">
        <v>109</v>
      </c>
      <c r="B136" s="69" t="s">
        <v>2308</v>
      </c>
      <c r="C136" s="110" t="s">
        <v>2309</v>
      </c>
      <c r="D136" s="10" t="s">
        <v>2304</v>
      </c>
      <c r="E136" s="70">
        <v>1</v>
      </c>
      <c r="F136" s="67">
        <v>619.08000000000004</v>
      </c>
      <c r="G136" s="67">
        <v>191.24</v>
      </c>
      <c r="H136" s="67">
        <v>66.08</v>
      </c>
      <c r="I136" s="67">
        <v>4.1900000000000004</v>
      </c>
      <c r="J136" s="66">
        <v>619</v>
      </c>
      <c r="K136" s="66">
        <v>191</v>
      </c>
      <c r="L136" s="66">
        <v>66</v>
      </c>
      <c r="M136" s="66">
        <v>4</v>
      </c>
      <c r="N136" s="66">
        <v>14.61</v>
      </c>
      <c r="O136" s="66">
        <v>14.61</v>
      </c>
      <c r="P136" s="66">
        <v>0.23</v>
      </c>
      <c r="Q136" s="66">
        <v>0.23</v>
      </c>
    </row>
    <row r="137" spans="1:17" ht="114" x14ac:dyDescent="0.25">
      <c r="A137" s="5">
        <v>110</v>
      </c>
      <c r="B137" s="69" t="s">
        <v>2310</v>
      </c>
      <c r="C137" s="110" t="s">
        <v>2311</v>
      </c>
      <c r="D137" s="10" t="s">
        <v>108</v>
      </c>
      <c r="E137" s="70">
        <v>1</v>
      </c>
      <c r="F137" s="67" t="s">
        <v>2312</v>
      </c>
      <c r="G137" s="66"/>
      <c r="H137" s="66"/>
      <c r="I137" s="66"/>
      <c r="J137" s="66">
        <v>22497</v>
      </c>
      <c r="K137" s="66"/>
      <c r="L137" s="66"/>
      <c r="M137" s="66"/>
      <c r="N137" s="66"/>
      <c r="O137" s="66"/>
      <c r="P137" s="66"/>
      <c r="Q137" s="66"/>
    </row>
    <row r="138" spans="1:17" ht="34.200000000000003" x14ac:dyDescent="0.25">
      <c r="A138" s="5">
        <v>111</v>
      </c>
      <c r="B138" s="69" t="s">
        <v>2313</v>
      </c>
      <c r="C138" s="110" t="s">
        <v>2314</v>
      </c>
      <c r="D138" s="10" t="s">
        <v>109</v>
      </c>
      <c r="E138" s="70">
        <v>1</v>
      </c>
      <c r="F138" s="67">
        <v>159.05000000000001</v>
      </c>
      <c r="G138" s="67">
        <v>64.27</v>
      </c>
      <c r="H138" s="67">
        <v>13.7</v>
      </c>
      <c r="I138" s="67">
        <v>0.73</v>
      </c>
      <c r="J138" s="66">
        <v>159</v>
      </c>
      <c r="K138" s="66">
        <v>64</v>
      </c>
      <c r="L138" s="66">
        <v>14</v>
      </c>
      <c r="M138" s="66">
        <v>1</v>
      </c>
      <c r="N138" s="66">
        <v>5.15</v>
      </c>
      <c r="O138" s="66">
        <v>5.15</v>
      </c>
      <c r="P138" s="66">
        <v>0.04</v>
      </c>
      <c r="Q138" s="66">
        <v>0.04</v>
      </c>
    </row>
    <row r="139" spans="1:17" ht="125.4" x14ac:dyDescent="0.25">
      <c r="A139" s="5">
        <v>112</v>
      </c>
      <c r="B139" s="69" t="s">
        <v>2310</v>
      </c>
      <c r="C139" s="110" t="s">
        <v>2315</v>
      </c>
      <c r="D139" s="10" t="s">
        <v>288</v>
      </c>
      <c r="E139" s="70">
        <v>1</v>
      </c>
      <c r="F139" s="67" t="s">
        <v>2316</v>
      </c>
      <c r="G139" s="66"/>
      <c r="H139" s="66"/>
      <c r="I139" s="66"/>
      <c r="J139" s="66">
        <v>4669</v>
      </c>
      <c r="K139" s="66"/>
      <c r="L139" s="66"/>
      <c r="M139" s="66"/>
      <c r="N139" s="66"/>
      <c r="O139" s="66"/>
      <c r="P139" s="66"/>
      <c r="Q139" s="66"/>
    </row>
    <row r="140" spans="1:17" ht="136.80000000000001" x14ac:dyDescent="0.25">
      <c r="A140" s="5">
        <v>113</v>
      </c>
      <c r="B140" s="69" t="s">
        <v>2178</v>
      </c>
      <c r="C140" s="110" t="s">
        <v>2183</v>
      </c>
      <c r="D140" s="10" t="s">
        <v>288</v>
      </c>
      <c r="E140" s="70">
        <v>2</v>
      </c>
      <c r="F140" s="67" t="s">
        <v>2184</v>
      </c>
      <c r="G140" s="66"/>
      <c r="H140" s="66"/>
      <c r="I140" s="66"/>
      <c r="J140" s="66">
        <v>135</v>
      </c>
      <c r="K140" s="66"/>
      <c r="L140" s="66"/>
      <c r="M140" s="66"/>
      <c r="N140" s="66"/>
      <c r="O140" s="66"/>
      <c r="P140" s="66"/>
      <c r="Q140" s="66"/>
    </row>
    <row r="141" spans="1:17" ht="120" x14ac:dyDescent="0.25">
      <c r="A141" s="5">
        <v>114</v>
      </c>
      <c r="B141" s="69" t="s">
        <v>2317</v>
      </c>
      <c r="C141" s="110" t="s">
        <v>2318</v>
      </c>
      <c r="D141" s="10" t="s">
        <v>109</v>
      </c>
      <c r="E141" s="70">
        <v>1</v>
      </c>
      <c r="F141" s="67">
        <v>75</v>
      </c>
      <c r="G141" s="67">
        <v>24.35</v>
      </c>
      <c r="H141" s="67">
        <v>3.71</v>
      </c>
      <c r="I141" s="66"/>
      <c r="J141" s="66">
        <v>75</v>
      </c>
      <c r="K141" s="66">
        <v>24</v>
      </c>
      <c r="L141" s="66">
        <v>4</v>
      </c>
      <c r="M141" s="66"/>
      <c r="N141" s="66">
        <v>1.86</v>
      </c>
      <c r="O141" s="66">
        <v>1.86</v>
      </c>
      <c r="P141" s="66"/>
      <c r="Q141" s="66"/>
    </row>
    <row r="142" spans="1:17" ht="96" x14ac:dyDescent="0.25">
      <c r="A142" s="5">
        <v>115</v>
      </c>
      <c r="B142" s="69" t="s">
        <v>2319</v>
      </c>
      <c r="C142" s="110" t="s">
        <v>2320</v>
      </c>
      <c r="D142" s="10" t="s">
        <v>288</v>
      </c>
      <c r="E142" s="70">
        <v>1</v>
      </c>
      <c r="F142" s="67" t="s">
        <v>2321</v>
      </c>
      <c r="G142" s="66"/>
      <c r="H142" s="66"/>
      <c r="I142" s="66"/>
      <c r="J142" s="66">
        <v>261</v>
      </c>
      <c r="K142" s="66"/>
      <c r="L142" s="66"/>
      <c r="M142" s="66"/>
      <c r="N142" s="66"/>
      <c r="O142" s="66"/>
      <c r="P142" s="66"/>
      <c r="Q142" s="66"/>
    </row>
    <row r="143" spans="1:17" ht="34.200000000000003" x14ac:dyDescent="0.25">
      <c r="A143" s="5">
        <v>116</v>
      </c>
      <c r="B143" s="69" t="s">
        <v>2227</v>
      </c>
      <c r="C143" s="110" t="s">
        <v>2228</v>
      </c>
      <c r="D143" s="10" t="s">
        <v>2229</v>
      </c>
      <c r="E143" s="68" t="s">
        <v>2230</v>
      </c>
      <c r="F143" s="67">
        <v>17891.759999999998</v>
      </c>
      <c r="G143" s="67">
        <v>15176</v>
      </c>
      <c r="H143" s="67">
        <v>2274.83</v>
      </c>
      <c r="I143" s="66"/>
      <c r="J143" s="66">
        <v>36</v>
      </c>
      <c r="K143" s="66">
        <v>30</v>
      </c>
      <c r="L143" s="66">
        <v>5</v>
      </c>
      <c r="M143" s="66"/>
      <c r="N143" s="66">
        <v>1120</v>
      </c>
      <c r="O143" s="66">
        <v>2.2400000000000002</v>
      </c>
      <c r="P143" s="66"/>
      <c r="Q143" s="66"/>
    </row>
    <row r="144" spans="1:17" ht="79.8" x14ac:dyDescent="0.25">
      <c r="A144" s="5">
        <v>117</v>
      </c>
      <c r="B144" s="69" t="s">
        <v>2224</v>
      </c>
      <c r="C144" s="110" t="s">
        <v>2322</v>
      </c>
      <c r="D144" s="10" t="s">
        <v>108</v>
      </c>
      <c r="E144" s="70">
        <v>2</v>
      </c>
      <c r="F144" s="67" t="s">
        <v>2232</v>
      </c>
      <c r="G144" s="66"/>
      <c r="H144" s="66"/>
      <c r="I144" s="66"/>
      <c r="J144" s="66">
        <v>190</v>
      </c>
      <c r="K144" s="66"/>
      <c r="L144" s="66"/>
      <c r="M144" s="66"/>
      <c r="N144" s="66"/>
      <c r="O144" s="66"/>
      <c r="P144" s="66"/>
      <c r="Q144" s="66"/>
    </row>
    <row r="145" spans="1:17" ht="228" x14ac:dyDescent="0.25">
      <c r="A145" s="5">
        <v>118</v>
      </c>
      <c r="B145" s="69" t="s">
        <v>672</v>
      </c>
      <c r="C145" s="110" t="s">
        <v>2233</v>
      </c>
      <c r="D145" s="10" t="s">
        <v>328</v>
      </c>
      <c r="E145" s="68" t="s">
        <v>2202</v>
      </c>
      <c r="F145" s="67">
        <v>11479.79</v>
      </c>
      <c r="G145" s="67">
        <v>4864.45</v>
      </c>
      <c r="H145" s="67">
        <v>934.04</v>
      </c>
      <c r="I145" s="67">
        <v>126.83</v>
      </c>
      <c r="J145" s="66">
        <v>230</v>
      </c>
      <c r="K145" s="66">
        <v>97</v>
      </c>
      <c r="L145" s="66">
        <v>19</v>
      </c>
      <c r="M145" s="66">
        <v>3</v>
      </c>
      <c r="N145" s="66">
        <v>359</v>
      </c>
      <c r="O145" s="66">
        <v>7.18</v>
      </c>
      <c r="P145" s="66">
        <v>8.1199999999999992</v>
      </c>
      <c r="Q145" s="66">
        <v>0.16</v>
      </c>
    </row>
    <row r="146" spans="1:17" ht="79.8" x14ac:dyDescent="0.25">
      <c r="A146" s="5">
        <v>119</v>
      </c>
      <c r="B146" s="69" t="s">
        <v>2224</v>
      </c>
      <c r="C146" s="110" t="s">
        <v>2323</v>
      </c>
      <c r="D146" s="10" t="s">
        <v>108</v>
      </c>
      <c r="E146" s="70">
        <v>2</v>
      </c>
      <c r="F146" s="67" t="s">
        <v>2235</v>
      </c>
      <c r="G146" s="66"/>
      <c r="H146" s="66"/>
      <c r="I146" s="66"/>
      <c r="J146" s="66">
        <v>414</v>
      </c>
      <c r="K146" s="66"/>
      <c r="L146" s="66"/>
      <c r="M146" s="66"/>
      <c r="N146" s="66"/>
      <c r="O146" s="66"/>
      <c r="P146" s="66"/>
      <c r="Q146" s="66"/>
    </row>
    <row r="147" spans="1:17" ht="136.80000000000001" x14ac:dyDescent="0.25">
      <c r="A147" s="5">
        <v>120</v>
      </c>
      <c r="B147" s="69" t="s">
        <v>2178</v>
      </c>
      <c r="C147" s="110" t="s">
        <v>2217</v>
      </c>
      <c r="D147" s="10" t="s">
        <v>288</v>
      </c>
      <c r="E147" s="70">
        <v>2</v>
      </c>
      <c r="F147" s="67" t="s">
        <v>2218</v>
      </c>
      <c r="G147" s="66"/>
      <c r="H147" s="66"/>
      <c r="I147" s="66"/>
      <c r="J147" s="66">
        <v>91</v>
      </c>
      <c r="K147" s="66"/>
      <c r="L147" s="66"/>
      <c r="M147" s="66"/>
      <c r="N147" s="66"/>
      <c r="O147" s="66"/>
      <c r="P147" s="66"/>
      <c r="Q147" s="66"/>
    </row>
    <row r="148" spans="1:17" ht="68.400000000000006" x14ac:dyDescent="0.25">
      <c r="A148" s="5">
        <v>121</v>
      </c>
      <c r="B148" s="69" t="s">
        <v>2324</v>
      </c>
      <c r="C148" s="110" t="s">
        <v>2325</v>
      </c>
      <c r="D148" s="10" t="s">
        <v>109</v>
      </c>
      <c r="E148" s="70">
        <v>2</v>
      </c>
      <c r="F148" s="67">
        <v>224.41</v>
      </c>
      <c r="G148" s="67">
        <v>16.21</v>
      </c>
      <c r="H148" s="67">
        <v>9.06</v>
      </c>
      <c r="I148" s="67">
        <v>0.18</v>
      </c>
      <c r="J148" s="66">
        <v>449</v>
      </c>
      <c r="K148" s="66">
        <v>32</v>
      </c>
      <c r="L148" s="66">
        <v>18</v>
      </c>
      <c r="M148" s="66"/>
      <c r="N148" s="66">
        <v>1.21</v>
      </c>
      <c r="O148" s="66">
        <v>2.42</v>
      </c>
      <c r="P148" s="66">
        <v>0.01</v>
      </c>
      <c r="Q148" s="66">
        <v>0.02</v>
      </c>
    </row>
    <row r="149" spans="1:17" ht="148.19999999999999" x14ac:dyDescent="0.25">
      <c r="A149" s="5">
        <v>122</v>
      </c>
      <c r="B149" s="69" t="s">
        <v>2163</v>
      </c>
      <c r="C149" s="110" t="s">
        <v>2164</v>
      </c>
      <c r="D149" s="10" t="s">
        <v>1202</v>
      </c>
      <c r="E149" s="68" t="s">
        <v>461</v>
      </c>
      <c r="F149" s="67">
        <v>5528.68</v>
      </c>
      <c r="G149" s="67">
        <v>446.74</v>
      </c>
      <c r="H149" s="67">
        <v>69.040000000000006</v>
      </c>
      <c r="I149" s="67">
        <v>2.73</v>
      </c>
      <c r="J149" s="66">
        <v>663</v>
      </c>
      <c r="K149" s="66">
        <v>54</v>
      </c>
      <c r="L149" s="66">
        <v>8</v>
      </c>
      <c r="M149" s="66"/>
      <c r="N149" s="66">
        <v>32.97</v>
      </c>
      <c r="O149" s="66">
        <v>3.96</v>
      </c>
      <c r="P149" s="66">
        <v>0.15</v>
      </c>
      <c r="Q149" s="66">
        <v>0.02</v>
      </c>
    </row>
    <row r="150" spans="1:17" ht="193.8" x14ac:dyDescent="0.25">
      <c r="A150" s="5">
        <v>123</v>
      </c>
      <c r="B150" s="69" t="s">
        <v>2041</v>
      </c>
      <c r="C150" s="110" t="s">
        <v>2168</v>
      </c>
      <c r="D150" s="10" t="s">
        <v>1202</v>
      </c>
      <c r="E150" s="68" t="s">
        <v>461</v>
      </c>
      <c r="F150" s="67">
        <v>104.4</v>
      </c>
      <c r="G150" s="67">
        <v>82.16</v>
      </c>
      <c r="H150" s="67">
        <v>15.29</v>
      </c>
      <c r="I150" s="66"/>
      <c r="J150" s="66">
        <v>13</v>
      </c>
      <c r="K150" s="66">
        <v>10</v>
      </c>
      <c r="L150" s="66">
        <v>2</v>
      </c>
      <c r="M150" s="66"/>
      <c r="N150" s="66">
        <v>5.01</v>
      </c>
      <c r="O150" s="66">
        <v>0.6</v>
      </c>
      <c r="P150" s="66"/>
      <c r="Q150" s="66"/>
    </row>
    <row r="151" spans="1:17" ht="102.6" x14ac:dyDescent="0.25">
      <c r="A151" s="5">
        <v>124</v>
      </c>
      <c r="B151" s="69" t="s">
        <v>828</v>
      </c>
      <c r="C151" s="110" t="s">
        <v>2061</v>
      </c>
      <c r="D151" s="10" t="s">
        <v>153</v>
      </c>
      <c r="E151" s="68" t="s">
        <v>1180</v>
      </c>
      <c r="F151" s="67">
        <v>417.46</v>
      </c>
      <c r="G151" s="67">
        <v>79.650000000000006</v>
      </c>
      <c r="H151" s="67">
        <v>10.15</v>
      </c>
      <c r="I151" s="67">
        <v>0.16</v>
      </c>
      <c r="J151" s="66">
        <v>13</v>
      </c>
      <c r="K151" s="66">
        <v>2</v>
      </c>
      <c r="L151" s="66"/>
      <c r="M151" s="66"/>
      <c r="N151" s="66">
        <v>5.31</v>
      </c>
      <c r="O151" s="66">
        <v>0.16</v>
      </c>
      <c r="P151" s="66">
        <v>0.01</v>
      </c>
      <c r="Q151" s="66"/>
    </row>
    <row r="152" spans="1:17" ht="125.4" x14ac:dyDescent="0.25">
      <c r="A152" s="5">
        <v>125</v>
      </c>
      <c r="B152" s="69" t="s">
        <v>2203</v>
      </c>
      <c r="C152" s="110" t="s">
        <v>2204</v>
      </c>
      <c r="D152" s="10" t="s">
        <v>153</v>
      </c>
      <c r="E152" s="68" t="s">
        <v>812</v>
      </c>
      <c r="F152" s="67">
        <v>388.79</v>
      </c>
      <c r="G152" s="67">
        <v>36.81</v>
      </c>
      <c r="H152" s="67">
        <v>13.3</v>
      </c>
      <c r="I152" s="67">
        <v>0.16</v>
      </c>
      <c r="J152" s="66">
        <v>23</v>
      </c>
      <c r="K152" s="66">
        <v>2</v>
      </c>
      <c r="L152" s="66">
        <v>1</v>
      </c>
      <c r="M152" s="66"/>
      <c r="N152" s="66">
        <v>2.88</v>
      </c>
      <c r="O152" s="66">
        <v>0.17</v>
      </c>
      <c r="P152" s="66">
        <v>0.01</v>
      </c>
      <c r="Q152" s="66"/>
    </row>
    <row r="153" spans="1:17" ht="211.2" x14ac:dyDescent="0.25">
      <c r="A153" s="5">
        <v>126</v>
      </c>
      <c r="B153" s="69" t="s">
        <v>2051</v>
      </c>
      <c r="C153" s="110" t="s">
        <v>2205</v>
      </c>
      <c r="D153" s="10" t="s">
        <v>2053</v>
      </c>
      <c r="E153" s="68" t="s">
        <v>2128</v>
      </c>
      <c r="F153" s="67">
        <v>259.25</v>
      </c>
      <c r="G153" s="67">
        <v>49.17</v>
      </c>
      <c r="H153" s="67">
        <v>28.25</v>
      </c>
      <c r="I153" s="66"/>
      <c r="J153" s="66">
        <v>311</v>
      </c>
      <c r="K153" s="66">
        <v>59</v>
      </c>
      <c r="L153" s="66">
        <v>34</v>
      </c>
      <c r="M153" s="66"/>
      <c r="N153" s="66">
        <v>3.52</v>
      </c>
      <c r="O153" s="66">
        <v>4.22</v>
      </c>
      <c r="P153" s="66"/>
      <c r="Q153" s="66"/>
    </row>
    <row r="154" spans="1:17" ht="79.8" x14ac:dyDescent="0.25">
      <c r="A154" s="5">
        <v>127</v>
      </c>
      <c r="B154" s="69" t="s">
        <v>2209</v>
      </c>
      <c r="C154" s="110" t="s">
        <v>2210</v>
      </c>
      <c r="D154" s="10" t="s">
        <v>220</v>
      </c>
      <c r="E154" s="68" t="s">
        <v>2326</v>
      </c>
      <c r="F154" s="67">
        <v>71.430000000000007</v>
      </c>
      <c r="G154" s="66"/>
      <c r="H154" s="66"/>
      <c r="I154" s="66"/>
      <c r="J154" s="66">
        <v>943</v>
      </c>
      <c r="K154" s="66"/>
      <c r="L154" s="66"/>
      <c r="M154" s="66"/>
      <c r="N154" s="66"/>
      <c r="O154" s="66"/>
      <c r="P154" s="66"/>
      <c r="Q154" s="66"/>
    </row>
    <row r="155" spans="1:17" x14ac:dyDescent="0.25">
      <c r="A155" s="131" t="s">
        <v>6</v>
      </c>
      <c r="B155" s="132"/>
      <c r="C155" s="132"/>
      <c r="D155" s="132"/>
      <c r="E155" s="132"/>
      <c r="F155" s="132"/>
      <c r="G155" s="132"/>
      <c r="H155" s="132"/>
      <c r="I155" s="132"/>
      <c r="J155" s="67">
        <v>174466</v>
      </c>
      <c r="K155" s="67">
        <v>4709</v>
      </c>
      <c r="L155" s="67">
        <v>1147</v>
      </c>
      <c r="M155" s="67">
        <v>48</v>
      </c>
      <c r="N155" s="66"/>
      <c r="O155" s="67">
        <v>346.81</v>
      </c>
      <c r="P155" s="66"/>
      <c r="Q155" s="67">
        <v>2.84</v>
      </c>
    </row>
    <row r="156" spans="1:17" x14ac:dyDescent="0.25">
      <c r="A156" s="131" t="s">
        <v>355</v>
      </c>
      <c r="B156" s="132"/>
      <c r="C156" s="132"/>
      <c r="D156" s="132"/>
      <c r="E156" s="132"/>
      <c r="F156" s="132"/>
      <c r="G156" s="132"/>
      <c r="H156" s="132"/>
      <c r="I156" s="132"/>
      <c r="J156" s="67">
        <v>177963</v>
      </c>
      <c r="K156" s="67">
        <v>4709</v>
      </c>
      <c r="L156" s="67">
        <v>1147</v>
      </c>
      <c r="M156" s="67">
        <v>48</v>
      </c>
      <c r="N156" s="66"/>
      <c r="O156" s="67">
        <v>346.81</v>
      </c>
      <c r="P156" s="66"/>
      <c r="Q156" s="67">
        <v>2.84</v>
      </c>
    </row>
    <row r="157" spans="1:17" x14ac:dyDescent="0.25">
      <c r="A157" s="131" t="s">
        <v>29</v>
      </c>
      <c r="B157" s="132"/>
      <c r="C157" s="132"/>
      <c r="D157" s="132"/>
      <c r="E157" s="132"/>
      <c r="F157" s="132"/>
      <c r="G157" s="132"/>
      <c r="H157" s="132"/>
      <c r="I157" s="132"/>
      <c r="J157" s="66"/>
      <c r="K157" s="66"/>
      <c r="L157" s="66"/>
      <c r="M157" s="66"/>
      <c r="N157" s="66"/>
      <c r="O157" s="66"/>
      <c r="P157" s="66"/>
      <c r="Q157" s="66"/>
    </row>
    <row r="158" spans="1:17" x14ac:dyDescent="0.25">
      <c r="A158" s="131" t="s">
        <v>2327</v>
      </c>
      <c r="B158" s="132"/>
      <c r="C158" s="132"/>
      <c r="D158" s="132"/>
      <c r="E158" s="132"/>
      <c r="F158" s="132"/>
      <c r="G158" s="132"/>
      <c r="H158" s="132"/>
      <c r="I158" s="132"/>
      <c r="J158" s="67">
        <v>604</v>
      </c>
      <c r="K158" s="66"/>
      <c r="L158" s="66"/>
      <c r="M158" s="66"/>
      <c r="N158" s="66"/>
      <c r="O158" s="66"/>
      <c r="P158" s="66"/>
      <c r="Q158" s="66"/>
    </row>
    <row r="159" spans="1:17" x14ac:dyDescent="0.25">
      <c r="A159" s="131" t="s">
        <v>2328</v>
      </c>
      <c r="B159" s="132"/>
      <c r="C159" s="132"/>
      <c r="D159" s="132"/>
      <c r="E159" s="132"/>
      <c r="F159" s="132"/>
      <c r="G159" s="132"/>
      <c r="H159" s="132"/>
      <c r="I159" s="132"/>
      <c r="J159" s="67">
        <v>1184</v>
      </c>
      <c r="K159" s="66"/>
      <c r="L159" s="66"/>
      <c r="M159" s="66"/>
      <c r="N159" s="66"/>
      <c r="O159" s="66"/>
      <c r="P159" s="66"/>
      <c r="Q159" s="66"/>
    </row>
    <row r="160" spans="1:17" x14ac:dyDescent="0.25">
      <c r="A160" s="131" t="s">
        <v>2329</v>
      </c>
      <c r="B160" s="132"/>
      <c r="C160" s="132"/>
      <c r="D160" s="132"/>
      <c r="E160" s="132"/>
      <c r="F160" s="132"/>
      <c r="G160" s="132"/>
      <c r="H160" s="132"/>
      <c r="I160" s="132"/>
      <c r="J160" s="67">
        <v>1221</v>
      </c>
      <c r="K160" s="66"/>
      <c r="L160" s="66"/>
      <c r="M160" s="66"/>
      <c r="N160" s="66"/>
      <c r="O160" s="66"/>
      <c r="P160" s="66"/>
      <c r="Q160" s="66"/>
    </row>
    <row r="161" spans="1:17" x14ac:dyDescent="0.25">
      <c r="A161" s="131" t="s">
        <v>2330</v>
      </c>
      <c r="B161" s="132"/>
      <c r="C161" s="132"/>
      <c r="D161" s="132"/>
      <c r="E161" s="132"/>
      <c r="F161" s="132"/>
      <c r="G161" s="132"/>
      <c r="H161" s="132"/>
      <c r="I161" s="132"/>
      <c r="J161" s="67">
        <v>488</v>
      </c>
      <c r="K161" s="66"/>
      <c r="L161" s="66"/>
      <c r="M161" s="66"/>
      <c r="N161" s="66"/>
      <c r="O161" s="66"/>
      <c r="P161" s="66"/>
      <c r="Q161" s="66"/>
    </row>
    <row r="162" spans="1:17" x14ac:dyDescent="0.25">
      <c r="A162" s="131" t="s">
        <v>7</v>
      </c>
      <c r="B162" s="132"/>
      <c r="C162" s="132"/>
      <c r="D162" s="132"/>
      <c r="E162" s="132"/>
      <c r="F162" s="132"/>
      <c r="G162" s="132"/>
      <c r="H162" s="132"/>
      <c r="I162" s="132"/>
      <c r="J162" s="67">
        <v>5418</v>
      </c>
      <c r="K162" s="66"/>
      <c r="L162" s="66"/>
      <c r="M162" s="66"/>
      <c r="N162" s="66"/>
      <c r="O162" s="66"/>
      <c r="P162" s="66"/>
      <c r="Q162" s="66"/>
    </row>
    <row r="163" spans="1:17" x14ac:dyDescent="0.25">
      <c r="A163" s="131" t="s">
        <v>29</v>
      </c>
      <c r="B163" s="132"/>
      <c r="C163" s="132"/>
      <c r="D163" s="132"/>
      <c r="E163" s="132"/>
      <c r="F163" s="132"/>
      <c r="G163" s="132"/>
      <c r="H163" s="132"/>
      <c r="I163" s="132"/>
      <c r="J163" s="66"/>
      <c r="K163" s="66"/>
      <c r="L163" s="66"/>
      <c r="M163" s="66"/>
      <c r="N163" s="66"/>
      <c r="O163" s="66"/>
      <c r="P163" s="66"/>
      <c r="Q163" s="66"/>
    </row>
    <row r="164" spans="1:17" x14ac:dyDescent="0.25">
      <c r="A164" s="131" t="s">
        <v>2331</v>
      </c>
      <c r="B164" s="132"/>
      <c r="C164" s="132"/>
      <c r="D164" s="132"/>
      <c r="E164" s="132"/>
      <c r="F164" s="132"/>
      <c r="G164" s="132"/>
      <c r="H164" s="132"/>
      <c r="I164" s="132"/>
      <c r="J164" s="67">
        <v>974</v>
      </c>
      <c r="K164" s="66"/>
      <c r="L164" s="66"/>
      <c r="M164" s="66"/>
      <c r="N164" s="66"/>
      <c r="O164" s="66"/>
      <c r="P164" s="66"/>
      <c r="Q164" s="66"/>
    </row>
    <row r="165" spans="1:17" x14ac:dyDescent="0.25">
      <c r="A165" s="131" t="s">
        <v>2332</v>
      </c>
      <c r="B165" s="132"/>
      <c r="C165" s="132"/>
      <c r="D165" s="132"/>
      <c r="E165" s="132"/>
      <c r="F165" s="132"/>
      <c r="G165" s="132"/>
      <c r="H165" s="132"/>
      <c r="I165" s="132"/>
      <c r="J165" s="67">
        <v>49</v>
      </c>
      <c r="K165" s="66"/>
      <c r="L165" s="66"/>
      <c r="M165" s="66"/>
      <c r="N165" s="66"/>
      <c r="O165" s="66"/>
      <c r="P165" s="66"/>
      <c r="Q165" s="66"/>
    </row>
    <row r="166" spans="1:17" x14ac:dyDescent="0.25">
      <c r="A166" s="131" t="s">
        <v>2333</v>
      </c>
      <c r="B166" s="132"/>
      <c r="C166" s="132"/>
      <c r="D166" s="132"/>
      <c r="E166" s="132"/>
      <c r="F166" s="132"/>
      <c r="G166" s="132"/>
      <c r="H166" s="132"/>
      <c r="I166" s="132"/>
      <c r="J166" s="67">
        <v>241</v>
      </c>
      <c r="K166" s="66"/>
      <c r="L166" s="66"/>
      <c r="M166" s="66"/>
      <c r="N166" s="66"/>
      <c r="O166" s="66"/>
      <c r="P166" s="66"/>
      <c r="Q166" s="66"/>
    </row>
    <row r="167" spans="1:17" x14ac:dyDescent="0.25">
      <c r="A167" s="131" t="s">
        <v>2334</v>
      </c>
      <c r="B167" s="132"/>
      <c r="C167" s="132"/>
      <c r="D167" s="132"/>
      <c r="E167" s="132"/>
      <c r="F167" s="132"/>
      <c r="G167" s="132"/>
      <c r="H167" s="132"/>
      <c r="I167" s="132"/>
      <c r="J167" s="67">
        <v>4154</v>
      </c>
      <c r="K167" s="66"/>
      <c r="L167" s="66"/>
      <c r="M167" s="66"/>
      <c r="N167" s="66"/>
      <c r="O167" s="66"/>
      <c r="P167" s="66"/>
      <c r="Q167" s="66"/>
    </row>
    <row r="168" spans="1:17" x14ac:dyDescent="0.25">
      <c r="A168" s="131" t="s">
        <v>8</v>
      </c>
      <c r="B168" s="132"/>
      <c r="C168" s="132"/>
      <c r="D168" s="132"/>
      <c r="E168" s="132"/>
      <c r="F168" s="132"/>
      <c r="G168" s="132"/>
      <c r="H168" s="132"/>
      <c r="I168" s="132"/>
      <c r="J168" s="67">
        <v>3630</v>
      </c>
      <c r="K168" s="66"/>
      <c r="L168" s="66"/>
      <c r="M168" s="66"/>
      <c r="N168" s="66"/>
      <c r="O168" s="66"/>
      <c r="P168" s="66"/>
      <c r="Q168" s="66"/>
    </row>
    <row r="169" spans="1:17" x14ac:dyDescent="0.25">
      <c r="A169" s="131" t="s">
        <v>29</v>
      </c>
      <c r="B169" s="132"/>
      <c r="C169" s="132"/>
      <c r="D169" s="132"/>
      <c r="E169" s="132"/>
      <c r="F169" s="132"/>
      <c r="G169" s="132"/>
      <c r="H169" s="132"/>
      <c r="I169" s="132"/>
      <c r="J169" s="66"/>
      <c r="K169" s="66"/>
      <c r="L169" s="66"/>
      <c r="M169" s="66"/>
      <c r="N169" s="66"/>
      <c r="O169" s="66"/>
      <c r="P169" s="66"/>
      <c r="Q169" s="66"/>
    </row>
    <row r="170" spans="1:17" x14ac:dyDescent="0.25">
      <c r="A170" s="131" t="s">
        <v>2335</v>
      </c>
      <c r="B170" s="132"/>
      <c r="C170" s="132"/>
      <c r="D170" s="132"/>
      <c r="E170" s="132"/>
      <c r="F170" s="132"/>
      <c r="G170" s="132"/>
      <c r="H170" s="132"/>
      <c r="I170" s="132"/>
      <c r="J170" s="67">
        <v>730</v>
      </c>
      <c r="K170" s="66"/>
      <c r="L170" s="66"/>
      <c r="M170" s="66"/>
      <c r="N170" s="66"/>
      <c r="O170" s="66"/>
      <c r="P170" s="66"/>
      <c r="Q170" s="66"/>
    </row>
    <row r="171" spans="1:17" x14ac:dyDescent="0.25">
      <c r="A171" s="131" t="s">
        <v>2336</v>
      </c>
      <c r="B171" s="132"/>
      <c r="C171" s="132"/>
      <c r="D171" s="132"/>
      <c r="E171" s="132"/>
      <c r="F171" s="132"/>
      <c r="G171" s="132"/>
      <c r="H171" s="132"/>
      <c r="I171" s="132"/>
      <c r="J171" s="67">
        <v>207</v>
      </c>
      <c r="K171" s="66"/>
      <c r="L171" s="66"/>
      <c r="M171" s="66"/>
      <c r="N171" s="66"/>
      <c r="O171" s="66"/>
      <c r="P171" s="66"/>
      <c r="Q171" s="66"/>
    </row>
    <row r="172" spans="1:17" x14ac:dyDescent="0.25">
      <c r="A172" s="131" t="s">
        <v>2337</v>
      </c>
      <c r="B172" s="132"/>
      <c r="C172" s="132"/>
      <c r="D172" s="132"/>
      <c r="E172" s="132"/>
      <c r="F172" s="132"/>
      <c r="G172" s="132"/>
      <c r="H172" s="132"/>
      <c r="I172" s="132"/>
      <c r="J172" s="67">
        <v>2693</v>
      </c>
      <c r="K172" s="66"/>
      <c r="L172" s="66"/>
      <c r="M172" s="66"/>
      <c r="N172" s="66"/>
      <c r="O172" s="66"/>
      <c r="P172" s="66"/>
      <c r="Q172" s="66"/>
    </row>
    <row r="173" spans="1:17" x14ac:dyDescent="0.25">
      <c r="A173" s="133" t="s">
        <v>9</v>
      </c>
      <c r="B173" s="132"/>
      <c r="C173" s="132"/>
      <c r="D173" s="132"/>
      <c r="E173" s="132"/>
      <c r="F173" s="132"/>
      <c r="G173" s="132"/>
      <c r="H173" s="132"/>
      <c r="I173" s="132"/>
      <c r="J173" s="66"/>
      <c r="K173" s="66"/>
      <c r="L173" s="66"/>
      <c r="M173" s="66"/>
      <c r="N173" s="66"/>
      <c r="O173" s="66"/>
      <c r="P173" s="66"/>
      <c r="Q173" s="66"/>
    </row>
    <row r="174" spans="1:17" x14ac:dyDescent="0.25">
      <c r="A174" s="131" t="s">
        <v>47</v>
      </c>
      <c r="B174" s="132"/>
      <c r="C174" s="132"/>
      <c r="D174" s="132"/>
      <c r="E174" s="132"/>
      <c r="F174" s="132"/>
      <c r="G174" s="132"/>
      <c r="H174" s="132"/>
      <c r="I174" s="132"/>
      <c r="J174" s="67">
        <v>136836</v>
      </c>
      <c r="K174" s="66"/>
      <c r="L174" s="66"/>
      <c r="M174" s="66"/>
      <c r="N174" s="66"/>
      <c r="O174" s="67">
        <v>258.33</v>
      </c>
      <c r="P174" s="66"/>
      <c r="Q174" s="67">
        <v>1.24</v>
      </c>
    </row>
    <row r="175" spans="1:17" x14ac:dyDescent="0.25">
      <c r="A175" s="131" t="s">
        <v>28</v>
      </c>
      <c r="B175" s="132"/>
      <c r="C175" s="132"/>
      <c r="D175" s="132"/>
      <c r="E175" s="132"/>
      <c r="F175" s="132"/>
      <c r="G175" s="132"/>
      <c r="H175" s="132"/>
      <c r="I175" s="132"/>
      <c r="J175" s="67">
        <v>9046</v>
      </c>
      <c r="K175" s="66"/>
      <c r="L175" s="66"/>
      <c r="M175" s="66"/>
      <c r="N175" s="66"/>
      <c r="O175" s="67">
        <v>88.48</v>
      </c>
      <c r="P175" s="66"/>
      <c r="Q175" s="67">
        <v>1.6</v>
      </c>
    </row>
    <row r="176" spans="1:17" x14ac:dyDescent="0.25">
      <c r="A176" s="131" t="s">
        <v>66</v>
      </c>
      <c r="B176" s="132"/>
      <c r="C176" s="132"/>
      <c r="D176" s="132"/>
      <c r="E176" s="132"/>
      <c r="F176" s="132"/>
      <c r="G176" s="132"/>
      <c r="H176" s="132"/>
      <c r="I176" s="132"/>
      <c r="J176" s="66"/>
      <c r="K176" s="66"/>
      <c r="L176" s="66"/>
      <c r="M176" s="66"/>
      <c r="N176" s="66"/>
      <c r="O176" s="66"/>
      <c r="P176" s="66"/>
      <c r="Q176" s="66"/>
    </row>
    <row r="177" spans="1:17" x14ac:dyDescent="0.25">
      <c r="A177" s="131" t="s">
        <v>2338</v>
      </c>
      <c r="B177" s="132"/>
      <c r="C177" s="132"/>
      <c r="D177" s="132"/>
      <c r="E177" s="132"/>
      <c r="F177" s="132"/>
      <c r="G177" s="132"/>
      <c r="H177" s="132"/>
      <c r="I177" s="132"/>
      <c r="J177" s="67">
        <v>39457</v>
      </c>
      <c r="K177" s="66"/>
      <c r="L177" s="66"/>
      <c r="M177" s="66"/>
      <c r="N177" s="66"/>
      <c r="O177" s="66"/>
      <c r="P177" s="66"/>
      <c r="Q177" s="66"/>
    </row>
    <row r="178" spans="1:17" x14ac:dyDescent="0.25">
      <c r="A178" s="131" t="s">
        <v>2339</v>
      </c>
      <c r="B178" s="132"/>
      <c r="C178" s="132"/>
      <c r="D178" s="132"/>
      <c r="E178" s="132"/>
      <c r="F178" s="132"/>
      <c r="G178" s="132"/>
      <c r="H178" s="132"/>
      <c r="I178" s="132"/>
      <c r="J178" s="67">
        <v>40641</v>
      </c>
      <c r="K178" s="66"/>
      <c r="L178" s="66"/>
      <c r="M178" s="66"/>
      <c r="N178" s="66"/>
      <c r="O178" s="66"/>
      <c r="P178" s="66"/>
      <c r="Q178" s="66"/>
    </row>
    <row r="179" spans="1:17" x14ac:dyDescent="0.25">
      <c r="A179" s="131" t="s">
        <v>2340</v>
      </c>
      <c r="B179" s="132"/>
      <c r="C179" s="132"/>
      <c r="D179" s="132"/>
      <c r="E179" s="132"/>
      <c r="F179" s="132"/>
      <c r="G179" s="132"/>
      <c r="H179" s="132"/>
      <c r="I179" s="132"/>
      <c r="J179" s="67">
        <v>41129</v>
      </c>
      <c r="K179" s="66"/>
      <c r="L179" s="66"/>
      <c r="M179" s="66"/>
      <c r="N179" s="66"/>
      <c r="O179" s="66"/>
      <c r="P179" s="66"/>
      <c r="Q179" s="66"/>
    </row>
    <row r="180" spans="1:17" x14ac:dyDescent="0.25">
      <c r="A180" s="131" t="s">
        <v>10</v>
      </c>
      <c r="B180" s="132"/>
      <c r="C180" s="132"/>
      <c r="D180" s="132"/>
      <c r="E180" s="132"/>
      <c r="F180" s="132"/>
      <c r="G180" s="132"/>
      <c r="H180" s="132"/>
      <c r="I180" s="132"/>
      <c r="J180" s="67">
        <v>187011</v>
      </c>
      <c r="K180" s="66"/>
      <c r="L180" s="66"/>
      <c r="M180" s="66"/>
      <c r="N180" s="66"/>
      <c r="O180" s="67">
        <v>346.81</v>
      </c>
      <c r="P180" s="66"/>
      <c r="Q180" s="67">
        <v>2.84</v>
      </c>
    </row>
    <row r="181" spans="1:17" x14ac:dyDescent="0.25">
      <c r="A181" s="131" t="s">
        <v>11</v>
      </c>
      <c r="B181" s="132"/>
      <c r="C181" s="132"/>
      <c r="D181" s="132"/>
      <c r="E181" s="132"/>
      <c r="F181" s="132"/>
      <c r="G181" s="132"/>
      <c r="H181" s="132"/>
      <c r="I181" s="132"/>
      <c r="J181" s="66"/>
      <c r="K181" s="66"/>
      <c r="L181" s="66"/>
      <c r="M181" s="66"/>
      <c r="N181" s="66"/>
      <c r="O181" s="66"/>
      <c r="P181" s="66"/>
      <c r="Q181" s="66"/>
    </row>
    <row r="182" spans="1:17" x14ac:dyDescent="0.25">
      <c r="A182" s="131" t="s">
        <v>12</v>
      </c>
      <c r="B182" s="132"/>
      <c r="C182" s="132"/>
      <c r="D182" s="132"/>
      <c r="E182" s="132"/>
      <c r="F182" s="132"/>
      <c r="G182" s="132"/>
      <c r="H182" s="132"/>
      <c r="I182" s="132"/>
      <c r="J182" s="67">
        <v>130978</v>
      </c>
      <c r="K182" s="66"/>
      <c r="L182" s="66"/>
      <c r="M182" s="66"/>
      <c r="N182" s="66"/>
      <c r="O182" s="66"/>
      <c r="P182" s="66"/>
      <c r="Q182" s="66"/>
    </row>
    <row r="183" spans="1:17" x14ac:dyDescent="0.25">
      <c r="A183" s="131" t="s">
        <v>13</v>
      </c>
      <c r="B183" s="132"/>
      <c r="C183" s="132"/>
      <c r="D183" s="132"/>
      <c r="E183" s="132"/>
      <c r="F183" s="132"/>
      <c r="G183" s="132"/>
      <c r="H183" s="132"/>
      <c r="I183" s="132"/>
      <c r="J183" s="67">
        <v>1147</v>
      </c>
      <c r="K183" s="66"/>
      <c r="L183" s="66"/>
      <c r="M183" s="66"/>
      <c r="N183" s="66"/>
      <c r="O183" s="66"/>
      <c r="P183" s="66"/>
      <c r="Q183" s="66"/>
    </row>
    <row r="184" spans="1:17" x14ac:dyDescent="0.25">
      <c r="A184" s="131" t="s">
        <v>14</v>
      </c>
      <c r="B184" s="132"/>
      <c r="C184" s="132"/>
      <c r="D184" s="132"/>
      <c r="E184" s="132"/>
      <c r="F184" s="132"/>
      <c r="G184" s="132"/>
      <c r="H184" s="132"/>
      <c r="I184" s="132"/>
      <c r="J184" s="67">
        <v>4757</v>
      </c>
      <c r="K184" s="66"/>
      <c r="L184" s="66"/>
      <c r="M184" s="66"/>
      <c r="N184" s="66"/>
      <c r="O184" s="66"/>
      <c r="P184" s="66"/>
      <c r="Q184" s="66"/>
    </row>
    <row r="185" spans="1:17" x14ac:dyDescent="0.25">
      <c r="A185" s="131" t="s">
        <v>0</v>
      </c>
      <c r="B185" s="132"/>
      <c r="C185" s="132"/>
      <c r="D185" s="132"/>
      <c r="E185" s="132"/>
      <c r="F185" s="132"/>
      <c r="G185" s="132"/>
      <c r="H185" s="132"/>
      <c r="I185" s="132"/>
      <c r="J185" s="67">
        <v>41129</v>
      </c>
      <c r="K185" s="66"/>
      <c r="L185" s="66"/>
      <c r="M185" s="66"/>
      <c r="N185" s="66"/>
      <c r="O185" s="66"/>
      <c r="P185" s="66"/>
      <c r="Q185" s="66"/>
    </row>
    <row r="186" spans="1:17" x14ac:dyDescent="0.25">
      <c r="A186" s="131" t="s">
        <v>15</v>
      </c>
      <c r="B186" s="132"/>
      <c r="C186" s="132"/>
      <c r="D186" s="132"/>
      <c r="E186" s="132"/>
      <c r="F186" s="132"/>
      <c r="G186" s="132"/>
      <c r="H186" s="132"/>
      <c r="I186" s="132"/>
      <c r="J186" s="67">
        <v>5418</v>
      </c>
      <c r="K186" s="66"/>
      <c r="L186" s="66"/>
      <c r="M186" s="66"/>
      <c r="N186" s="66"/>
      <c r="O186" s="66"/>
      <c r="P186" s="66"/>
      <c r="Q186" s="66"/>
    </row>
    <row r="187" spans="1:17" x14ac:dyDescent="0.25">
      <c r="A187" s="131" t="s">
        <v>16</v>
      </c>
      <c r="B187" s="132"/>
      <c r="C187" s="132"/>
      <c r="D187" s="132"/>
      <c r="E187" s="132"/>
      <c r="F187" s="132"/>
      <c r="G187" s="132"/>
      <c r="H187" s="132"/>
      <c r="I187" s="132"/>
      <c r="J187" s="67">
        <v>3630</v>
      </c>
      <c r="K187" s="66"/>
      <c r="L187" s="66"/>
      <c r="M187" s="66"/>
      <c r="N187" s="66"/>
      <c r="O187" s="66"/>
      <c r="P187" s="66"/>
      <c r="Q187" s="66"/>
    </row>
    <row r="188" spans="1:17" x14ac:dyDescent="0.25">
      <c r="A188" s="133" t="s">
        <v>17</v>
      </c>
      <c r="B188" s="132"/>
      <c r="C188" s="132"/>
      <c r="D188" s="132"/>
      <c r="E188" s="132"/>
      <c r="F188" s="132"/>
      <c r="G188" s="132"/>
      <c r="H188" s="132"/>
      <c r="I188" s="132"/>
      <c r="J188" s="65">
        <v>187011</v>
      </c>
      <c r="K188" s="66"/>
      <c r="L188" s="66"/>
      <c r="M188" s="66"/>
      <c r="N188" s="66"/>
      <c r="O188" s="65">
        <v>346.81</v>
      </c>
      <c r="P188" s="66"/>
      <c r="Q188" s="65">
        <v>2.84</v>
      </c>
    </row>
    <row r="189" spans="1:17" x14ac:dyDescent="0.25">
      <c r="A189" s="9"/>
      <c r="B189" s="1"/>
      <c r="C189" s="7"/>
      <c r="D189" s="109"/>
      <c r="E189" s="8"/>
      <c r="F189" s="64"/>
      <c r="G189" s="64"/>
      <c r="H189" s="64"/>
      <c r="I189" s="64"/>
      <c r="J189" s="64"/>
      <c r="K189" s="64"/>
      <c r="L189" s="64"/>
      <c r="M189" s="64"/>
      <c r="N189" s="64"/>
      <c r="O189" s="64"/>
      <c r="P189" s="64"/>
      <c r="Q189" s="64"/>
    </row>
    <row r="190" spans="1:17" x14ac:dyDescent="0.25">
      <c r="A190" s="9"/>
      <c r="B190" s="1"/>
      <c r="C190" s="7"/>
      <c r="D190" s="109"/>
      <c r="E190" s="8"/>
      <c r="F190" s="64"/>
      <c r="G190" s="64"/>
      <c r="H190" s="64"/>
      <c r="I190" s="64"/>
      <c r="J190" s="64"/>
      <c r="K190" s="64"/>
      <c r="L190" s="64"/>
      <c r="M190" s="64"/>
      <c r="N190" s="64"/>
      <c r="O190" s="64"/>
      <c r="P190" s="64"/>
      <c r="Q190" s="64"/>
    </row>
    <row r="191" spans="1:17" x14ac:dyDescent="0.25">
      <c r="A191" s="9"/>
      <c r="B191" s="1"/>
      <c r="C191" s="7"/>
      <c r="D191" s="109"/>
      <c r="E191" s="8"/>
      <c r="F191" s="64"/>
      <c r="G191" s="64"/>
      <c r="H191" s="64"/>
      <c r="I191" s="64"/>
      <c r="J191" s="64"/>
      <c r="K191" s="64"/>
      <c r="L191" s="64"/>
      <c r="M191" s="64"/>
      <c r="N191" s="64"/>
      <c r="O191" s="64"/>
      <c r="P191" s="64"/>
      <c r="Q191" s="64"/>
    </row>
    <row r="192" spans="1:17" x14ac:dyDescent="0.25">
      <c r="A192" s="146" t="s">
        <v>2341</v>
      </c>
      <c r="B192" s="147"/>
      <c r="C192" s="147"/>
      <c r="D192" s="147"/>
      <c r="E192" s="147"/>
      <c r="F192" s="147"/>
      <c r="G192" s="147"/>
      <c r="H192" s="147"/>
      <c r="I192" s="147"/>
      <c r="J192" s="147"/>
      <c r="K192" s="147"/>
      <c r="L192" s="147"/>
      <c r="M192" s="147"/>
      <c r="N192" s="147"/>
      <c r="O192" s="147"/>
      <c r="P192" s="147"/>
      <c r="Q192" s="147"/>
    </row>
    <row r="193" spans="1:17" x14ac:dyDescent="0.25">
      <c r="A193" s="148" t="s">
        <v>106</v>
      </c>
      <c r="B193" s="147"/>
      <c r="C193" s="147"/>
      <c r="D193" s="147"/>
      <c r="E193" s="147"/>
      <c r="F193" s="147"/>
      <c r="G193" s="147"/>
      <c r="H193" s="147"/>
      <c r="I193" s="147"/>
      <c r="J193" s="147"/>
      <c r="K193" s="147"/>
      <c r="L193" s="147"/>
      <c r="M193" s="147"/>
      <c r="N193" s="147"/>
      <c r="O193" s="147"/>
      <c r="P193" s="147"/>
      <c r="Q193" s="147"/>
    </row>
    <row r="194" spans="1:17" x14ac:dyDescent="0.25">
      <c r="A194" s="9"/>
      <c r="B194" s="1"/>
      <c r="C194" s="7"/>
      <c r="D194" s="109"/>
      <c r="E194" s="8"/>
      <c r="F194" s="64"/>
      <c r="G194" s="64"/>
      <c r="H194" s="64"/>
      <c r="I194" s="64"/>
      <c r="J194" s="64"/>
      <c r="K194" s="64"/>
      <c r="L194" s="64"/>
      <c r="M194" s="64"/>
      <c r="N194" s="64"/>
      <c r="O194" s="64"/>
      <c r="P194" s="64"/>
      <c r="Q194" s="64"/>
    </row>
    <row r="195" spans="1:17" x14ac:dyDescent="0.25">
      <c r="A195" s="146" t="s">
        <v>2342</v>
      </c>
      <c r="B195" s="147"/>
      <c r="C195" s="147"/>
      <c r="D195" s="147"/>
      <c r="E195" s="147"/>
      <c r="F195" s="147"/>
      <c r="G195" s="147"/>
      <c r="H195" s="147"/>
      <c r="I195" s="147"/>
      <c r="J195" s="147"/>
      <c r="K195" s="147"/>
      <c r="L195" s="147"/>
      <c r="M195" s="147"/>
      <c r="N195" s="147"/>
      <c r="O195" s="147"/>
      <c r="P195" s="147"/>
      <c r="Q195" s="147"/>
    </row>
    <row r="196" spans="1:17" x14ac:dyDescent="0.25">
      <c r="A196" s="148" t="s">
        <v>106</v>
      </c>
      <c r="B196" s="147"/>
      <c r="C196" s="147"/>
      <c r="D196" s="147"/>
      <c r="E196" s="147"/>
      <c r="F196" s="147"/>
      <c r="G196" s="147"/>
      <c r="H196" s="147"/>
      <c r="I196" s="147"/>
      <c r="J196" s="147"/>
      <c r="K196" s="147"/>
      <c r="L196" s="147"/>
      <c r="M196" s="147"/>
      <c r="N196" s="147"/>
      <c r="O196" s="147"/>
      <c r="P196" s="147"/>
      <c r="Q196" s="147"/>
    </row>
    <row r="197" spans="1:17" x14ac:dyDescent="0.25">
      <c r="A197" s="9"/>
      <c r="B197" s="1"/>
      <c r="C197" s="7"/>
      <c r="D197" s="109"/>
      <c r="E197" s="8"/>
      <c r="F197" s="64"/>
      <c r="G197" s="64"/>
      <c r="H197" s="64"/>
      <c r="I197" s="64"/>
      <c r="J197" s="64"/>
      <c r="K197" s="64"/>
      <c r="L197" s="64"/>
      <c r="M197" s="64"/>
      <c r="N197" s="64"/>
      <c r="O197" s="64"/>
      <c r="P197" s="64"/>
      <c r="Q197" s="64"/>
    </row>
    <row r="198" spans="1:17" x14ac:dyDescent="0.25">
      <c r="A198" s="9"/>
      <c r="B198" s="1"/>
      <c r="C198" s="7"/>
      <c r="D198" s="109"/>
      <c r="E198" s="8"/>
      <c r="F198" s="64"/>
      <c r="G198" s="64"/>
      <c r="H198" s="64"/>
      <c r="I198" s="64"/>
      <c r="J198" s="64"/>
      <c r="K198" s="64"/>
      <c r="L198" s="64"/>
      <c r="M198" s="64"/>
      <c r="N198" s="64"/>
      <c r="O198" s="64"/>
      <c r="P198" s="64"/>
      <c r="Q198" s="64"/>
    </row>
    <row r="199" spans="1:17" x14ac:dyDescent="0.25">
      <c r="A199" s="9"/>
      <c r="B199" s="1"/>
      <c r="C199" s="7"/>
      <c r="D199" s="109"/>
      <c r="E199" s="8"/>
      <c r="F199" s="64"/>
      <c r="G199" s="64"/>
      <c r="H199" s="64"/>
      <c r="I199" s="64"/>
      <c r="J199" s="64"/>
      <c r="K199" s="64"/>
      <c r="L199" s="64"/>
      <c r="M199" s="64"/>
      <c r="N199" s="64"/>
      <c r="O199" s="64"/>
      <c r="P199" s="64"/>
      <c r="Q199" s="64"/>
    </row>
    <row r="200" spans="1:17" x14ac:dyDescent="0.25">
      <c r="A200" s="9"/>
      <c r="B200" s="1"/>
      <c r="C200" s="7"/>
      <c r="D200" s="109"/>
      <c r="E200" s="8"/>
      <c r="F200" s="64"/>
      <c r="G200" s="64"/>
      <c r="H200" s="64"/>
      <c r="I200" s="64"/>
      <c r="J200" s="64"/>
      <c r="K200" s="64"/>
      <c r="L200" s="64"/>
      <c r="M200" s="64"/>
      <c r="N200" s="64"/>
      <c r="O200" s="64"/>
      <c r="P200" s="64"/>
      <c r="Q200" s="64"/>
    </row>
    <row r="201" spans="1:17" x14ac:dyDescent="0.25">
      <c r="A201" s="9"/>
      <c r="B201" s="1"/>
      <c r="C201" s="7"/>
      <c r="D201" s="109"/>
      <c r="E201" s="8"/>
      <c r="F201" s="64"/>
      <c r="G201" s="64"/>
      <c r="H201" s="64"/>
      <c r="I201" s="64"/>
      <c r="J201" s="64"/>
      <c r="K201" s="64"/>
      <c r="L201" s="64"/>
      <c r="M201" s="64"/>
      <c r="N201" s="64"/>
      <c r="O201" s="64"/>
      <c r="P201" s="64"/>
      <c r="Q201" s="64"/>
    </row>
    <row r="202" spans="1:17" x14ac:dyDescent="0.25">
      <c r="A202" s="9"/>
      <c r="B202" s="1"/>
      <c r="C202" s="7"/>
      <c r="D202" s="109"/>
      <c r="E202" s="8"/>
      <c r="F202" s="64"/>
      <c r="G202" s="64"/>
      <c r="H202" s="64"/>
      <c r="I202" s="64"/>
      <c r="J202" s="64"/>
      <c r="K202" s="64"/>
      <c r="L202" s="64"/>
      <c r="M202" s="64"/>
      <c r="N202" s="64"/>
      <c r="O202" s="64"/>
      <c r="P202" s="64"/>
      <c r="Q202" s="64"/>
    </row>
    <row r="203" spans="1:17" x14ac:dyDescent="0.25">
      <c r="A203" s="9"/>
      <c r="B203" s="1"/>
      <c r="C203" s="7"/>
      <c r="D203" s="109"/>
      <c r="E203" s="8"/>
      <c r="F203" s="64"/>
      <c r="G203" s="64"/>
      <c r="H203" s="64"/>
      <c r="I203" s="64"/>
      <c r="J203" s="64"/>
      <c r="K203" s="64"/>
      <c r="L203" s="64"/>
      <c r="M203" s="64"/>
      <c r="N203" s="64"/>
      <c r="O203" s="64"/>
      <c r="P203" s="64"/>
      <c r="Q203" s="64"/>
    </row>
    <row r="204" spans="1:17" x14ac:dyDescent="0.25">
      <c r="A204" s="9"/>
      <c r="B204" s="1"/>
      <c r="C204" s="7"/>
      <c r="D204" s="109"/>
      <c r="E204" s="8"/>
      <c r="F204" s="64"/>
      <c r="G204" s="64"/>
      <c r="H204" s="64"/>
      <c r="I204" s="64"/>
      <c r="J204" s="64"/>
      <c r="K204" s="64"/>
      <c r="L204" s="64"/>
      <c r="M204" s="64"/>
      <c r="N204" s="64"/>
      <c r="O204" s="64"/>
      <c r="P204" s="64"/>
      <c r="Q204" s="64"/>
    </row>
  </sheetData>
  <mergeCells count="63">
    <mergeCell ref="J16:K16"/>
    <mergeCell ref="J11:K11"/>
    <mergeCell ref="J12:K12"/>
    <mergeCell ref="J13:K13"/>
    <mergeCell ref="J14:K14"/>
    <mergeCell ref="J15:K15"/>
    <mergeCell ref="F21:F22"/>
    <mergeCell ref="G21:I21"/>
    <mergeCell ref="J21:J22"/>
    <mergeCell ref="K21:M21"/>
    <mergeCell ref="F20:I20"/>
    <mergeCell ref="A156:I156"/>
    <mergeCell ref="J20:M20"/>
    <mergeCell ref="N20:N22"/>
    <mergeCell ref="O20:O22"/>
    <mergeCell ref="P20:P22"/>
    <mergeCell ref="A20:A22"/>
    <mergeCell ref="B20:B22"/>
    <mergeCell ref="C20:C22"/>
    <mergeCell ref="D20:D22"/>
    <mergeCell ref="E20:E22"/>
    <mergeCell ref="A24:Q24"/>
    <mergeCell ref="A49:Q49"/>
    <mergeCell ref="A68:Q68"/>
    <mergeCell ref="A120:Q120"/>
    <mergeCell ref="A155:I155"/>
    <mergeCell ref="Q20:Q22"/>
    <mergeCell ref="A168:I168"/>
    <mergeCell ref="A157:I157"/>
    <mergeCell ref="A158:I158"/>
    <mergeCell ref="A159:I159"/>
    <mergeCell ref="A160:I160"/>
    <mergeCell ref="A161:I161"/>
    <mergeCell ref="A162:I162"/>
    <mergeCell ref="A163:I163"/>
    <mergeCell ref="A164:I164"/>
    <mergeCell ref="A165:I165"/>
    <mergeCell ref="A166:I166"/>
    <mergeCell ref="A167:I167"/>
    <mergeCell ref="A180:I180"/>
    <mergeCell ref="A169:I169"/>
    <mergeCell ref="A170:I170"/>
    <mergeCell ref="A171:I171"/>
    <mergeCell ref="A172:I172"/>
    <mergeCell ref="A173:I173"/>
    <mergeCell ref="A174:I174"/>
    <mergeCell ref="A175:I175"/>
    <mergeCell ref="A176:I176"/>
    <mergeCell ref="A177:I177"/>
    <mergeCell ref="A178:I178"/>
    <mergeCell ref="A179:I179"/>
    <mergeCell ref="A196:Q196"/>
    <mergeCell ref="A181:I181"/>
    <mergeCell ref="A182:I182"/>
    <mergeCell ref="A183:I183"/>
    <mergeCell ref="A184:I184"/>
    <mergeCell ref="A185:I185"/>
    <mergeCell ref="A186:I186"/>
    <mergeCell ref="A187:I187"/>
    <mergeCell ref="A188:I188"/>
    <mergeCell ref="A192:Q192"/>
    <mergeCell ref="A193:Q193"/>
    <mergeCell ref="A195:Q19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88"/>
  <sheetViews>
    <sheetView topLeftCell="A349" workbookViewId="0">
      <selection activeCell="D7" sqref="D7"/>
    </sheetView>
  </sheetViews>
  <sheetFormatPr defaultRowHeight="13.2" x14ac:dyDescent="0.25"/>
  <sheetData>
    <row r="1" spans="1:17" x14ac:dyDescent="0.25">
      <c r="A1" s="11"/>
      <c r="B1" s="74"/>
      <c r="C1" s="73"/>
      <c r="D1" s="72"/>
      <c r="E1" s="3"/>
      <c r="F1" s="71"/>
      <c r="G1" s="71"/>
      <c r="H1" s="11" t="s">
        <v>22</v>
      </c>
      <c r="I1" s="71"/>
      <c r="J1" s="82"/>
      <c r="K1" s="71"/>
      <c r="L1" s="71"/>
      <c r="M1" s="71"/>
      <c r="N1" s="71"/>
      <c r="O1" s="71"/>
      <c r="P1" s="71"/>
      <c r="Q1" s="71"/>
    </row>
    <row r="2" spans="1:17" x14ac:dyDescent="0.25">
      <c r="A2" s="11"/>
      <c r="B2" s="74"/>
      <c r="C2" s="73"/>
      <c r="D2" s="72"/>
      <c r="E2" s="86"/>
      <c r="F2" s="80"/>
      <c r="G2" s="80"/>
      <c r="H2" s="12" t="s">
        <v>2</v>
      </c>
      <c r="I2" s="12"/>
      <c r="J2" s="79"/>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73"/>
      <c r="D4" s="72"/>
      <c r="E4" s="3"/>
      <c r="F4" s="71"/>
      <c r="G4" s="71"/>
      <c r="H4" s="118" t="s">
        <v>2343</v>
      </c>
      <c r="I4" s="85"/>
      <c r="J4" s="71"/>
      <c r="K4" s="71"/>
      <c r="L4" s="71"/>
      <c r="M4" s="71"/>
      <c r="N4" s="71"/>
      <c r="O4" s="71"/>
      <c r="P4" s="71"/>
      <c r="Q4" s="71"/>
    </row>
    <row r="5" spans="1:17" x14ac:dyDescent="0.25">
      <c r="A5" s="11"/>
      <c r="B5" s="74"/>
      <c r="C5" s="73"/>
      <c r="D5" s="72"/>
      <c r="E5" s="3"/>
      <c r="F5" s="71"/>
      <c r="G5" s="71"/>
      <c r="H5" s="11" t="s">
        <v>44</v>
      </c>
      <c r="I5" s="11"/>
      <c r="J5" s="71"/>
      <c r="K5" s="71"/>
      <c r="L5" s="71"/>
      <c r="M5" s="71"/>
      <c r="N5" s="71"/>
      <c r="O5" s="71"/>
      <c r="P5" s="71"/>
      <c r="Q5" s="71"/>
    </row>
    <row r="6" spans="1:17" x14ac:dyDescent="0.25">
      <c r="A6" s="11"/>
      <c r="B6" s="74"/>
      <c r="C6" s="73"/>
      <c r="D6" s="72"/>
      <c r="E6" s="3"/>
      <c r="F6" s="71"/>
      <c r="G6" s="71"/>
      <c r="H6" s="71"/>
      <c r="I6" s="71"/>
      <c r="J6" s="71"/>
      <c r="K6" s="71"/>
      <c r="L6" s="71"/>
      <c r="M6" s="71"/>
      <c r="N6" s="71"/>
      <c r="O6" s="71"/>
      <c r="P6" s="71"/>
      <c r="Q6" s="71"/>
    </row>
    <row r="7" spans="1:17" x14ac:dyDescent="0.25">
      <c r="A7" s="11"/>
      <c r="B7" s="74"/>
      <c r="C7" s="84" t="s">
        <v>3</v>
      </c>
      <c r="D7" s="83" t="s">
        <v>2344</v>
      </c>
      <c r="E7" s="76"/>
      <c r="F7" s="71"/>
      <c r="G7" s="71"/>
      <c r="H7" s="11"/>
      <c r="I7" s="71"/>
      <c r="J7" s="71"/>
      <c r="K7" s="82"/>
      <c r="L7" s="82"/>
      <c r="M7" s="71"/>
      <c r="N7" s="71"/>
      <c r="O7" s="71"/>
      <c r="P7" s="71"/>
      <c r="Q7" s="71"/>
    </row>
    <row r="8" spans="1:17" x14ac:dyDescent="0.25">
      <c r="A8" s="11"/>
      <c r="B8" s="74"/>
      <c r="C8" s="73"/>
      <c r="D8" s="72"/>
      <c r="E8" s="81"/>
      <c r="F8" s="80"/>
      <c r="G8" s="80"/>
      <c r="H8" s="12" t="s">
        <v>33</v>
      </c>
      <c r="I8" s="12"/>
      <c r="J8" s="80"/>
      <c r="K8" s="79"/>
      <c r="L8" s="71"/>
      <c r="M8" s="71"/>
      <c r="N8" s="71"/>
      <c r="O8" s="71"/>
      <c r="P8" s="71"/>
      <c r="Q8" s="71"/>
    </row>
    <row r="9" spans="1:17" x14ac:dyDescent="0.25">
      <c r="A9" s="78"/>
      <c r="B9" s="77"/>
      <c r="C9" s="73"/>
      <c r="D9" s="72"/>
      <c r="E9" s="3"/>
      <c r="F9" s="71"/>
      <c r="G9" s="71"/>
      <c r="H9" s="71"/>
      <c r="I9" s="71"/>
      <c r="J9" s="71"/>
      <c r="K9" s="71"/>
      <c r="L9" s="71"/>
      <c r="M9" s="71"/>
      <c r="N9" s="71"/>
      <c r="O9" s="71"/>
      <c r="P9" s="71"/>
      <c r="Q9" s="71"/>
    </row>
    <row r="10" spans="1:17" x14ac:dyDescent="0.25">
      <c r="A10" s="11"/>
      <c r="B10" s="74"/>
      <c r="C10" s="73"/>
      <c r="D10" s="76" t="s">
        <v>2149</v>
      </c>
      <c r="E10" s="11"/>
      <c r="F10" s="71"/>
      <c r="G10" s="71"/>
      <c r="H10" s="71"/>
      <c r="I10" s="76"/>
      <c r="J10" s="76"/>
      <c r="K10" s="71"/>
      <c r="L10" s="71"/>
      <c r="M10" s="71"/>
      <c r="N10" s="71"/>
      <c r="O10" s="71"/>
      <c r="P10" s="71"/>
      <c r="Q10" s="71"/>
    </row>
    <row r="11" spans="1:17" x14ac:dyDescent="0.25">
      <c r="A11" s="11"/>
      <c r="B11" s="74"/>
      <c r="C11" s="73"/>
      <c r="D11" s="76" t="s">
        <v>20</v>
      </c>
      <c r="E11" s="11"/>
      <c r="F11" s="71"/>
      <c r="G11" s="71"/>
      <c r="H11" s="71"/>
      <c r="I11" s="76"/>
      <c r="J11" s="141" t="s">
        <v>2345</v>
      </c>
      <c r="K11" s="142"/>
      <c r="L11" s="4" t="s">
        <v>32</v>
      </c>
      <c r="M11" s="71"/>
      <c r="N11" s="71"/>
      <c r="O11" s="71"/>
      <c r="P11" s="71"/>
      <c r="Q11" s="71"/>
    </row>
    <row r="12" spans="1:17" x14ac:dyDescent="0.25">
      <c r="A12" s="11"/>
      <c r="B12" s="74"/>
      <c r="C12" s="73"/>
      <c r="D12" s="76" t="s">
        <v>48</v>
      </c>
      <c r="E12" s="11"/>
      <c r="F12" s="71"/>
      <c r="G12" s="71"/>
      <c r="H12" s="71"/>
      <c r="I12" s="76"/>
      <c r="J12" s="141" t="s">
        <v>2346</v>
      </c>
      <c r="K12" s="142"/>
      <c r="L12" s="4" t="s">
        <v>32</v>
      </c>
      <c r="M12" s="71"/>
      <c r="N12" s="71"/>
      <c r="O12" s="71"/>
      <c r="P12" s="71"/>
      <c r="Q12" s="71"/>
    </row>
    <row r="13" spans="1:17" x14ac:dyDescent="0.25">
      <c r="A13" s="11"/>
      <c r="B13" s="74"/>
      <c r="C13" s="73"/>
      <c r="D13" s="76" t="s">
        <v>21</v>
      </c>
      <c r="E13" s="11"/>
      <c r="F13" s="71"/>
      <c r="G13" s="71"/>
      <c r="H13" s="71"/>
      <c r="I13" s="76"/>
      <c r="J13" s="141" t="s">
        <v>2347</v>
      </c>
      <c r="K13" s="142"/>
      <c r="L13" s="4" t="s">
        <v>32</v>
      </c>
      <c r="M13" s="71"/>
      <c r="N13" s="71"/>
      <c r="O13" s="71"/>
      <c r="P13" s="71"/>
      <c r="Q13" s="71"/>
    </row>
    <row r="14" spans="1:17" x14ac:dyDescent="0.25">
      <c r="A14" s="11"/>
      <c r="B14" s="74"/>
      <c r="C14" s="73"/>
      <c r="D14" s="76" t="s">
        <v>1</v>
      </c>
      <c r="E14" s="11"/>
      <c r="F14" s="71"/>
      <c r="G14" s="71"/>
      <c r="H14" s="71"/>
      <c r="I14" s="76"/>
      <c r="J14" s="141" t="s">
        <v>2348</v>
      </c>
      <c r="K14" s="142"/>
      <c r="L14" s="4" t="s">
        <v>32</v>
      </c>
      <c r="M14" s="71"/>
      <c r="N14" s="71"/>
      <c r="O14" s="71"/>
      <c r="P14" s="71"/>
      <c r="Q14" s="71"/>
    </row>
    <row r="15" spans="1:17" x14ac:dyDescent="0.25">
      <c r="A15" s="11"/>
      <c r="B15" s="74"/>
      <c r="C15" s="73"/>
      <c r="D15" s="76" t="s">
        <v>121</v>
      </c>
      <c r="E15" s="11"/>
      <c r="F15" s="71"/>
      <c r="G15" s="71"/>
      <c r="H15" s="71"/>
      <c r="I15" s="76"/>
      <c r="J15" s="141" t="s">
        <v>2349</v>
      </c>
      <c r="K15" s="142"/>
      <c r="L15" s="4" t="s">
        <v>32</v>
      </c>
      <c r="M15" s="71"/>
      <c r="N15" s="71"/>
      <c r="O15" s="71"/>
      <c r="P15" s="71"/>
      <c r="Q15" s="71"/>
    </row>
    <row r="16" spans="1:17" x14ac:dyDescent="0.25">
      <c r="A16" s="11"/>
      <c r="B16" s="74"/>
      <c r="C16" s="73"/>
      <c r="D16" s="76" t="s">
        <v>18</v>
      </c>
      <c r="E16" s="11"/>
      <c r="F16" s="71"/>
      <c r="G16" s="71"/>
      <c r="H16" s="71"/>
      <c r="I16" s="76"/>
      <c r="J16" s="141" t="s">
        <v>2350</v>
      </c>
      <c r="K16" s="142"/>
      <c r="L16" s="4" t="s">
        <v>19</v>
      </c>
      <c r="M16" s="71"/>
      <c r="N16" s="71"/>
      <c r="O16" s="71"/>
      <c r="P16" s="71"/>
      <c r="Q16" s="71"/>
    </row>
    <row r="17" spans="1:17" x14ac:dyDescent="0.25">
      <c r="A17" s="11"/>
      <c r="B17" s="74"/>
      <c r="C17" s="73"/>
      <c r="D17" s="75" t="s">
        <v>208</v>
      </c>
      <c r="E17" s="11"/>
      <c r="F17" s="71"/>
      <c r="G17" s="71"/>
      <c r="H17" s="71"/>
      <c r="I17" s="71"/>
      <c r="J17" s="71"/>
      <c r="K17" s="71"/>
      <c r="L17" s="71"/>
      <c r="M17" s="71"/>
      <c r="N17" s="71"/>
      <c r="O17" s="71"/>
      <c r="P17" s="71"/>
      <c r="Q17" s="71"/>
    </row>
    <row r="18" spans="1:17" x14ac:dyDescent="0.25">
      <c r="A18" s="11"/>
      <c r="B18" s="74"/>
      <c r="C18" s="73"/>
      <c r="D18" s="72"/>
      <c r="E18" s="11"/>
      <c r="F18" s="71"/>
      <c r="G18" s="71"/>
      <c r="H18" s="71"/>
      <c r="I18" s="71"/>
      <c r="J18" s="71"/>
      <c r="K18" s="71"/>
      <c r="L18" s="71"/>
      <c r="M18" s="71"/>
      <c r="N18" s="71"/>
      <c r="O18" s="71"/>
      <c r="P18" s="71"/>
      <c r="Q18" s="71"/>
    </row>
    <row r="19" spans="1:17" x14ac:dyDescent="0.25">
      <c r="A19" s="9"/>
      <c r="B19" s="1"/>
      <c r="C19" s="7"/>
      <c r="D19" s="109"/>
      <c r="E19" s="8"/>
      <c r="F19" s="2"/>
      <c r="G19" s="2"/>
      <c r="H19" s="2"/>
      <c r="I19" s="2"/>
      <c r="J19" s="2"/>
      <c r="K19" s="2"/>
      <c r="L19" s="2"/>
      <c r="M19" s="2"/>
      <c r="N19" s="2"/>
      <c r="O19" s="2"/>
      <c r="P19" s="2"/>
      <c r="Q19" s="2"/>
    </row>
    <row r="20" spans="1:17" x14ac:dyDescent="0.25">
      <c r="A20" s="137" t="s">
        <v>4</v>
      </c>
      <c r="B20" s="143" t="s">
        <v>131</v>
      </c>
      <c r="C20" s="137" t="s">
        <v>120</v>
      </c>
      <c r="D20" s="137" t="s">
        <v>119</v>
      </c>
      <c r="E20" s="137" t="s">
        <v>118</v>
      </c>
      <c r="F20" s="137" t="s">
        <v>31</v>
      </c>
      <c r="G20" s="138"/>
      <c r="H20" s="138"/>
      <c r="I20" s="138"/>
      <c r="J20" s="137" t="s">
        <v>30</v>
      </c>
      <c r="K20" s="138"/>
      <c r="L20" s="138"/>
      <c r="M20" s="138"/>
      <c r="N20" s="137" t="s">
        <v>117</v>
      </c>
      <c r="O20" s="137" t="s">
        <v>116</v>
      </c>
      <c r="P20" s="137" t="s">
        <v>132</v>
      </c>
      <c r="Q20" s="137" t="s">
        <v>133</v>
      </c>
    </row>
    <row r="21" spans="1:17" x14ac:dyDescent="0.25">
      <c r="A21" s="138"/>
      <c r="B21" s="144"/>
      <c r="C21" s="145"/>
      <c r="D21" s="137"/>
      <c r="E21" s="138"/>
      <c r="F21" s="137" t="s">
        <v>5</v>
      </c>
      <c r="G21" s="137" t="s">
        <v>115</v>
      </c>
      <c r="H21" s="138"/>
      <c r="I21" s="138"/>
      <c r="J21" s="137" t="s">
        <v>5</v>
      </c>
      <c r="K21" s="137" t="s">
        <v>115</v>
      </c>
      <c r="L21" s="138"/>
      <c r="M21" s="138"/>
      <c r="N21" s="137"/>
      <c r="O21" s="137"/>
      <c r="P21" s="137"/>
      <c r="Q21" s="137"/>
    </row>
    <row r="22" spans="1:17" x14ac:dyDescent="0.25">
      <c r="A22" s="138"/>
      <c r="B22" s="144"/>
      <c r="C22" s="145"/>
      <c r="D22" s="137"/>
      <c r="E22" s="138"/>
      <c r="F22" s="138"/>
      <c r="G22" s="111" t="s">
        <v>114</v>
      </c>
      <c r="H22" s="111" t="s">
        <v>113</v>
      </c>
      <c r="I22" s="111" t="s">
        <v>112</v>
      </c>
      <c r="J22" s="138"/>
      <c r="K22" s="111" t="s">
        <v>114</v>
      </c>
      <c r="L22" s="111" t="s">
        <v>113</v>
      </c>
      <c r="M22" s="111" t="s">
        <v>112</v>
      </c>
      <c r="N22" s="137"/>
      <c r="O22" s="137"/>
      <c r="P22" s="137"/>
      <c r="Q22" s="137"/>
    </row>
    <row r="23" spans="1:17" x14ac:dyDescent="0.25">
      <c r="A23" s="5">
        <v>1</v>
      </c>
      <c r="B23" s="113">
        <v>2</v>
      </c>
      <c r="C23" s="111">
        <v>3</v>
      </c>
      <c r="D23" s="111">
        <v>4</v>
      </c>
      <c r="E23" s="5">
        <v>5</v>
      </c>
      <c r="F23" s="112">
        <v>6</v>
      </c>
      <c r="G23" s="112">
        <v>7</v>
      </c>
      <c r="H23" s="112">
        <v>8</v>
      </c>
      <c r="I23" s="112">
        <v>9</v>
      </c>
      <c r="J23" s="112">
        <v>10</v>
      </c>
      <c r="K23" s="112">
        <v>11</v>
      </c>
      <c r="L23" s="112">
        <v>12</v>
      </c>
      <c r="M23" s="112">
        <v>13</v>
      </c>
      <c r="N23" s="112">
        <v>14</v>
      </c>
      <c r="O23" s="112">
        <v>15</v>
      </c>
      <c r="P23" s="112">
        <v>16</v>
      </c>
      <c r="Q23" s="112">
        <v>17</v>
      </c>
    </row>
    <row r="24" spans="1:17" x14ac:dyDescent="0.25">
      <c r="A24" s="136" t="s">
        <v>2351</v>
      </c>
      <c r="B24" s="132"/>
      <c r="C24" s="132"/>
      <c r="D24" s="132"/>
      <c r="E24" s="132"/>
      <c r="F24" s="132"/>
      <c r="G24" s="132"/>
      <c r="H24" s="132"/>
      <c r="I24" s="132"/>
      <c r="J24" s="132"/>
      <c r="K24" s="132"/>
      <c r="L24" s="132"/>
      <c r="M24" s="132"/>
      <c r="N24" s="132"/>
      <c r="O24" s="132"/>
      <c r="P24" s="132"/>
      <c r="Q24" s="132"/>
    </row>
    <row r="25" spans="1:17" x14ac:dyDescent="0.25">
      <c r="A25" s="131" t="s">
        <v>2352</v>
      </c>
      <c r="B25" s="132"/>
      <c r="C25" s="132"/>
      <c r="D25" s="132"/>
      <c r="E25" s="132"/>
      <c r="F25" s="132"/>
      <c r="G25" s="132"/>
      <c r="H25" s="132"/>
      <c r="I25" s="132"/>
      <c r="J25" s="132"/>
      <c r="K25" s="132"/>
      <c r="L25" s="132"/>
      <c r="M25" s="132"/>
      <c r="N25" s="132"/>
      <c r="O25" s="132"/>
      <c r="P25" s="132"/>
      <c r="Q25" s="132"/>
    </row>
    <row r="26" spans="1:17" ht="136.80000000000001" x14ac:dyDescent="0.25">
      <c r="A26" s="5">
        <v>1</v>
      </c>
      <c r="B26" s="69" t="s">
        <v>2353</v>
      </c>
      <c r="C26" s="110" t="s">
        <v>2354</v>
      </c>
      <c r="D26" s="10" t="s">
        <v>2355</v>
      </c>
      <c r="E26" s="70">
        <v>1</v>
      </c>
      <c r="F26" s="67">
        <v>1298.6099999999999</v>
      </c>
      <c r="G26" s="67">
        <v>748.97</v>
      </c>
      <c r="H26" s="67">
        <v>186.79</v>
      </c>
      <c r="I26" s="67">
        <v>8.01</v>
      </c>
      <c r="J26" s="66">
        <v>1299</v>
      </c>
      <c r="K26" s="66">
        <v>749</v>
      </c>
      <c r="L26" s="66">
        <v>187</v>
      </c>
      <c r="M26" s="66">
        <v>8</v>
      </c>
      <c r="N26" s="66">
        <v>57.88</v>
      </c>
      <c r="O26" s="66">
        <v>57.88</v>
      </c>
      <c r="P26" s="66">
        <v>0.44</v>
      </c>
      <c r="Q26" s="66">
        <v>0.44</v>
      </c>
    </row>
    <row r="27" spans="1:17" ht="125.4" x14ac:dyDescent="0.25">
      <c r="A27" s="5">
        <v>2</v>
      </c>
      <c r="B27" s="69" t="s">
        <v>2356</v>
      </c>
      <c r="C27" s="110" t="s">
        <v>2357</v>
      </c>
      <c r="D27" s="10" t="s">
        <v>288</v>
      </c>
      <c r="E27" s="70">
        <v>1</v>
      </c>
      <c r="F27" s="67" t="s">
        <v>2358</v>
      </c>
      <c r="G27" s="66"/>
      <c r="H27" s="66"/>
      <c r="I27" s="66"/>
      <c r="J27" s="66">
        <v>9040</v>
      </c>
      <c r="K27" s="66"/>
      <c r="L27" s="66"/>
      <c r="M27" s="66"/>
      <c r="N27" s="66"/>
      <c r="O27" s="66"/>
      <c r="P27" s="66"/>
      <c r="Q27" s="66"/>
    </row>
    <row r="28" spans="1:17" ht="114" x14ac:dyDescent="0.25">
      <c r="A28" s="5">
        <v>3</v>
      </c>
      <c r="B28" s="69" t="s">
        <v>2356</v>
      </c>
      <c r="C28" s="110" t="s">
        <v>2359</v>
      </c>
      <c r="D28" s="10" t="s">
        <v>288</v>
      </c>
      <c r="E28" s="70">
        <v>1</v>
      </c>
      <c r="F28" s="67" t="s">
        <v>2360</v>
      </c>
      <c r="G28" s="66"/>
      <c r="H28" s="66"/>
      <c r="I28" s="66"/>
      <c r="J28" s="66">
        <v>197</v>
      </c>
      <c r="K28" s="66"/>
      <c r="L28" s="66"/>
      <c r="M28" s="66"/>
      <c r="N28" s="66"/>
      <c r="O28" s="66"/>
      <c r="P28" s="66"/>
      <c r="Q28" s="66"/>
    </row>
    <row r="29" spans="1:17" ht="72" x14ac:dyDescent="0.25">
      <c r="A29" s="5">
        <v>4</v>
      </c>
      <c r="B29" s="69" t="s">
        <v>2356</v>
      </c>
      <c r="C29" s="110" t="s">
        <v>2361</v>
      </c>
      <c r="D29" s="10" t="s">
        <v>288</v>
      </c>
      <c r="E29" s="70">
        <v>1</v>
      </c>
      <c r="F29" s="67" t="s">
        <v>2362</v>
      </c>
      <c r="G29" s="66"/>
      <c r="H29" s="66"/>
      <c r="I29" s="66"/>
      <c r="J29" s="66">
        <v>454</v>
      </c>
      <c r="K29" s="66"/>
      <c r="L29" s="66"/>
      <c r="M29" s="66"/>
      <c r="N29" s="66"/>
      <c r="O29" s="66"/>
      <c r="P29" s="66"/>
      <c r="Q29" s="66"/>
    </row>
    <row r="30" spans="1:17" ht="79.8" x14ac:dyDescent="0.25">
      <c r="A30" s="5">
        <v>5</v>
      </c>
      <c r="B30" s="69" t="s">
        <v>2363</v>
      </c>
      <c r="C30" s="110" t="s">
        <v>2364</v>
      </c>
      <c r="D30" s="10" t="s">
        <v>2365</v>
      </c>
      <c r="E30" s="70">
        <v>0.25</v>
      </c>
      <c r="F30" s="67">
        <v>77.27</v>
      </c>
      <c r="G30" s="67">
        <v>70.84</v>
      </c>
      <c r="H30" s="67">
        <v>1.0900000000000001</v>
      </c>
      <c r="I30" s="66"/>
      <c r="J30" s="66">
        <v>19</v>
      </c>
      <c r="K30" s="66">
        <v>18</v>
      </c>
      <c r="L30" s="66"/>
      <c r="M30" s="66"/>
      <c r="N30" s="66">
        <v>5.75</v>
      </c>
      <c r="O30" s="66">
        <v>1.44</v>
      </c>
      <c r="P30" s="66"/>
      <c r="Q30" s="66"/>
    </row>
    <row r="31" spans="1:17" ht="72" x14ac:dyDescent="0.25">
      <c r="A31" s="5">
        <v>6</v>
      </c>
      <c r="B31" s="69" t="s">
        <v>2356</v>
      </c>
      <c r="C31" s="110" t="s">
        <v>2366</v>
      </c>
      <c r="D31" s="10" t="s">
        <v>288</v>
      </c>
      <c r="E31" s="70">
        <v>2</v>
      </c>
      <c r="F31" s="67" t="s">
        <v>2367</v>
      </c>
      <c r="G31" s="66"/>
      <c r="H31" s="66"/>
      <c r="I31" s="66"/>
      <c r="J31" s="66">
        <v>316</v>
      </c>
      <c r="K31" s="66"/>
      <c r="L31" s="66"/>
      <c r="M31" s="66"/>
      <c r="N31" s="66"/>
      <c r="O31" s="66"/>
      <c r="P31" s="66"/>
      <c r="Q31" s="66"/>
    </row>
    <row r="32" spans="1:17" ht="125.4" x14ac:dyDescent="0.25">
      <c r="A32" s="5">
        <v>7</v>
      </c>
      <c r="B32" s="69" t="s">
        <v>35</v>
      </c>
      <c r="C32" s="110" t="s">
        <v>2368</v>
      </c>
      <c r="D32" s="10" t="s">
        <v>109</v>
      </c>
      <c r="E32" s="70">
        <v>1</v>
      </c>
      <c r="F32" s="67">
        <v>99.26</v>
      </c>
      <c r="G32" s="67">
        <v>33.11</v>
      </c>
      <c r="H32" s="67">
        <v>62.05</v>
      </c>
      <c r="I32" s="67">
        <v>4.71</v>
      </c>
      <c r="J32" s="66">
        <v>99</v>
      </c>
      <c r="K32" s="66">
        <v>33</v>
      </c>
      <c r="L32" s="66">
        <v>62</v>
      </c>
      <c r="M32" s="66">
        <v>5</v>
      </c>
      <c r="N32" s="66">
        <v>2.37</v>
      </c>
      <c r="O32" s="66">
        <v>2.37</v>
      </c>
      <c r="P32" s="66">
        <v>0.28999999999999998</v>
      </c>
      <c r="Q32" s="66">
        <v>0.28999999999999998</v>
      </c>
    </row>
    <row r="33" spans="1:17" ht="79.8" x14ac:dyDescent="0.25">
      <c r="A33" s="5">
        <v>8</v>
      </c>
      <c r="B33" s="69" t="s">
        <v>2356</v>
      </c>
      <c r="C33" s="110" t="s">
        <v>2369</v>
      </c>
      <c r="D33" s="10"/>
      <c r="E33" s="70">
        <v>1</v>
      </c>
      <c r="F33" s="67" t="s">
        <v>2370</v>
      </c>
      <c r="G33" s="66"/>
      <c r="H33" s="66"/>
      <c r="I33" s="66"/>
      <c r="J33" s="66">
        <v>9581</v>
      </c>
      <c r="K33" s="66"/>
      <c r="L33" s="66"/>
      <c r="M33" s="66"/>
      <c r="N33" s="66"/>
      <c r="O33" s="66"/>
      <c r="P33" s="66"/>
      <c r="Q33" s="66"/>
    </row>
    <row r="34" spans="1:17" ht="91.2" x14ac:dyDescent="0.25">
      <c r="A34" s="5">
        <v>9</v>
      </c>
      <c r="B34" s="69" t="s">
        <v>683</v>
      </c>
      <c r="C34" s="110" t="s">
        <v>2371</v>
      </c>
      <c r="D34" s="10" t="s">
        <v>109</v>
      </c>
      <c r="E34" s="68" t="s">
        <v>2372</v>
      </c>
      <c r="F34" s="67">
        <v>15.88</v>
      </c>
      <c r="G34" s="67">
        <v>14.39</v>
      </c>
      <c r="H34" s="66"/>
      <c r="I34" s="66"/>
      <c r="J34" s="66">
        <v>64</v>
      </c>
      <c r="K34" s="66">
        <v>58</v>
      </c>
      <c r="L34" s="66"/>
      <c r="M34" s="66"/>
      <c r="N34" s="66">
        <v>1.03</v>
      </c>
      <c r="O34" s="66">
        <v>4.12</v>
      </c>
      <c r="P34" s="66"/>
      <c r="Q34" s="66"/>
    </row>
    <row r="35" spans="1:17" ht="102.6" x14ac:dyDescent="0.25">
      <c r="A35" s="5">
        <v>10</v>
      </c>
      <c r="B35" s="69" t="s">
        <v>2356</v>
      </c>
      <c r="C35" s="110" t="s">
        <v>2373</v>
      </c>
      <c r="D35" s="10" t="s">
        <v>288</v>
      </c>
      <c r="E35" s="70">
        <v>1</v>
      </c>
      <c r="F35" s="67" t="s">
        <v>2374</v>
      </c>
      <c r="G35" s="66"/>
      <c r="H35" s="66"/>
      <c r="I35" s="66"/>
      <c r="J35" s="66">
        <v>361</v>
      </c>
      <c r="K35" s="66"/>
      <c r="L35" s="66"/>
      <c r="M35" s="66"/>
      <c r="N35" s="66"/>
      <c r="O35" s="66"/>
      <c r="P35" s="66"/>
      <c r="Q35" s="66"/>
    </row>
    <row r="36" spans="1:17" ht="79.8" x14ac:dyDescent="0.25">
      <c r="A36" s="5">
        <v>11</v>
      </c>
      <c r="B36" s="69" t="s">
        <v>2356</v>
      </c>
      <c r="C36" s="110" t="s">
        <v>2375</v>
      </c>
      <c r="D36" s="10" t="s">
        <v>288</v>
      </c>
      <c r="E36" s="70">
        <v>1</v>
      </c>
      <c r="F36" s="67" t="s">
        <v>2376</v>
      </c>
      <c r="G36" s="66"/>
      <c r="H36" s="66"/>
      <c r="I36" s="66"/>
      <c r="J36" s="66">
        <v>441</v>
      </c>
      <c r="K36" s="66"/>
      <c r="L36" s="66"/>
      <c r="M36" s="66"/>
      <c r="N36" s="66"/>
      <c r="O36" s="66"/>
      <c r="P36" s="66"/>
      <c r="Q36" s="66"/>
    </row>
    <row r="37" spans="1:17" ht="79.8" x14ac:dyDescent="0.25">
      <c r="A37" s="5">
        <v>12</v>
      </c>
      <c r="B37" s="69" t="s">
        <v>2356</v>
      </c>
      <c r="C37" s="110" t="s">
        <v>2377</v>
      </c>
      <c r="D37" s="10" t="s">
        <v>288</v>
      </c>
      <c r="E37" s="70">
        <v>2</v>
      </c>
      <c r="F37" s="67" t="s">
        <v>2376</v>
      </c>
      <c r="G37" s="66"/>
      <c r="H37" s="66"/>
      <c r="I37" s="66"/>
      <c r="J37" s="66">
        <v>882</v>
      </c>
      <c r="K37" s="66"/>
      <c r="L37" s="66"/>
      <c r="M37" s="66"/>
      <c r="N37" s="66"/>
      <c r="O37" s="66"/>
      <c r="P37" s="66"/>
      <c r="Q37" s="66"/>
    </row>
    <row r="38" spans="1:17" ht="57" x14ac:dyDescent="0.25">
      <c r="A38" s="5">
        <v>13</v>
      </c>
      <c r="B38" s="69" t="s">
        <v>2280</v>
      </c>
      <c r="C38" s="110" t="s">
        <v>2378</v>
      </c>
      <c r="D38" s="10" t="s">
        <v>109</v>
      </c>
      <c r="E38" s="70">
        <v>1</v>
      </c>
      <c r="F38" s="67">
        <v>52.74</v>
      </c>
      <c r="G38" s="67">
        <v>7.09</v>
      </c>
      <c r="H38" s="67">
        <v>38.020000000000003</v>
      </c>
      <c r="I38" s="67">
        <v>4.1900000000000004</v>
      </c>
      <c r="J38" s="66">
        <v>53</v>
      </c>
      <c r="K38" s="66">
        <v>7</v>
      </c>
      <c r="L38" s="66">
        <v>38</v>
      </c>
      <c r="M38" s="66">
        <v>4</v>
      </c>
      <c r="N38" s="66">
        <v>0.59</v>
      </c>
      <c r="O38" s="66">
        <v>0.59</v>
      </c>
      <c r="P38" s="66">
        <v>0.23</v>
      </c>
      <c r="Q38" s="66">
        <v>0.23</v>
      </c>
    </row>
    <row r="39" spans="1:17" ht="91.2" x14ac:dyDescent="0.25">
      <c r="A39" s="5">
        <v>14</v>
      </c>
      <c r="B39" s="69" t="s">
        <v>2356</v>
      </c>
      <c r="C39" s="110" t="s">
        <v>2379</v>
      </c>
      <c r="D39" s="10" t="s">
        <v>288</v>
      </c>
      <c r="E39" s="70">
        <v>1</v>
      </c>
      <c r="F39" s="67" t="s">
        <v>2380</v>
      </c>
      <c r="G39" s="66"/>
      <c r="H39" s="66"/>
      <c r="I39" s="66"/>
      <c r="J39" s="66">
        <v>2335</v>
      </c>
      <c r="K39" s="66"/>
      <c r="L39" s="66"/>
      <c r="M39" s="66"/>
      <c r="N39" s="66"/>
      <c r="O39" s="66"/>
      <c r="P39" s="66"/>
      <c r="Q39" s="66"/>
    </row>
    <row r="40" spans="1:17" ht="63" x14ac:dyDescent="0.25">
      <c r="A40" s="5">
        <v>15</v>
      </c>
      <c r="B40" s="69" t="s">
        <v>2381</v>
      </c>
      <c r="C40" s="110" t="s">
        <v>2382</v>
      </c>
      <c r="D40" s="10" t="s">
        <v>2383</v>
      </c>
      <c r="E40" s="70">
        <v>1</v>
      </c>
      <c r="F40" s="67">
        <v>1852.98</v>
      </c>
      <c r="G40" s="67">
        <v>84.09</v>
      </c>
      <c r="H40" s="67">
        <v>12.04</v>
      </c>
      <c r="I40" s="67">
        <v>0.36</v>
      </c>
      <c r="J40" s="66">
        <v>1853</v>
      </c>
      <c r="K40" s="66">
        <v>84</v>
      </c>
      <c r="L40" s="66">
        <v>12</v>
      </c>
      <c r="M40" s="66"/>
      <c r="N40" s="66">
        <v>6.58</v>
      </c>
      <c r="O40" s="66">
        <v>6.58</v>
      </c>
      <c r="P40" s="66">
        <v>0.02</v>
      </c>
      <c r="Q40" s="66">
        <v>0.02</v>
      </c>
    </row>
    <row r="41" spans="1:17" ht="79.8" x14ac:dyDescent="0.25">
      <c r="A41" s="5">
        <v>16</v>
      </c>
      <c r="B41" s="69" t="s">
        <v>2356</v>
      </c>
      <c r="C41" s="110" t="s">
        <v>2384</v>
      </c>
      <c r="D41" s="10" t="s">
        <v>288</v>
      </c>
      <c r="E41" s="70">
        <v>1</v>
      </c>
      <c r="F41" s="67" t="s">
        <v>2385</v>
      </c>
      <c r="G41" s="66"/>
      <c r="H41" s="66"/>
      <c r="I41" s="66"/>
      <c r="J41" s="66">
        <v>7095</v>
      </c>
      <c r="K41" s="66"/>
      <c r="L41" s="66"/>
      <c r="M41" s="66"/>
      <c r="N41" s="66"/>
      <c r="O41" s="66"/>
      <c r="P41" s="66"/>
      <c r="Q41" s="66"/>
    </row>
    <row r="42" spans="1:17" ht="102.6" x14ac:dyDescent="0.25">
      <c r="A42" s="5">
        <v>17</v>
      </c>
      <c r="B42" s="69" t="s">
        <v>37</v>
      </c>
      <c r="C42" s="110" t="s">
        <v>2386</v>
      </c>
      <c r="D42" s="10" t="s">
        <v>109</v>
      </c>
      <c r="E42" s="70">
        <v>1</v>
      </c>
      <c r="F42" s="67">
        <v>8.41</v>
      </c>
      <c r="G42" s="67">
        <v>7.26</v>
      </c>
      <c r="H42" s="66"/>
      <c r="I42" s="66"/>
      <c r="J42" s="66">
        <v>8</v>
      </c>
      <c r="K42" s="66">
        <v>7</v>
      </c>
      <c r="L42" s="66"/>
      <c r="M42" s="66"/>
      <c r="N42" s="66">
        <v>0.52</v>
      </c>
      <c r="O42" s="66">
        <v>0.52</v>
      </c>
      <c r="P42" s="66"/>
      <c r="Q42" s="66"/>
    </row>
    <row r="43" spans="1:17" ht="72" x14ac:dyDescent="0.25">
      <c r="A43" s="5">
        <v>18</v>
      </c>
      <c r="B43" s="69" t="s">
        <v>2356</v>
      </c>
      <c r="C43" s="110" t="s">
        <v>2387</v>
      </c>
      <c r="D43" s="10" t="s">
        <v>288</v>
      </c>
      <c r="E43" s="70">
        <v>1</v>
      </c>
      <c r="F43" s="67" t="s">
        <v>2388</v>
      </c>
      <c r="G43" s="66"/>
      <c r="H43" s="66"/>
      <c r="I43" s="66"/>
      <c r="J43" s="66">
        <v>1022</v>
      </c>
      <c r="K43" s="66"/>
      <c r="L43" s="66"/>
      <c r="M43" s="66"/>
      <c r="N43" s="66"/>
      <c r="O43" s="66"/>
      <c r="P43" s="66"/>
      <c r="Q43" s="66"/>
    </row>
    <row r="44" spans="1:17" ht="79.8" x14ac:dyDescent="0.25">
      <c r="A44" s="5">
        <v>19</v>
      </c>
      <c r="B44" s="69" t="s">
        <v>2389</v>
      </c>
      <c r="C44" s="110" t="s">
        <v>2390</v>
      </c>
      <c r="D44" s="10" t="s">
        <v>2391</v>
      </c>
      <c r="E44" s="68" t="s">
        <v>2392</v>
      </c>
      <c r="F44" s="67">
        <v>24.67</v>
      </c>
      <c r="G44" s="67">
        <v>18.440000000000001</v>
      </c>
      <c r="H44" s="67">
        <v>2.94</v>
      </c>
      <c r="I44" s="66"/>
      <c r="J44" s="66">
        <v>345</v>
      </c>
      <c r="K44" s="66">
        <v>258</v>
      </c>
      <c r="L44" s="66">
        <v>41</v>
      </c>
      <c r="M44" s="66"/>
      <c r="N44" s="66">
        <v>1.46</v>
      </c>
      <c r="O44" s="66">
        <v>20.440000000000001</v>
      </c>
      <c r="P44" s="66"/>
      <c r="Q44" s="66"/>
    </row>
    <row r="45" spans="1:17" ht="114" x14ac:dyDescent="0.25">
      <c r="A45" s="5">
        <v>20</v>
      </c>
      <c r="B45" s="69" t="s">
        <v>2393</v>
      </c>
      <c r="C45" s="110" t="s">
        <v>2394</v>
      </c>
      <c r="D45" s="10" t="s">
        <v>108</v>
      </c>
      <c r="E45" s="70">
        <v>1</v>
      </c>
      <c r="F45" s="67">
        <v>955.53</v>
      </c>
      <c r="G45" s="66"/>
      <c r="H45" s="66"/>
      <c r="I45" s="66"/>
      <c r="J45" s="66">
        <v>956</v>
      </c>
      <c r="K45" s="66"/>
      <c r="L45" s="66"/>
      <c r="M45" s="66"/>
      <c r="N45" s="66"/>
      <c r="O45" s="66"/>
      <c r="P45" s="66"/>
      <c r="Q45" s="66"/>
    </row>
    <row r="46" spans="1:17" ht="114" x14ac:dyDescent="0.25">
      <c r="A46" s="5">
        <v>21</v>
      </c>
      <c r="B46" s="69" t="s">
        <v>2395</v>
      </c>
      <c r="C46" s="110" t="s">
        <v>2396</v>
      </c>
      <c r="D46" s="10" t="s">
        <v>108</v>
      </c>
      <c r="E46" s="70">
        <v>6</v>
      </c>
      <c r="F46" s="67">
        <v>162.36000000000001</v>
      </c>
      <c r="G46" s="66"/>
      <c r="H46" s="66"/>
      <c r="I46" s="66"/>
      <c r="J46" s="66">
        <v>974</v>
      </c>
      <c r="K46" s="66"/>
      <c r="L46" s="66"/>
      <c r="M46" s="66"/>
      <c r="N46" s="66"/>
      <c r="O46" s="66"/>
      <c r="P46" s="66"/>
      <c r="Q46" s="66"/>
    </row>
    <row r="47" spans="1:17" ht="114" x14ac:dyDescent="0.25">
      <c r="A47" s="5">
        <v>22</v>
      </c>
      <c r="B47" s="69" t="s">
        <v>2397</v>
      </c>
      <c r="C47" s="110" t="s">
        <v>2398</v>
      </c>
      <c r="D47" s="10" t="s">
        <v>108</v>
      </c>
      <c r="E47" s="70">
        <v>7</v>
      </c>
      <c r="F47" s="67">
        <v>192.97</v>
      </c>
      <c r="G47" s="66"/>
      <c r="H47" s="66"/>
      <c r="I47" s="66"/>
      <c r="J47" s="66">
        <v>1351</v>
      </c>
      <c r="K47" s="66"/>
      <c r="L47" s="66"/>
      <c r="M47" s="66"/>
      <c r="N47" s="66"/>
      <c r="O47" s="66"/>
      <c r="P47" s="66"/>
      <c r="Q47" s="66"/>
    </row>
    <row r="48" spans="1:17" ht="79.8" x14ac:dyDescent="0.25">
      <c r="A48" s="5">
        <v>23</v>
      </c>
      <c r="B48" s="69" t="s">
        <v>2399</v>
      </c>
      <c r="C48" s="110" t="s">
        <v>2400</v>
      </c>
      <c r="D48" s="10" t="s">
        <v>2401</v>
      </c>
      <c r="E48" s="70">
        <v>1</v>
      </c>
      <c r="F48" s="67">
        <v>404.13</v>
      </c>
      <c r="G48" s="67">
        <v>51.38</v>
      </c>
      <c r="H48" s="67">
        <v>3.98</v>
      </c>
      <c r="I48" s="66"/>
      <c r="J48" s="66">
        <v>404</v>
      </c>
      <c r="K48" s="66">
        <v>51</v>
      </c>
      <c r="L48" s="66">
        <v>4</v>
      </c>
      <c r="M48" s="66"/>
      <c r="N48" s="66">
        <v>4.0199999999999996</v>
      </c>
      <c r="O48" s="66">
        <v>4.0199999999999996</v>
      </c>
      <c r="P48" s="66"/>
      <c r="Q48" s="66"/>
    </row>
    <row r="49" spans="1:17" ht="250.8" x14ac:dyDescent="0.25">
      <c r="A49" s="5">
        <v>24</v>
      </c>
      <c r="B49" s="69" t="s">
        <v>2402</v>
      </c>
      <c r="C49" s="110" t="s">
        <v>2403</v>
      </c>
      <c r="D49" s="10" t="s">
        <v>288</v>
      </c>
      <c r="E49" s="70">
        <v>1</v>
      </c>
      <c r="F49" s="67" t="s">
        <v>2404</v>
      </c>
      <c r="G49" s="66"/>
      <c r="H49" s="66"/>
      <c r="I49" s="66"/>
      <c r="J49" s="66">
        <v>1909</v>
      </c>
      <c r="K49" s="66"/>
      <c r="L49" s="66"/>
      <c r="M49" s="66"/>
      <c r="N49" s="66"/>
      <c r="O49" s="66"/>
      <c r="P49" s="66"/>
      <c r="Q49" s="66"/>
    </row>
    <row r="50" spans="1:17" ht="57" x14ac:dyDescent="0.25">
      <c r="A50" s="5">
        <v>25</v>
      </c>
      <c r="B50" s="69" t="s">
        <v>2405</v>
      </c>
      <c r="C50" s="110" t="s">
        <v>2406</v>
      </c>
      <c r="D50" s="10" t="s">
        <v>109</v>
      </c>
      <c r="E50" s="70">
        <v>1</v>
      </c>
      <c r="F50" s="67">
        <v>39.44</v>
      </c>
      <c r="G50" s="67">
        <v>22.71</v>
      </c>
      <c r="H50" s="67">
        <v>3.5</v>
      </c>
      <c r="I50" s="66"/>
      <c r="J50" s="66">
        <v>39</v>
      </c>
      <c r="K50" s="66">
        <v>23</v>
      </c>
      <c r="L50" s="66">
        <v>4</v>
      </c>
      <c r="M50" s="66"/>
      <c r="N50" s="66">
        <v>1.82</v>
      </c>
      <c r="O50" s="66">
        <v>1.82</v>
      </c>
      <c r="P50" s="66"/>
      <c r="Q50" s="66"/>
    </row>
    <row r="51" spans="1:17" ht="68.400000000000006" x14ac:dyDescent="0.25">
      <c r="A51" s="5">
        <v>26</v>
      </c>
      <c r="B51" s="69" t="s">
        <v>2407</v>
      </c>
      <c r="C51" s="110" t="s">
        <v>2408</v>
      </c>
      <c r="D51" s="10" t="s">
        <v>288</v>
      </c>
      <c r="E51" s="70">
        <v>1</v>
      </c>
      <c r="F51" s="67" t="s">
        <v>2409</v>
      </c>
      <c r="G51" s="66"/>
      <c r="H51" s="66"/>
      <c r="I51" s="66"/>
      <c r="J51" s="66">
        <v>956</v>
      </c>
      <c r="K51" s="66"/>
      <c r="L51" s="66"/>
      <c r="M51" s="66"/>
      <c r="N51" s="66"/>
      <c r="O51" s="66"/>
      <c r="P51" s="66"/>
      <c r="Q51" s="66"/>
    </row>
    <row r="52" spans="1:17" ht="182.4" x14ac:dyDescent="0.25">
      <c r="A52" s="5">
        <v>27</v>
      </c>
      <c r="B52" s="69" t="s">
        <v>2410</v>
      </c>
      <c r="C52" s="110" t="s">
        <v>2411</v>
      </c>
      <c r="D52" s="10" t="s">
        <v>894</v>
      </c>
      <c r="E52" s="68" t="s">
        <v>2412</v>
      </c>
      <c r="F52" s="67">
        <v>2810.67</v>
      </c>
      <c r="G52" s="67">
        <v>2068.04</v>
      </c>
      <c r="H52" s="67">
        <v>170.31</v>
      </c>
      <c r="I52" s="67">
        <v>9.4600000000000009</v>
      </c>
      <c r="J52" s="66">
        <v>703</v>
      </c>
      <c r="K52" s="66">
        <v>517</v>
      </c>
      <c r="L52" s="66">
        <v>43</v>
      </c>
      <c r="M52" s="66">
        <v>2</v>
      </c>
      <c r="N52" s="66">
        <v>167.86</v>
      </c>
      <c r="O52" s="66">
        <v>41.97</v>
      </c>
      <c r="P52" s="66">
        <v>0.52</v>
      </c>
      <c r="Q52" s="66">
        <v>0.13</v>
      </c>
    </row>
    <row r="53" spans="1:17" ht="182.4" x14ac:dyDescent="0.25">
      <c r="A53" s="5">
        <v>28</v>
      </c>
      <c r="B53" s="69" t="s">
        <v>2413</v>
      </c>
      <c r="C53" s="110" t="s">
        <v>2414</v>
      </c>
      <c r="D53" s="10" t="s">
        <v>894</v>
      </c>
      <c r="E53" s="68" t="s">
        <v>2415</v>
      </c>
      <c r="F53" s="67">
        <v>2601.5300000000002</v>
      </c>
      <c r="G53" s="67">
        <v>1893.46</v>
      </c>
      <c r="H53" s="67">
        <v>136.19999999999999</v>
      </c>
      <c r="I53" s="67">
        <v>7.46</v>
      </c>
      <c r="J53" s="66">
        <v>284</v>
      </c>
      <c r="K53" s="66">
        <v>206</v>
      </c>
      <c r="L53" s="66">
        <v>15</v>
      </c>
      <c r="M53" s="66">
        <v>1</v>
      </c>
      <c r="N53" s="66">
        <v>153.69</v>
      </c>
      <c r="O53" s="66">
        <v>16.75</v>
      </c>
      <c r="P53" s="66">
        <v>0.41</v>
      </c>
      <c r="Q53" s="66">
        <v>0.04</v>
      </c>
    </row>
    <row r="54" spans="1:17" ht="102.6" x14ac:dyDescent="0.25">
      <c r="A54" s="5">
        <v>29</v>
      </c>
      <c r="B54" s="69" t="s">
        <v>2416</v>
      </c>
      <c r="C54" s="110" t="s">
        <v>2417</v>
      </c>
      <c r="D54" s="10" t="s">
        <v>777</v>
      </c>
      <c r="E54" s="68" t="s">
        <v>2418</v>
      </c>
      <c r="F54" s="67">
        <v>249.07</v>
      </c>
      <c r="G54" s="66"/>
      <c r="H54" s="66"/>
      <c r="I54" s="66"/>
      <c r="J54" s="66">
        <v>8942</v>
      </c>
      <c r="K54" s="66"/>
      <c r="L54" s="66"/>
      <c r="M54" s="66"/>
      <c r="N54" s="66"/>
      <c r="O54" s="66"/>
      <c r="P54" s="66"/>
      <c r="Q54" s="66"/>
    </row>
    <row r="55" spans="1:17" ht="193.8" x14ac:dyDescent="0.25">
      <c r="A55" s="5">
        <v>30</v>
      </c>
      <c r="B55" s="69" t="s">
        <v>2419</v>
      </c>
      <c r="C55" s="110" t="s">
        <v>2420</v>
      </c>
      <c r="D55" s="10" t="s">
        <v>894</v>
      </c>
      <c r="E55" s="68" t="s">
        <v>461</v>
      </c>
      <c r="F55" s="67">
        <v>2260.48</v>
      </c>
      <c r="G55" s="67">
        <v>1638.31</v>
      </c>
      <c r="H55" s="67">
        <v>127.29</v>
      </c>
      <c r="I55" s="67">
        <v>6.92</v>
      </c>
      <c r="J55" s="66">
        <v>271</v>
      </c>
      <c r="K55" s="66">
        <v>197</v>
      </c>
      <c r="L55" s="66">
        <v>15</v>
      </c>
      <c r="M55" s="66">
        <v>1</v>
      </c>
      <c r="N55" s="66">
        <v>132.97999999999999</v>
      </c>
      <c r="O55" s="66">
        <v>15.96</v>
      </c>
      <c r="P55" s="66">
        <v>0.38</v>
      </c>
      <c r="Q55" s="66">
        <v>0.05</v>
      </c>
    </row>
    <row r="56" spans="1:17" ht="114" x14ac:dyDescent="0.25">
      <c r="A56" s="5">
        <v>31</v>
      </c>
      <c r="B56" s="69" t="s">
        <v>2421</v>
      </c>
      <c r="C56" s="110" t="s">
        <v>2422</v>
      </c>
      <c r="D56" s="10" t="s">
        <v>777</v>
      </c>
      <c r="E56" s="70">
        <v>12</v>
      </c>
      <c r="F56" s="67">
        <v>258.64999999999998</v>
      </c>
      <c r="G56" s="66"/>
      <c r="H56" s="66"/>
      <c r="I56" s="66"/>
      <c r="J56" s="66">
        <v>3104</v>
      </c>
      <c r="K56" s="66"/>
      <c r="L56" s="66"/>
      <c r="M56" s="66"/>
      <c r="N56" s="66"/>
      <c r="O56" s="66"/>
      <c r="P56" s="66"/>
      <c r="Q56" s="66"/>
    </row>
    <row r="57" spans="1:17" ht="68.400000000000006" x14ac:dyDescent="0.25">
      <c r="A57" s="5">
        <v>32</v>
      </c>
      <c r="B57" s="69" t="s">
        <v>2423</v>
      </c>
      <c r="C57" s="110" t="s">
        <v>2424</v>
      </c>
      <c r="D57" s="10" t="s">
        <v>148</v>
      </c>
      <c r="E57" s="70">
        <v>1.4999999999999999E-2</v>
      </c>
      <c r="F57" s="67">
        <v>9467.64</v>
      </c>
      <c r="G57" s="66"/>
      <c r="H57" s="66"/>
      <c r="I57" s="66"/>
      <c r="J57" s="66">
        <v>142</v>
      </c>
      <c r="K57" s="66"/>
      <c r="L57" s="66"/>
      <c r="M57" s="66"/>
      <c r="N57" s="66"/>
      <c r="O57" s="66"/>
      <c r="P57" s="66"/>
      <c r="Q57" s="66"/>
    </row>
    <row r="58" spans="1:17" ht="79.8" x14ac:dyDescent="0.25">
      <c r="A58" s="5">
        <v>33</v>
      </c>
      <c r="B58" s="69" t="s">
        <v>2425</v>
      </c>
      <c r="C58" s="110" t="s">
        <v>2426</v>
      </c>
      <c r="D58" s="10" t="s">
        <v>108</v>
      </c>
      <c r="E58" s="70">
        <v>2</v>
      </c>
      <c r="F58" s="67">
        <v>6.5</v>
      </c>
      <c r="G58" s="66"/>
      <c r="H58" s="66"/>
      <c r="I58" s="66"/>
      <c r="J58" s="66">
        <v>13</v>
      </c>
      <c r="K58" s="66"/>
      <c r="L58" s="66"/>
      <c r="M58" s="66"/>
      <c r="N58" s="66"/>
      <c r="O58" s="66"/>
      <c r="P58" s="66"/>
      <c r="Q58" s="66"/>
    </row>
    <row r="59" spans="1:17" ht="141" x14ac:dyDescent="0.25">
      <c r="A59" s="5">
        <v>34</v>
      </c>
      <c r="B59" s="69" t="s">
        <v>2427</v>
      </c>
      <c r="C59" s="110" t="s">
        <v>2428</v>
      </c>
      <c r="D59" s="10" t="s">
        <v>717</v>
      </c>
      <c r="E59" s="68" t="s">
        <v>2429</v>
      </c>
      <c r="F59" s="67">
        <v>385</v>
      </c>
      <c r="G59" s="67">
        <v>193.73</v>
      </c>
      <c r="H59" s="67">
        <v>56.17</v>
      </c>
      <c r="I59" s="66"/>
      <c r="J59" s="66">
        <v>501</v>
      </c>
      <c r="K59" s="66">
        <v>252</v>
      </c>
      <c r="L59" s="66">
        <v>73</v>
      </c>
      <c r="M59" s="66"/>
      <c r="N59" s="66">
        <v>14.8</v>
      </c>
      <c r="O59" s="66">
        <v>19.239999999999998</v>
      </c>
      <c r="P59" s="66"/>
      <c r="Q59" s="66"/>
    </row>
    <row r="60" spans="1:17" ht="68.400000000000006" x14ac:dyDescent="0.25">
      <c r="A60" s="5">
        <v>35</v>
      </c>
      <c r="B60" s="69" t="s">
        <v>2430</v>
      </c>
      <c r="C60" s="110" t="s">
        <v>2431</v>
      </c>
      <c r="D60" s="10" t="s">
        <v>227</v>
      </c>
      <c r="E60" s="68" t="s">
        <v>2432</v>
      </c>
      <c r="F60" s="67">
        <v>659.76</v>
      </c>
      <c r="G60" s="66"/>
      <c r="H60" s="66"/>
      <c r="I60" s="66"/>
      <c r="J60" s="66">
        <v>1064</v>
      </c>
      <c r="K60" s="66"/>
      <c r="L60" s="66"/>
      <c r="M60" s="66"/>
      <c r="N60" s="66"/>
      <c r="O60" s="66"/>
      <c r="P60" s="66"/>
      <c r="Q60" s="66"/>
    </row>
    <row r="61" spans="1:17" x14ac:dyDescent="0.25">
      <c r="A61" s="131" t="s">
        <v>2433</v>
      </c>
      <c r="B61" s="132"/>
      <c r="C61" s="132"/>
      <c r="D61" s="132"/>
      <c r="E61" s="132"/>
      <c r="F61" s="132"/>
      <c r="G61" s="132"/>
      <c r="H61" s="132"/>
      <c r="I61" s="132"/>
      <c r="J61" s="132"/>
      <c r="K61" s="132"/>
      <c r="L61" s="132"/>
      <c r="M61" s="132"/>
      <c r="N61" s="132"/>
      <c r="O61" s="132"/>
      <c r="P61" s="132"/>
      <c r="Q61" s="132"/>
    </row>
    <row r="62" spans="1:17" ht="68.400000000000006" x14ac:dyDescent="0.25">
      <c r="A62" s="5">
        <v>36</v>
      </c>
      <c r="B62" s="69" t="s">
        <v>2434</v>
      </c>
      <c r="C62" s="110" t="s">
        <v>2435</v>
      </c>
      <c r="D62" s="10" t="s">
        <v>2436</v>
      </c>
      <c r="E62" s="70">
        <v>1</v>
      </c>
      <c r="F62" s="67">
        <v>64.489999999999995</v>
      </c>
      <c r="G62" s="67">
        <v>53.93</v>
      </c>
      <c r="H62" s="67">
        <v>8.24</v>
      </c>
      <c r="I62" s="67">
        <v>0.18</v>
      </c>
      <c r="J62" s="66">
        <v>64</v>
      </c>
      <c r="K62" s="66">
        <v>54</v>
      </c>
      <c r="L62" s="66">
        <v>8</v>
      </c>
      <c r="M62" s="66"/>
      <c r="N62" s="66">
        <v>3.98</v>
      </c>
      <c r="O62" s="66">
        <v>3.98</v>
      </c>
      <c r="P62" s="66">
        <v>0.01</v>
      </c>
      <c r="Q62" s="66">
        <v>0.01</v>
      </c>
    </row>
    <row r="63" spans="1:17" ht="79.8" x14ac:dyDescent="0.25">
      <c r="A63" s="5">
        <v>37</v>
      </c>
      <c r="B63" s="69" t="s">
        <v>2437</v>
      </c>
      <c r="C63" s="110" t="s">
        <v>2438</v>
      </c>
      <c r="D63" s="10" t="s">
        <v>288</v>
      </c>
      <c r="E63" s="70">
        <v>1</v>
      </c>
      <c r="F63" s="67" t="s">
        <v>2439</v>
      </c>
      <c r="G63" s="66"/>
      <c r="H63" s="66"/>
      <c r="I63" s="66"/>
      <c r="J63" s="66">
        <v>696</v>
      </c>
      <c r="K63" s="66"/>
      <c r="L63" s="66"/>
      <c r="M63" s="66"/>
      <c r="N63" s="66"/>
      <c r="O63" s="66"/>
      <c r="P63" s="66"/>
      <c r="Q63" s="66"/>
    </row>
    <row r="64" spans="1:17" ht="68.400000000000006" x14ac:dyDescent="0.25">
      <c r="A64" s="5">
        <v>38</v>
      </c>
      <c r="B64" s="69" t="s">
        <v>2437</v>
      </c>
      <c r="C64" s="110" t="s">
        <v>2440</v>
      </c>
      <c r="D64" s="10" t="s">
        <v>288</v>
      </c>
      <c r="E64" s="70">
        <v>2</v>
      </c>
      <c r="F64" s="67" t="s">
        <v>2441</v>
      </c>
      <c r="G64" s="66"/>
      <c r="H64" s="66"/>
      <c r="I64" s="66"/>
      <c r="J64" s="66">
        <v>89</v>
      </c>
      <c r="K64" s="66"/>
      <c r="L64" s="66"/>
      <c r="M64" s="66"/>
      <c r="N64" s="66"/>
      <c r="O64" s="66"/>
      <c r="P64" s="66"/>
      <c r="Q64" s="66"/>
    </row>
    <row r="65" spans="1:17" ht="91.2" x14ac:dyDescent="0.25">
      <c r="A65" s="5">
        <v>39</v>
      </c>
      <c r="B65" s="69" t="s">
        <v>2437</v>
      </c>
      <c r="C65" s="110" t="s">
        <v>2442</v>
      </c>
      <c r="D65" s="10" t="s">
        <v>288</v>
      </c>
      <c r="E65" s="70">
        <v>2</v>
      </c>
      <c r="F65" s="67" t="s">
        <v>2443</v>
      </c>
      <c r="G65" s="66"/>
      <c r="H65" s="66"/>
      <c r="I65" s="66"/>
      <c r="J65" s="66">
        <v>114</v>
      </c>
      <c r="K65" s="66"/>
      <c r="L65" s="66"/>
      <c r="M65" s="66"/>
      <c r="N65" s="66"/>
      <c r="O65" s="66"/>
      <c r="P65" s="66"/>
      <c r="Q65" s="66"/>
    </row>
    <row r="66" spans="1:17" ht="79.8" x14ac:dyDescent="0.25">
      <c r="A66" s="5">
        <v>40</v>
      </c>
      <c r="B66" s="69" t="s">
        <v>2389</v>
      </c>
      <c r="C66" s="110" t="s">
        <v>2390</v>
      </c>
      <c r="D66" s="10" t="s">
        <v>2391</v>
      </c>
      <c r="E66" s="70">
        <v>8</v>
      </c>
      <c r="F66" s="67">
        <v>24.67</v>
      </c>
      <c r="G66" s="67">
        <v>18.440000000000001</v>
      </c>
      <c r="H66" s="67">
        <v>2.94</v>
      </c>
      <c r="I66" s="66"/>
      <c r="J66" s="66">
        <v>197</v>
      </c>
      <c r="K66" s="66">
        <v>148</v>
      </c>
      <c r="L66" s="66">
        <v>24</v>
      </c>
      <c r="M66" s="66"/>
      <c r="N66" s="66">
        <v>1.46</v>
      </c>
      <c r="O66" s="66">
        <v>11.68</v>
      </c>
      <c r="P66" s="66"/>
      <c r="Q66" s="66"/>
    </row>
    <row r="67" spans="1:17" ht="114" x14ac:dyDescent="0.25">
      <c r="A67" s="5">
        <v>41</v>
      </c>
      <c r="B67" s="69" t="s">
        <v>2395</v>
      </c>
      <c r="C67" s="110" t="s">
        <v>2444</v>
      </c>
      <c r="D67" s="10" t="s">
        <v>108</v>
      </c>
      <c r="E67" s="70">
        <v>8</v>
      </c>
      <c r="F67" s="67">
        <v>162.36000000000001</v>
      </c>
      <c r="G67" s="66"/>
      <c r="H67" s="66"/>
      <c r="I67" s="66"/>
      <c r="J67" s="66">
        <v>1299</v>
      </c>
      <c r="K67" s="66"/>
      <c r="L67" s="66"/>
      <c r="M67" s="66"/>
      <c r="N67" s="66"/>
      <c r="O67" s="66"/>
      <c r="P67" s="66"/>
      <c r="Q67" s="66"/>
    </row>
    <row r="68" spans="1:17" ht="79.8" x14ac:dyDescent="0.25">
      <c r="A68" s="5">
        <v>42</v>
      </c>
      <c r="B68" s="69" t="s">
        <v>2399</v>
      </c>
      <c r="C68" s="110" t="s">
        <v>2400</v>
      </c>
      <c r="D68" s="10" t="s">
        <v>2401</v>
      </c>
      <c r="E68" s="70">
        <v>1</v>
      </c>
      <c r="F68" s="67">
        <v>404.13</v>
      </c>
      <c r="G68" s="67">
        <v>51.38</v>
      </c>
      <c r="H68" s="67">
        <v>3.98</v>
      </c>
      <c r="I68" s="66"/>
      <c r="J68" s="66">
        <v>404</v>
      </c>
      <c r="K68" s="66">
        <v>51</v>
      </c>
      <c r="L68" s="66">
        <v>4</v>
      </c>
      <c r="M68" s="66"/>
      <c r="N68" s="66">
        <v>4.0199999999999996</v>
      </c>
      <c r="O68" s="66">
        <v>4.0199999999999996</v>
      </c>
      <c r="P68" s="66"/>
      <c r="Q68" s="66"/>
    </row>
    <row r="69" spans="1:17" ht="250.8" x14ac:dyDescent="0.25">
      <c r="A69" s="5">
        <v>43</v>
      </c>
      <c r="B69" s="69" t="s">
        <v>2402</v>
      </c>
      <c r="C69" s="110" t="s">
        <v>2445</v>
      </c>
      <c r="D69" s="10" t="s">
        <v>288</v>
      </c>
      <c r="E69" s="70">
        <v>1</v>
      </c>
      <c r="F69" s="67" t="s">
        <v>2446</v>
      </c>
      <c r="G69" s="66"/>
      <c r="H69" s="66"/>
      <c r="I69" s="66"/>
      <c r="J69" s="66">
        <v>1845</v>
      </c>
      <c r="K69" s="66"/>
      <c r="L69" s="66"/>
      <c r="M69" s="66"/>
      <c r="N69" s="66"/>
      <c r="O69" s="66"/>
      <c r="P69" s="66"/>
      <c r="Q69" s="66"/>
    </row>
    <row r="70" spans="1:17" ht="57" x14ac:dyDescent="0.25">
      <c r="A70" s="5">
        <v>44</v>
      </c>
      <c r="B70" s="69" t="s">
        <v>2447</v>
      </c>
      <c r="C70" s="110" t="s">
        <v>2406</v>
      </c>
      <c r="D70" s="10" t="s">
        <v>109</v>
      </c>
      <c r="E70" s="70">
        <v>1</v>
      </c>
      <c r="F70" s="67">
        <v>36.380000000000003</v>
      </c>
      <c r="G70" s="67">
        <v>22.71</v>
      </c>
      <c r="H70" s="67">
        <v>3.5</v>
      </c>
      <c r="I70" s="66"/>
      <c r="J70" s="66">
        <v>36</v>
      </c>
      <c r="K70" s="66">
        <v>23</v>
      </c>
      <c r="L70" s="66">
        <v>4</v>
      </c>
      <c r="M70" s="66"/>
      <c r="N70" s="66">
        <v>1.82</v>
      </c>
      <c r="O70" s="66">
        <v>1.82</v>
      </c>
      <c r="P70" s="66"/>
      <c r="Q70" s="66"/>
    </row>
    <row r="71" spans="1:17" ht="68.400000000000006" x14ac:dyDescent="0.25">
      <c r="A71" s="5">
        <v>45</v>
      </c>
      <c r="B71" s="69" t="s">
        <v>2407</v>
      </c>
      <c r="C71" s="110" t="s">
        <v>2448</v>
      </c>
      <c r="D71" s="10" t="s">
        <v>288</v>
      </c>
      <c r="E71" s="70">
        <v>1</v>
      </c>
      <c r="F71" s="67" t="s">
        <v>2449</v>
      </c>
      <c r="G71" s="66"/>
      <c r="H71" s="66"/>
      <c r="I71" s="66"/>
      <c r="J71" s="66">
        <v>652</v>
      </c>
      <c r="K71" s="66"/>
      <c r="L71" s="66"/>
      <c r="M71" s="66"/>
      <c r="N71" s="66"/>
      <c r="O71" s="66"/>
      <c r="P71" s="66"/>
      <c r="Q71" s="66"/>
    </row>
    <row r="72" spans="1:17" ht="125.4" x14ac:dyDescent="0.25">
      <c r="A72" s="5">
        <v>46</v>
      </c>
      <c r="B72" s="69" t="s">
        <v>2450</v>
      </c>
      <c r="C72" s="110" t="s">
        <v>2451</v>
      </c>
      <c r="D72" s="10" t="s">
        <v>1206</v>
      </c>
      <c r="E72" s="70">
        <v>1</v>
      </c>
      <c r="F72" s="67">
        <v>11.35</v>
      </c>
      <c r="G72" s="67">
        <v>6.08</v>
      </c>
      <c r="H72" s="67">
        <v>1.8</v>
      </c>
      <c r="I72" s="66"/>
      <c r="J72" s="66">
        <v>11</v>
      </c>
      <c r="K72" s="66">
        <v>6</v>
      </c>
      <c r="L72" s="66">
        <v>2</v>
      </c>
      <c r="M72" s="66"/>
      <c r="N72" s="66">
        <v>0.47</v>
      </c>
      <c r="O72" s="66">
        <v>0.47</v>
      </c>
      <c r="P72" s="66"/>
      <c r="Q72" s="66"/>
    </row>
    <row r="73" spans="1:17" ht="125.4" x14ac:dyDescent="0.25">
      <c r="A73" s="5">
        <v>47</v>
      </c>
      <c r="B73" s="69" t="s">
        <v>2452</v>
      </c>
      <c r="C73" s="110" t="s">
        <v>2453</v>
      </c>
      <c r="D73" s="10" t="s">
        <v>108</v>
      </c>
      <c r="E73" s="70">
        <v>1</v>
      </c>
      <c r="F73" s="67">
        <v>182.16</v>
      </c>
      <c r="G73" s="66"/>
      <c r="H73" s="66"/>
      <c r="I73" s="66"/>
      <c r="J73" s="66">
        <v>182</v>
      </c>
      <c r="K73" s="66"/>
      <c r="L73" s="66"/>
      <c r="M73" s="66"/>
      <c r="N73" s="66"/>
      <c r="O73" s="66"/>
      <c r="P73" s="66"/>
      <c r="Q73" s="66"/>
    </row>
    <row r="74" spans="1:17" ht="68.400000000000006" x14ac:dyDescent="0.25">
      <c r="A74" s="5">
        <v>48</v>
      </c>
      <c r="B74" s="69" t="s">
        <v>2454</v>
      </c>
      <c r="C74" s="110" t="s">
        <v>2455</v>
      </c>
      <c r="D74" s="10" t="s">
        <v>2401</v>
      </c>
      <c r="E74" s="70">
        <v>1</v>
      </c>
      <c r="F74" s="67">
        <v>24.14</v>
      </c>
      <c r="G74" s="67">
        <v>12.85</v>
      </c>
      <c r="H74" s="67">
        <v>1.84</v>
      </c>
      <c r="I74" s="66"/>
      <c r="J74" s="66">
        <v>24</v>
      </c>
      <c r="K74" s="66">
        <v>13</v>
      </c>
      <c r="L74" s="66">
        <v>2</v>
      </c>
      <c r="M74" s="66"/>
      <c r="N74" s="66">
        <v>1.03</v>
      </c>
      <c r="O74" s="66">
        <v>1.03</v>
      </c>
      <c r="P74" s="66"/>
      <c r="Q74" s="66"/>
    </row>
    <row r="75" spans="1:17" ht="159.6" x14ac:dyDescent="0.25">
      <c r="A75" s="5">
        <v>49</v>
      </c>
      <c r="B75" s="69" t="s">
        <v>2456</v>
      </c>
      <c r="C75" s="110" t="s">
        <v>2457</v>
      </c>
      <c r="D75" s="10" t="s">
        <v>108</v>
      </c>
      <c r="E75" s="70">
        <v>1</v>
      </c>
      <c r="F75" s="67">
        <v>375.48</v>
      </c>
      <c r="G75" s="66"/>
      <c r="H75" s="66"/>
      <c r="I75" s="66"/>
      <c r="J75" s="66">
        <v>375</v>
      </c>
      <c r="K75" s="66"/>
      <c r="L75" s="66"/>
      <c r="M75" s="66"/>
      <c r="N75" s="66"/>
      <c r="O75" s="66"/>
      <c r="P75" s="66"/>
      <c r="Q75" s="66"/>
    </row>
    <row r="76" spans="1:17" ht="182.4" x14ac:dyDescent="0.25">
      <c r="A76" s="5">
        <v>50</v>
      </c>
      <c r="B76" s="69" t="s">
        <v>2410</v>
      </c>
      <c r="C76" s="110" t="s">
        <v>2411</v>
      </c>
      <c r="D76" s="10" t="s">
        <v>894</v>
      </c>
      <c r="E76" s="68" t="s">
        <v>1460</v>
      </c>
      <c r="F76" s="67">
        <v>2810.67</v>
      </c>
      <c r="G76" s="67">
        <v>2068.04</v>
      </c>
      <c r="H76" s="67">
        <v>170.31</v>
      </c>
      <c r="I76" s="67">
        <v>9.4600000000000009</v>
      </c>
      <c r="J76" s="66">
        <v>253</v>
      </c>
      <c r="K76" s="66">
        <v>186</v>
      </c>
      <c r="L76" s="66">
        <v>15</v>
      </c>
      <c r="M76" s="66">
        <v>1</v>
      </c>
      <c r="N76" s="66">
        <v>167.86</v>
      </c>
      <c r="O76" s="66">
        <v>15.11</v>
      </c>
      <c r="P76" s="66">
        <v>0.52</v>
      </c>
      <c r="Q76" s="66">
        <v>0.05</v>
      </c>
    </row>
    <row r="77" spans="1:17" ht="182.4" x14ac:dyDescent="0.25">
      <c r="A77" s="5">
        <v>51</v>
      </c>
      <c r="B77" s="69" t="s">
        <v>2413</v>
      </c>
      <c r="C77" s="110" t="s">
        <v>2414</v>
      </c>
      <c r="D77" s="10" t="s">
        <v>894</v>
      </c>
      <c r="E77" s="68" t="s">
        <v>2458</v>
      </c>
      <c r="F77" s="67">
        <v>2601.5300000000002</v>
      </c>
      <c r="G77" s="67">
        <v>1893.46</v>
      </c>
      <c r="H77" s="67">
        <v>136.19999999999999</v>
      </c>
      <c r="I77" s="67">
        <v>7.46</v>
      </c>
      <c r="J77" s="66">
        <v>479</v>
      </c>
      <c r="K77" s="66">
        <v>348</v>
      </c>
      <c r="L77" s="66">
        <v>25</v>
      </c>
      <c r="M77" s="66">
        <v>1</v>
      </c>
      <c r="N77" s="66">
        <v>153.69</v>
      </c>
      <c r="O77" s="66">
        <v>28.28</v>
      </c>
      <c r="P77" s="66">
        <v>0.41</v>
      </c>
      <c r="Q77" s="66">
        <v>0.08</v>
      </c>
    </row>
    <row r="78" spans="1:17" ht="102.6" x14ac:dyDescent="0.25">
      <c r="A78" s="5">
        <v>52</v>
      </c>
      <c r="B78" s="69" t="s">
        <v>2416</v>
      </c>
      <c r="C78" s="110" t="s">
        <v>2417</v>
      </c>
      <c r="D78" s="10" t="s">
        <v>777</v>
      </c>
      <c r="E78" s="68" t="s">
        <v>2459</v>
      </c>
      <c r="F78" s="67">
        <v>249.07</v>
      </c>
      <c r="G78" s="66"/>
      <c r="H78" s="66"/>
      <c r="I78" s="66"/>
      <c r="J78" s="66">
        <v>6825</v>
      </c>
      <c r="K78" s="66"/>
      <c r="L78" s="66"/>
      <c r="M78" s="66"/>
      <c r="N78" s="66"/>
      <c r="O78" s="66"/>
      <c r="P78" s="66"/>
      <c r="Q78" s="66"/>
    </row>
    <row r="79" spans="1:17" ht="182.4" x14ac:dyDescent="0.25">
      <c r="A79" s="5">
        <v>53</v>
      </c>
      <c r="B79" s="69" t="s">
        <v>2460</v>
      </c>
      <c r="C79" s="110" t="s">
        <v>2461</v>
      </c>
      <c r="D79" s="10" t="s">
        <v>894</v>
      </c>
      <c r="E79" s="68" t="s">
        <v>2462</v>
      </c>
      <c r="F79" s="67">
        <v>2812.85</v>
      </c>
      <c r="G79" s="67">
        <v>2068.04</v>
      </c>
      <c r="H79" s="67">
        <v>172.49</v>
      </c>
      <c r="I79" s="67">
        <v>9.4600000000000009</v>
      </c>
      <c r="J79" s="66">
        <v>68</v>
      </c>
      <c r="K79" s="66">
        <v>50</v>
      </c>
      <c r="L79" s="66">
        <v>4</v>
      </c>
      <c r="M79" s="66"/>
      <c r="N79" s="66">
        <v>167.86</v>
      </c>
      <c r="O79" s="66">
        <v>4.03</v>
      </c>
      <c r="P79" s="66">
        <v>0.52</v>
      </c>
      <c r="Q79" s="66">
        <v>0.01</v>
      </c>
    </row>
    <row r="80" spans="1:17" ht="68.400000000000006" x14ac:dyDescent="0.25">
      <c r="A80" s="5">
        <v>54</v>
      </c>
      <c r="B80" s="69" t="s">
        <v>2463</v>
      </c>
      <c r="C80" s="110" t="s">
        <v>2464</v>
      </c>
      <c r="D80" s="10" t="s">
        <v>777</v>
      </c>
      <c r="E80" s="70">
        <v>2.4</v>
      </c>
      <c r="F80" s="67">
        <v>272.33</v>
      </c>
      <c r="G80" s="66"/>
      <c r="H80" s="66"/>
      <c r="I80" s="66"/>
      <c r="J80" s="66">
        <v>654</v>
      </c>
      <c r="K80" s="66"/>
      <c r="L80" s="66"/>
      <c r="M80" s="66"/>
      <c r="N80" s="66"/>
      <c r="O80" s="66"/>
      <c r="P80" s="66"/>
      <c r="Q80" s="66"/>
    </row>
    <row r="81" spans="1:17" ht="68.400000000000006" x14ac:dyDescent="0.25">
      <c r="A81" s="5">
        <v>55</v>
      </c>
      <c r="B81" s="69" t="s">
        <v>2423</v>
      </c>
      <c r="C81" s="110" t="s">
        <v>2424</v>
      </c>
      <c r="D81" s="10" t="s">
        <v>148</v>
      </c>
      <c r="E81" s="70">
        <v>0.01</v>
      </c>
      <c r="F81" s="67">
        <v>9467.64</v>
      </c>
      <c r="G81" s="66"/>
      <c r="H81" s="66"/>
      <c r="I81" s="66"/>
      <c r="J81" s="66">
        <v>95</v>
      </c>
      <c r="K81" s="66"/>
      <c r="L81" s="66"/>
      <c r="M81" s="66"/>
      <c r="N81" s="66"/>
      <c r="O81" s="66"/>
      <c r="P81" s="66"/>
      <c r="Q81" s="66"/>
    </row>
    <row r="82" spans="1:17" ht="79.8" x14ac:dyDescent="0.25">
      <c r="A82" s="5">
        <v>56</v>
      </c>
      <c r="B82" s="69" t="s">
        <v>2425</v>
      </c>
      <c r="C82" s="110" t="s">
        <v>2426</v>
      </c>
      <c r="D82" s="10" t="s">
        <v>108</v>
      </c>
      <c r="E82" s="70">
        <v>2</v>
      </c>
      <c r="F82" s="67">
        <v>6.5</v>
      </c>
      <c r="G82" s="66"/>
      <c r="H82" s="66"/>
      <c r="I82" s="66"/>
      <c r="J82" s="66">
        <v>13</v>
      </c>
      <c r="K82" s="66"/>
      <c r="L82" s="66"/>
      <c r="M82" s="66"/>
      <c r="N82" s="66"/>
      <c r="O82" s="66"/>
      <c r="P82" s="66"/>
      <c r="Q82" s="66"/>
    </row>
    <row r="83" spans="1:17" ht="241.8" x14ac:dyDescent="0.25">
      <c r="A83" s="5">
        <v>57</v>
      </c>
      <c r="B83" s="69" t="s">
        <v>2465</v>
      </c>
      <c r="C83" s="110" t="s">
        <v>2466</v>
      </c>
      <c r="D83" s="10" t="s">
        <v>2467</v>
      </c>
      <c r="E83" s="68" t="s">
        <v>2468</v>
      </c>
      <c r="F83" s="67">
        <v>5041.8900000000003</v>
      </c>
      <c r="G83" s="67">
        <v>2900.72</v>
      </c>
      <c r="H83" s="67">
        <v>1972.24</v>
      </c>
      <c r="I83" s="66"/>
      <c r="J83" s="66">
        <v>126</v>
      </c>
      <c r="K83" s="66">
        <v>73</v>
      </c>
      <c r="L83" s="66">
        <v>49</v>
      </c>
      <c r="M83" s="66"/>
      <c r="N83" s="66">
        <v>238.35</v>
      </c>
      <c r="O83" s="66">
        <v>5.96</v>
      </c>
      <c r="P83" s="66"/>
      <c r="Q83" s="66"/>
    </row>
    <row r="84" spans="1:17" ht="148.19999999999999" x14ac:dyDescent="0.25">
      <c r="A84" s="5">
        <v>58</v>
      </c>
      <c r="B84" s="69" t="s">
        <v>2469</v>
      </c>
      <c r="C84" s="110" t="s">
        <v>2470</v>
      </c>
      <c r="D84" s="10" t="s">
        <v>777</v>
      </c>
      <c r="E84" s="70">
        <v>6</v>
      </c>
      <c r="F84" s="67" t="s">
        <v>2471</v>
      </c>
      <c r="G84" s="66"/>
      <c r="H84" s="66"/>
      <c r="I84" s="66"/>
      <c r="J84" s="66">
        <v>233</v>
      </c>
      <c r="K84" s="66"/>
      <c r="L84" s="66"/>
      <c r="M84" s="66"/>
      <c r="N84" s="66"/>
      <c r="O84" s="66"/>
      <c r="P84" s="66"/>
      <c r="Q84" s="66"/>
    </row>
    <row r="85" spans="1:17" ht="125.4" x14ac:dyDescent="0.25">
      <c r="A85" s="5">
        <v>59</v>
      </c>
      <c r="B85" s="69" t="s">
        <v>2472</v>
      </c>
      <c r="C85" s="110" t="s">
        <v>2473</v>
      </c>
      <c r="D85" s="10" t="s">
        <v>2474</v>
      </c>
      <c r="E85" s="68" t="s">
        <v>2475</v>
      </c>
      <c r="F85" s="67">
        <v>420.15</v>
      </c>
      <c r="G85" s="67">
        <v>337.72</v>
      </c>
      <c r="H85" s="67">
        <v>4.71</v>
      </c>
      <c r="I85" s="66"/>
      <c r="J85" s="66">
        <v>420</v>
      </c>
      <c r="K85" s="66">
        <v>338</v>
      </c>
      <c r="L85" s="66">
        <v>5</v>
      </c>
      <c r="M85" s="66"/>
      <c r="N85" s="66">
        <v>28.12</v>
      </c>
      <c r="O85" s="66">
        <v>28.12</v>
      </c>
      <c r="P85" s="66"/>
      <c r="Q85" s="66"/>
    </row>
    <row r="86" spans="1:17" ht="136.80000000000001" x14ac:dyDescent="0.25">
      <c r="A86" s="5">
        <v>60</v>
      </c>
      <c r="B86" s="69" t="s">
        <v>2476</v>
      </c>
      <c r="C86" s="110" t="s">
        <v>2477</v>
      </c>
      <c r="D86" s="10" t="s">
        <v>108</v>
      </c>
      <c r="E86" s="70">
        <v>1</v>
      </c>
      <c r="F86" s="67">
        <v>730.17</v>
      </c>
      <c r="G86" s="66"/>
      <c r="H86" s="66"/>
      <c r="I86" s="66"/>
      <c r="J86" s="66">
        <v>730</v>
      </c>
      <c r="K86" s="66"/>
      <c r="L86" s="66"/>
      <c r="M86" s="66"/>
      <c r="N86" s="66"/>
      <c r="O86" s="66"/>
      <c r="P86" s="66"/>
      <c r="Q86" s="66"/>
    </row>
    <row r="87" spans="1:17" ht="68.400000000000006" x14ac:dyDescent="0.25">
      <c r="A87" s="5">
        <v>61</v>
      </c>
      <c r="B87" s="69" t="s">
        <v>2478</v>
      </c>
      <c r="C87" s="110" t="s">
        <v>2479</v>
      </c>
      <c r="D87" s="10" t="s">
        <v>148</v>
      </c>
      <c r="E87" s="70">
        <v>1E-3</v>
      </c>
      <c r="F87" s="67">
        <v>14589.4</v>
      </c>
      <c r="G87" s="66"/>
      <c r="H87" s="66"/>
      <c r="I87" s="66"/>
      <c r="J87" s="66">
        <v>15</v>
      </c>
      <c r="K87" s="66"/>
      <c r="L87" s="66"/>
      <c r="M87" s="66"/>
      <c r="N87" s="66"/>
      <c r="O87" s="66"/>
      <c r="P87" s="66"/>
      <c r="Q87" s="66"/>
    </row>
    <row r="88" spans="1:17" x14ac:dyDescent="0.25">
      <c r="A88" s="131" t="s">
        <v>2480</v>
      </c>
      <c r="B88" s="132"/>
      <c r="C88" s="132"/>
      <c r="D88" s="132"/>
      <c r="E88" s="132"/>
      <c r="F88" s="132"/>
      <c r="G88" s="132"/>
      <c r="H88" s="132"/>
      <c r="I88" s="132"/>
      <c r="J88" s="132"/>
      <c r="K88" s="132"/>
      <c r="L88" s="132"/>
      <c r="M88" s="132"/>
      <c r="N88" s="132"/>
      <c r="O88" s="132"/>
      <c r="P88" s="132"/>
      <c r="Q88" s="132"/>
    </row>
    <row r="89" spans="1:17" ht="68.400000000000006" x14ac:dyDescent="0.25">
      <c r="A89" s="5">
        <v>62</v>
      </c>
      <c r="B89" s="69" t="s">
        <v>2434</v>
      </c>
      <c r="C89" s="110" t="s">
        <v>2435</v>
      </c>
      <c r="D89" s="10" t="s">
        <v>2436</v>
      </c>
      <c r="E89" s="70">
        <v>1</v>
      </c>
      <c r="F89" s="67">
        <v>64.489999999999995</v>
      </c>
      <c r="G89" s="67">
        <v>53.93</v>
      </c>
      <c r="H89" s="67">
        <v>8.24</v>
      </c>
      <c r="I89" s="67">
        <v>0.18</v>
      </c>
      <c r="J89" s="66">
        <v>64</v>
      </c>
      <c r="K89" s="66">
        <v>54</v>
      </c>
      <c r="L89" s="66">
        <v>8</v>
      </c>
      <c r="M89" s="66"/>
      <c r="N89" s="66">
        <v>3.98</v>
      </c>
      <c r="O89" s="66">
        <v>3.98</v>
      </c>
      <c r="P89" s="66">
        <v>0.01</v>
      </c>
      <c r="Q89" s="66">
        <v>0.01</v>
      </c>
    </row>
    <row r="90" spans="1:17" ht="102.6" x14ac:dyDescent="0.25">
      <c r="A90" s="5">
        <v>63</v>
      </c>
      <c r="B90" s="69" t="s">
        <v>2481</v>
      </c>
      <c r="C90" s="110" t="s">
        <v>2482</v>
      </c>
      <c r="D90" s="10" t="s">
        <v>288</v>
      </c>
      <c r="E90" s="70">
        <v>1</v>
      </c>
      <c r="F90" s="67" t="s">
        <v>2483</v>
      </c>
      <c r="G90" s="66"/>
      <c r="H90" s="66"/>
      <c r="I90" s="66"/>
      <c r="J90" s="66">
        <v>219</v>
      </c>
      <c r="K90" s="66"/>
      <c r="L90" s="66"/>
      <c r="M90" s="66"/>
      <c r="N90" s="66"/>
      <c r="O90" s="66"/>
      <c r="P90" s="66"/>
      <c r="Q90" s="66"/>
    </row>
    <row r="91" spans="1:17" ht="125.4" x14ac:dyDescent="0.25">
      <c r="A91" s="5">
        <v>64</v>
      </c>
      <c r="B91" s="69" t="s">
        <v>2450</v>
      </c>
      <c r="C91" s="110" t="s">
        <v>2451</v>
      </c>
      <c r="D91" s="10" t="s">
        <v>1206</v>
      </c>
      <c r="E91" s="70">
        <v>1</v>
      </c>
      <c r="F91" s="67">
        <v>11.35</v>
      </c>
      <c r="G91" s="67">
        <v>6.08</v>
      </c>
      <c r="H91" s="67">
        <v>1.8</v>
      </c>
      <c r="I91" s="66"/>
      <c r="J91" s="66">
        <v>11</v>
      </c>
      <c r="K91" s="66">
        <v>6</v>
      </c>
      <c r="L91" s="66">
        <v>2</v>
      </c>
      <c r="M91" s="66"/>
      <c r="N91" s="66">
        <v>0.47</v>
      </c>
      <c r="O91" s="66">
        <v>0.47</v>
      </c>
      <c r="P91" s="66"/>
      <c r="Q91" s="66"/>
    </row>
    <row r="92" spans="1:17" ht="125.4" x14ac:dyDescent="0.25">
      <c r="A92" s="5">
        <v>65</v>
      </c>
      <c r="B92" s="69" t="s">
        <v>2452</v>
      </c>
      <c r="C92" s="110" t="s">
        <v>2453</v>
      </c>
      <c r="D92" s="10" t="s">
        <v>108</v>
      </c>
      <c r="E92" s="70">
        <v>2</v>
      </c>
      <c r="F92" s="67">
        <v>182.16</v>
      </c>
      <c r="G92" s="66"/>
      <c r="H92" s="66"/>
      <c r="I92" s="66"/>
      <c r="J92" s="66">
        <v>364</v>
      </c>
      <c r="K92" s="66"/>
      <c r="L92" s="66"/>
      <c r="M92" s="66"/>
      <c r="N92" s="66"/>
      <c r="O92" s="66"/>
      <c r="P92" s="66"/>
      <c r="Q92" s="66"/>
    </row>
    <row r="93" spans="1:17" ht="68.400000000000006" x14ac:dyDescent="0.25">
      <c r="A93" s="5">
        <v>66</v>
      </c>
      <c r="B93" s="69" t="s">
        <v>2423</v>
      </c>
      <c r="C93" s="110" t="s">
        <v>2424</v>
      </c>
      <c r="D93" s="10" t="s">
        <v>148</v>
      </c>
      <c r="E93" s="70">
        <v>3.0000000000000001E-3</v>
      </c>
      <c r="F93" s="67">
        <v>9467.64</v>
      </c>
      <c r="G93" s="66"/>
      <c r="H93" s="66"/>
      <c r="I93" s="66"/>
      <c r="J93" s="66">
        <v>28</v>
      </c>
      <c r="K93" s="66"/>
      <c r="L93" s="66"/>
      <c r="M93" s="66"/>
      <c r="N93" s="66"/>
      <c r="O93" s="66"/>
      <c r="P93" s="66"/>
      <c r="Q93" s="66"/>
    </row>
    <row r="94" spans="1:17" ht="241.8" x14ac:dyDescent="0.25">
      <c r="A94" s="5">
        <v>67</v>
      </c>
      <c r="B94" s="69" t="s">
        <v>2465</v>
      </c>
      <c r="C94" s="110" t="s">
        <v>2466</v>
      </c>
      <c r="D94" s="10" t="s">
        <v>2467</v>
      </c>
      <c r="E94" s="68" t="s">
        <v>975</v>
      </c>
      <c r="F94" s="67">
        <v>5041.8900000000003</v>
      </c>
      <c r="G94" s="67">
        <v>2900.72</v>
      </c>
      <c r="H94" s="67">
        <v>1972.24</v>
      </c>
      <c r="I94" s="66"/>
      <c r="J94" s="66">
        <v>50</v>
      </c>
      <c r="K94" s="66">
        <v>29</v>
      </c>
      <c r="L94" s="66">
        <v>20</v>
      </c>
      <c r="M94" s="66"/>
      <c r="N94" s="66">
        <v>238.35</v>
      </c>
      <c r="O94" s="66">
        <v>2.38</v>
      </c>
      <c r="P94" s="66"/>
      <c r="Q94" s="66"/>
    </row>
    <row r="95" spans="1:17" ht="148.19999999999999" x14ac:dyDescent="0.25">
      <c r="A95" s="5">
        <v>68</v>
      </c>
      <c r="B95" s="69" t="s">
        <v>2469</v>
      </c>
      <c r="C95" s="110" t="s">
        <v>2470</v>
      </c>
      <c r="D95" s="10" t="s">
        <v>777</v>
      </c>
      <c r="E95" s="70">
        <v>1</v>
      </c>
      <c r="F95" s="67" t="s">
        <v>2471</v>
      </c>
      <c r="G95" s="66"/>
      <c r="H95" s="66"/>
      <c r="I95" s="66"/>
      <c r="J95" s="66">
        <v>39</v>
      </c>
      <c r="K95" s="66"/>
      <c r="L95" s="66"/>
      <c r="M95" s="66"/>
      <c r="N95" s="66"/>
      <c r="O95" s="66"/>
      <c r="P95" s="66"/>
      <c r="Q95" s="66"/>
    </row>
    <row r="96" spans="1:17" ht="125.4" x14ac:dyDescent="0.25">
      <c r="A96" s="5">
        <v>69</v>
      </c>
      <c r="B96" s="69" t="s">
        <v>2472</v>
      </c>
      <c r="C96" s="110" t="s">
        <v>2473</v>
      </c>
      <c r="D96" s="10" t="s">
        <v>2474</v>
      </c>
      <c r="E96" s="68" t="s">
        <v>2475</v>
      </c>
      <c r="F96" s="67">
        <v>420.15</v>
      </c>
      <c r="G96" s="67">
        <v>337.72</v>
      </c>
      <c r="H96" s="67">
        <v>4.71</v>
      </c>
      <c r="I96" s="66"/>
      <c r="J96" s="66">
        <v>420</v>
      </c>
      <c r="K96" s="66">
        <v>338</v>
      </c>
      <c r="L96" s="66">
        <v>5</v>
      </c>
      <c r="M96" s="66"/>
      <c r="N96" s="66">
        <v>28.12</v>
      </c>
      <c r="O96" s="66">
        <v>28.12</v>
      </c>
      <c r="P96" s="66"/>
      <c r="Q96" s="66"/>
    </row>
    <row r="97" spans="1:17" ht="136.80000000000001" x14ac:dyDescent="0.25">
      <c r="A97" s="5">
        <v>70</v>
      </c>
      <c r="B97" s="69" t="s">
        <v>2484</v>
      </c>
      <c r="C97" s="110" t="s">
        <v>2485</v>
      </c>
      <c r="D97" s="10" t="s">
        <v>108</v>
      </c>
      <c r="E97" s="70">
        <v>1</v>
      </c>
      <c r="F97" s="67">
        <v>691.05</v>
      </c>
      <c r="G97" s="66"/>
      <c r="H97" s="66"/>
      <c r="I97" s="66"/>
      <c r="J97" s="66">
        <v>691</v>
      </c>
      <c r="K97" s="66"/>
      <c r="L97" s="66"/>
      <c r="M97" s="66"/>
      <c r="N97" s="66"/>
      <c r="O97" s="66"/>
      <c r="P97" s="66"/>
      <c r="Q97" s="66"/>
    </row>
    <row r="98" spans="1:17" ht="68.400000000000006" x14ac:dyDescent="0.25">
      <c r="A98" s="5">
        <v>71</v>
      </c>
      <c r="B98" s="69" t="s">
        <v>2478</v>
      </c>
      <c r="C98" s="110" t="s">
        <v>2479</v>
      </c>
      <c r="D98" s="10" t="s">
        <v>148</v>
      </c>
      <c r="E98" s="70">
        <v>5.0000000000000001E-4</v>
      </c>
      <c r="F98" s="67">
        <v>14589.4</v>
      </c>
      <c r="G98" s="66"/>
      <c r="H98" s="66"/>
      <c r="I98" s="66"/>
      <c r="J98" s="66">
        <v>7</v>
      </c>
      <c r="K98" s="66"/>
      <c r="L98" s="66"/>
      <c r="M98" s="66"/>
      <c r="N98" s="66"/>
      <c r="O98" s="66"/>
      <c r="P98" s="66"/>
      <c r="Q98" s="66"/>
    </row>
    <row r="99" spans="1:17" x14ac:dyDescent="0.25">
      <c r="A99" s="131" t="s">
        <v>2486</v>
      </c>
      <c r="B99" s="132"/>
      <c r="C99" s="132"/>
      <c r="D99" s="132"/>
      <c r="E99" s="132"/>
      <c r="F99" s="132"/>
      <c r="G99" s="132"/>
      <c r="H99" s="132"/>
      <c r="I99" s="132"/>
      <c r="J99" s="132"/>
      <c r="K99" s="132"/>
      <c r="L99" s="132"/>
      <c r="M99" s="132"/>
      <c r="N99" s="132"/>
      <c r="O99" s="132"/>
      <c r="P99" s="132"/>
      <c r="Q99" s="132"/>
    </row>
    <row r="100" spans="1:17" ht="68.400000000000006" x14ac:dyDescent="0.25">
      <c r="A100" s="5">
        <v>72</v>
      </c>
      <c r="B100" s="69" t="s">
        <v>2434</v>
      </c>
      <c r="C100" s="110" t="s">
        <v>2435</v>
      </c>
      <c r="D100" s="10" t="s">
        <v>2436</v>
      </c>
      <c r="E100" s="68" t="s">
        <v>1974</v>
      </c>
      <c r="F100" s="67">
        <v>64.489999999999995</v>
      </c>
      <c r="G100" s="67">
        <v>53.93</v>
      </c>
      <c r="H100" s="67">
        <v>8.24</v>
      </c>
      <c r="I100" s="67">
        <v>0.18</v>
      </c>
      <c r="J100" s="66">
        <v>129</v>
      </c>
      <c r="K100" s="66">
        <v>108</v>
      </c>
      <c r="L100" s="66">
        <v>16</v>
      </c>
      <c r="M100" s="66"/>
      <c r="N100" s="66">
        <v>3.98</v>
      </c>
      <c r="O100" s="66">
        <v>7.96</v>
      </c>
      <c r="P100" s="66">
        <v>0.01</v>
      </c>
      <c r="Q100" s="66">
        <v>0.02</v>
      </c>
    </row>
    <row r="101" spans="1:17" ht="102.6" x14ac:dyDescent="0.25">
      <c r="A101" s="5">
        <v>73</v>
      </c>
      <c r="B101" s="69" t="s">
        <v>2481</v>
      </c>
      <c r="C101" s="110" t="s">
        <v>2482</v>
      </c>
      <c r="D101" s="10" t="s">
        <v>288</v>
      </c>
      <c r="E101" s="70">
        <v>1</v>
      </c>
      <c r="F101" s="67" t="s">
        <v>2483</v>
      </c>
      <c r="G101" s="66"/>
      <c r="H101" s="66"/>
      <c r="I101" s="66"/>
      <c r="J101" s="66">
        <v>219</v>
      </c>
      <c r="K101" s="66"/>
      <c r="L101" s="66"/>
      <c r="M101" s="66"/>
      <c r="N101" s="66"/>
      <c r="O101" s="66"/>
      <c r="P101" s="66"/>
      <c r="Q101" s="66"/>
    </row>
    <row r="102" spans="1:17" ht="102.6" x14ac:dyDescent="0.25">
      <c r="A102" s="5">
        <v>74</v>
      </c>
      <c r="B102" s="69" t="s">
        <v>2481</v>
      </c>
      <c r="C102" s="110" t="s">
        <v>2487</v>
      </c>
      <c r="D102" s="10" t="s">
        <v>288</v>
      </c>
      <c r="E102" s="70">
        <v>1</v>
      </c>
      <c r="F102" s="67" t="s">
        <v>2488</v>
      </c>
      <c r="G102" s="66"/>
      <c r="H102" s="66"/>
      <c r="I102" s="66"/>
      <c r="J102" s="66">
        <v>200</v>
      </c>
      <c r="K102" s="66"/>
      <c r="L102" s="66"/>
      <c r="M102" s="66"/>
      <c r="N102" s="66"/>
      <c r="O102" s="66"/>
      <c r="P102" s="66"/>
      <c r="Q102" s="66"/>
    </row>
    <row r="103" spans="1:17" ht="125.4" x14ac:dyDescent="0.25">
      <c r="A103" s="5">
        <v>75</v>
      </c>
      <c r="B103" s="69" t="s">
        <v>2450</v>
      </c>
      <c r="C103" s="110" t="s">
        <v>2451</v>
      </c>
      <c r="D103" s="10" t="s">
        <v>1206</v>
      </c>
      <c r="E103" s="70">
        <v>1</v>
      </c>
      <c r="F103" s="67">
        <v>11.35</v>
      </c>
      <c r="G103" s="67">
        <v>6.08</v>
      </c>
      <c r="H103" s="67">
        <v>1.8</v>
      </c>
      <c r="I103" s="66"/>
      <c r="J103" s="66">
        <v>11</v>
      </c>
      <c r="K103" s="66">
        <v>6</v>
      </c>
      <c r="L103" s="66">
        <v>2</v>
      </c>
      <c r="M103" s="66"/>
      <c r="N103" s="66">
        <v>0.47</v>
      </c>
      <c r="O103" s="66">
        <v>0.47</v>
      </c>
      <c r="P103" s="66"/>
      <c r="Q103" s="66"/>
    </row>
    <row r="104" spans="1:17" ht="125.4" x14ac:dyDescent="0.25">
      <c r="A104" s="5">
        <v>76</v>
      </c>
      <c r="B104" s="69" t="s">
        <v>2452</v>
      </c>
      <c r="C104" s="110" t="s">
        <v>2453</v>
      </c>
      <c r="D104" s="10" t="s">
        <v>108</v>
      </c>
      <c r="E104" s="70">
        <v>2</v>
      </c>
      <c r="F104" s="67">
        <v>182.16</v>
      </c>
      <c r="G104" s="66"/>
      <c r="H104" s="66"/>
      <c r="I104" s="66"/>
      <c r="J104" s="66">
        <v>364</v>
      </c>
      <c r="K104" s="66"/>
      <c r="L104" s="66"/>
      <c r="M104" s="66"/>
      <c r="N104" s="66"/>
      <c r="O104" s="66"/>
      <c r="P104" s="66"/>
      <c r="Q104" s="66"/>
    </row>
    <row r="105" spans="1:17" ht="182.4" x14ac:dyDescent="0.25">
      <c r="A105" s="5">
        <v>77</v>
      </c>
      <c r="B105" s="69" t="s">
        <v>892</v>
      </c>
      <c r="C105" s="110" t="s">
        <v>2489</v>
      </c>
      <c r="D105" s="10" t="s">
        <v>894</v>
      </c>
      <c r="E105" s="68" t="s">
        <v>2490</v>
      </c>
      <c r="F105" s="67">
        <v>2810.67</v>
      </c>
      <c r="G105" s="67">
        <v>2068.04</v>
      </c>
      <c r="H105" s="67">
        <v>170.31</v>
      </c>
      <c r="I105" s="67">
        <v>9.4600000000000009</v>
      </c>
      <c r="J105" s="66">
        <v>90</v>
      </c>
      <c r="K105" s="66">
        <v>66</v>
      </c>
      <c r="L105" s="66">
        <v>5</v>
      </c>
      <c r="M105" s="66"/>
      <c r="N105" s="66">
        <v>167.86</v>
      </c>
      <c r="O105" s="66">
        <v>5.37</v>
      </c>
      <c r="P105" s="66">
        <v>0.52</v>
      </c>
      <c r="Q105" s="66">
        <v>0.02</v>
      </c>
    </row>
    <row r="106" spans="1:17" ht="68.400000000000006" x14ac:dyDescent="0.25">
      <c r="A106" s="5">
        <v>78</v>
      </c>
      <c r="B106" s="69" t="s">
        <v>2463</v>
      </c>
      <c r="C106" s="110" t="s">
        <v>2464</v>
      </c>
      <c r="D106" s="10" t="s">
        <v>777</v>
      </c>
      <c r="E106" s="70">
        <v>3.2</v>
      </c>
      <c r="F106" s="67">
        <v>272.33</v>
      </c>
      <c r="G106" s="66"/>
      <c r="H106" s="66"/>
      <c r="I106" s="66"/>
      <c r="J106" s="66">
        <v>871</v>
      </c>
      <c r="K106" s="66"/>
      <c r="L106" s="66"/>
      <c r="M106" s="66"/>
      <c r="N106" s="66"/>
      <c r="O106" s="66"/>
      <c r="P106" s="66"/>
      <c r="Q106" s="66"/>
    </row>
    <row r="107" spans="1:17" ht="68.400000000000006" x14ac:dyDescent="0.25">
      <c r="A107" s="5">
        <v>79</v>
      </c>
      <c r="B107" s="69" t="s">
        <v>2423</v>
      </c>
      <c r="C107" s="110" t="s">
        <v>2424</v>
      </c>
      <c r="D107" s="10" t="s">
        <v>148</v>
      </c>
      <c r="E107" s="70">
        <v>3.0000000000000001E-3</v>
      </c>
      <c r="F107" s="67">
        <v>9467.64</v>
      </c>
      <c r="G107" s="66"/>
      <c r="H107" s="66"/>
      <c r="I107" s="66"/>
      <c r="J107" s="66">
        <v>28</v>
      </c>
      <c r="K107" s="66"/>
      <c r="L107" s="66"/>
      <c r="M107" s="66"/>
      <c r="N107" s="66"/>
      <c r="O107" s="66"/>
      <c r="P107" s="66"/>
      <c r="Q107" s="66"/>
    </row>
    <row r="108" spans="1:17" ht="241.8" x14ac:dyDescent="0.25">
      <c r="A108" s="5">
        <v>80</v>
      </c>
      <c r="B108" s="69" t="s">
        <v>2465</v>
      </c>
      <c r="C108" s="110" t="s">
        <v>2466</v>
      </c>
      <c r="D108" s="10" t="s">
        <v>2467</v>
      </c>
      <c r="E108" s="70">
        <v>3.5</v>
      </c>
      <c r="F108" s="67">
        <v>5041.8900000000003</v>
      </c>
      <c r="G108" s="67">
        <v>2900.72</v>
      </c>
      <c r="H108" s="67">
        <v>1972.24</v>
      </c>
      <c r="I108" s="66"/>
      <c r="J108" s="66">
        <v>17647</v>
      </c>
      <c r="K108" s="66">
        <v>10153</v>
      </c>
      <c r="L108" s="66">
        <v>6903</v>
      </c>
      <c r="M108" s="66"/>
      <c r="N108" s="66">
        <v>238.35</v>
      </c>
      <c r="O108" s="66">
        <v>834.23</v>
      </c>
      <c r="P108" s="66"/>
      <c r="Q108" s="66"/>
    </row>
    <row r="109" spans="1:17" ht="148.19999999999999" x14ac:dyDescent="0.25">
      <c r="A109" s="5">
        <v>81</v>
      </c>
      <c r="B109" s="69" t="s">
        <v>2469</v>
      </c>
      <c r="C109" s="110" t="s">
        <v>2470</v>
      </c>
      <c r="D109" s="10" t="s">
        <v>777</v>
      </c>
      <c r="E109" s="70">
        <v>3.5</v>
      </c>
      <c r="F109" s="67" t="s">
        <v>2471</v>
      </c>
      <c r="G109" s="66"/>
      <c r="H109" s="66"/>
      <c r="I109" s="66"/>
      <c r="J109" s="66">
        <v>136</v>
      </c>
      <c r="K109" s="66"/>
      <c r="L109" s="66"/>
      <c r="M109" s="66"/>
      <c r="N109" s="66"/>
      <c r="O109" s="66"/>
      <c r="P109" s="66"/>
      <c r="Q109" s="66"/>
    </row>
    <row r="110" spans="1:17" ht="125.4" x14ac:dyDescent="0.25">
      <c r="A110" s="5">
        <v>82</v>
      </c>
      <c r="B110" s="69" t="s">
        <v>2472</v>
      </c>
      <c r="C110" s="110" t="s">
        <v>2473</v>
      </c>
      <c r="D110" s="10" t="s">
        <v>2474</v>
      </c>
      <c r="E110" s="68" t="s">
        <v>2475</v>
      </c>
      <c r="F110" s="67">
        <v>420.15</v>
      </c>
      <c r="G110" s="67">
        <v>337.72</v>
      </c>
      <c r="H110" s="67">
        <v>4.71</v>
      </c>
      <c r="I110" s="66"/>
      <c r="J110" s="66">
        <v>420</v>
      </c>
      <c r="K110" s="66">
        <v>338</v>
      </c>
      <c r="L110" s="66">
        <v>5</v>
      </c>
      <c r="M110" s="66"/>
      <c r="N110" s="66">
        <v>28.12</v>
      </c>
      <c r="O110" s="66">
        <v>28.12</v>
      </c>
      <c r="P110" s="66"/>
      <c r="Q110" s="66"/>
    </row>
    <row r="111" spans="1:17" ht="136.80000000000001" x14ac:dyDescent="0.25">
      <c r="A111" s="5">
        <v>83</v>
      </c>
      <c r="B111" s="69" t="s">
        <v>2484</v>
      </c>
      <c r="C111" s="110" t="s">
        <v>2485</v>
      </c>
      <c r="D111" s="10" t="s">
        <v>108</v>
      </c>
      <c r="E111" s="70">
        <v>1</v>
      </c>
      <c r="F111" s="67">
        <v>691.05</v>
      </c>
      <c r="G111" s="66"/>
      <c r="H111" s="66"/>
      <c r="I111" s="66"/>
      <c r="J111" s="66">
        <v>691</v>
      </c>
      <c r="K111" s="66"/>
      <c r="L111" s="66"/>
      <c r="M111" s="66"/>
      <c r="N111" s="66"/>
      <c r="O111" s="66"/>
      <c r="P111" s="66"/>
      <c r="Q111" s="66"/>
    </row>
    <row r="112" spans="1:17" ht="68.400000000000006" x14ac:dyDescent="0.25">
      <c r="A112" s="5">
        <v>84</v>
      </c>
      <c r="B112" s="69" t="s">
        <v>2478</v>
      </c>
      <c r="C112" s="110" t="s">
        <v>2479</v>
      </c>
      <c r="D112" s="10" t="s">
        <v>148</v>
      </c>
      <c r="E112" s="70">
        <v>5.0000000000000001E-4</v>
      </c>
      <c r="F112" s="67">
        <v>14589.4</v>
      </c>
      <c r="G112" s="66"/>
      <c r="H112" s="66"/>
      <c r="I112" s="66"/>
      <c r="J112" s="66">
        <v>7</v>
      </c>
      <c r="K112" s="66"/>
      <c r="L112" s="66"/>
      <c r="M112" s="66"/>
      <c r="N112" s="66"/>
      <c r="O112" s="66"/>
      <c r="P112" s="66"/>
      <c r="Q112" s="66"/>
    </row>
    <row r="113" spans="1:17" x14ac:dyDescent="0.25">
      <c r="A113" s="131" t="s">
        <v>2491</v>
      </c>
      <c r="B113" s="132"/>
      <c r="C113" s="132"/>
      <c r="D113" s="132"/>
      <c r="E113" s="132"/>
      <c r="F113" s="132"/>
      <c r="G113" s="132"/>
      <c r="H113" s="132"/>
      <c r="I113" s="132"/>
      <c r="J113" s="132"/>
      <c r="K113" s="132"/>
      <c r="L113" s="132"/>
      <c r="M113" s="132"/>
      <c r="N113" s="132"/>
      <c r="O113" s="132"/>
      <c r="P113" s="132"/>
      <c r="Q113" s="132"/>
    </row>
    <row r="114" spans="1:17" ht="79.8" x14ac:dyDescent="0.25">
      <c r="A114" s="5">
        <v>85</v>
      </c>
      <c r="B114" s="69" t="s">
        <v>2389</v>
      </c>
      <c r="C114" s="110" t="s">
        <v>2390</v>
      </c>
      <c r="D114" s="10" t="s">
        <v>2391</v>
      </c>
      <c r="E114" s="70">
        <v>1</v>
      </c>
      <c r="F114" s="67">
        <v>24.67</v>
      </c>
      <c r="G114" s="67">
        <v>18.440000000000001</v>
      </c>
      <c r="H114" s="67">
        <v>2.94</v>
      </c>
      <c r="I114" s="66"/>
      <c r="J114" s="66">
        <v>25</v>
      </c>
      <c r="K114" s="66">
        <v>18</v>
      </c>
      <c r="L114" s="66">
        <v>3</v>
      </c>
      <c r="M114" s="66"/>
      <c r="N114" s="66">
        <v>1.46</v>
      </c>
      <c r="O114" s="66">
        <v>1.46</v>
      </c>
      <c r="P114" s="66"/>
      <c r="Q114" s="66"/>
    </row>
    <row r="115" spans="1:17" ht="114" x14ac:dyDescent="0.25">
      <c r="A115" s="5">
        <v>86</v>
      </c>
      <c r="B115" s="69" t="s">
        <v>2492</v>
      </c>
      <c r="C115" s="110" t="s">
        <v>2493</v>
      </c>
      <c r="D115" s="10" t="s">
        <v>108</v>
      </c>
      <c r="E115" s="70">
        <v>1</v>
      </c>
      <c r="F115" s="67">
        <v>168.91</v>
      </c>
      <c r="G115" s="66"/>
      <c r="H115" s="66"/>
      <c r="I115" s="66"/>
      <c r="J115" s="66">
        <v>169</v>
      </c>
      <c r="K115" s="66"/>
      <c r="L115" s="66"/>
      <c r="M115" s="66"/>
      <c r="N115" s="66"/>
      <c r="O115" s="66"/>
      <c r="P115" s="66"/>
      <c r="Q115" s="66"/>
    </row>
    <row r="116" spans="1:17" ht="125.4" x14ac:dyDescent="0.25">
      <c r="A116" s="5">
        <v>87</v>
      </c>
      <c r="B116" s="69" t="s">
        <v>2450</v>
      </c>
      <c r="C116" s="110" t="s">
        <v>2451</v>
      </c>
      <c r="D116" s="10" t="s">
        <v>1206</v>
      </c>
      <c r="E116" s="70">
        <v>1</v>
      </c>
      <c r="F116" s="67">
        <v>11.35</v>
      </c>
      <c r="G116" s="67">
        <v>6.08</v>
      </c>
      <c r="H116" s="67">
        <v>1.8</v>
      </c>
      <c r="I116" s="66"/>
      <c r="J116" s="66">
        <v>11</v>
      </c>
      <c r="K116" s="66">
        <v>6</v>
      </c>
      <c r="L116" s="66">
        <v>2</v>
      </c>
      <c r="M116" s="66"/>
      <c r="N116" s="66">
        <v>0.47</v>
      </c>
      <c r="O116" s="66">
        <v>0.47</v>
      </c>
      <c r="P116" s="66"/>
      <c r="Q116" s="66"/>
    </row>
    <row r="117" spans="1:17" ht="125.4" x14ac:dyDescent="0.25">
      <c r="A117" s="5">
        <v>88</v>
      </c>
      <c r="B117" s="69" t="s">
        <v>2452</v>
      </c>
      <c r="C117" s="110" t="s">
        <v>2453</v>
      </c>
      <c r="D117" s="10" t="s">
        <v>108</v>
      </c>
      <c r="E117" s="70">
        <v>1</v>
      </c>
      <c r="F117" s="67">
        <v>182.16</v>
      </c>
      <c r="G117" s="66"/>
      <c r="H117" s="66"/>
      <c r="I117" s="66"/>
      <c r="J117" s="66">
        <v>182</v>
      </c>
      <c r="K117" s="66"/>
      <c r="L117" s="66"/>
      <c r="M117" s="66"/>
      <c r="N117" s="66"/>
      <c r="O117" s="66"/>
      <c r="P117" s="66"/>
      <c r="Q117" s="66"/>
    </row>
    <row r="118" spans="1:17" ht="182.4" x14ac:dyDescent="0.25">
      <c r="A118" s="5">
        <v>89</v>
      </c>
      <c r="B118" s="69" t="s">
        <v>892</v>
      </c>
      <c r="C118" s="110" t="s">
        <v>2489</v>
      </c>
      <c r="D118" s="10" t="s">
        <v>894</v>
      </c>
      <c r="E118" s="68" t="s">
        <v>2494</v>
      </c>
      <c r="F118" s="67">
        <v>2810.67</v>
      </c>
      <c r="G118" s="67">
        <v>2068.04</v>
      </c>
      <c r="H118" s="67">
        <v>170.31</v>
      </c>
      <c r="I118" s="67">
        <v>9.4600000000000009</v>
      </c>
      <c r="J118" s="66">
        <v>34</v>
      </c>
      <c r="K118" s="66">
        <v>25</v>
      </c>
      <c r="L118" s="66">
        <v>2</v>
      </c>
      <c r="M118" s="66"/>
      <c r="N118" s="66">
        <v>167.86</v>
      </c>
      <c r="O118" s="66">
        <v>2.0099999999999998</v>
      </c>
      <c r="P118" s="66">
        <v>0.52</v>
      </c>
      <c r="Q118" s="66">
        <v>0.01</v>
      </c>
    </row>
    <row r="119" spans="1:17" ht="68.400000000000006" x14ac:dyDescent="0.25">
      <c r="A119" s="5">
        <v>90</v>
      </c>
      <c r="B119" s="69" t="s">
        <v>2463</v>
      </c>
      <c r="C119" s="110" t="s">
        <v>2464</v>
      </c>
      <c r="D119" s="10" t="s">
        <v>777</v>
      </c>
      <c r="E119" s="70">
        <v>1.2</v>
      </c>
      <c r="F119" s="67">
        <v>272.33</v>
      </c>
      <c r="G119" s="66"/>
      <c r="H119" s="66"/>
      <c r="I119" s="66"/>
      <c r="J119" s="66">
        <v>327</v>
      </c>
      <c r="K119" s="66"/>
      <c r="L119" s="66"/>
      <c r="M119" s="66"/>
      <c r="N119" s="66"/>
      <c r="O119" s="66"/>
      <c r="P119" s="66"/>
      <c r="Q119" s="66"/>
    </row>
    <row r="120" spans="1:17" ht="68.400000000000006" x14ac:dyDescent="0.25">
      <c r="A120" s="5">
        <v>91</v>
      </c>
      <c r="B120" s="69" t="s">
        <v>2423</v>
      </c>
      <c r="C120" s="110" t="s">
        <v>2424</v>
      </c>
      <c r="D120" s="10" t="s">
        <v>148</v>
      </c>
      <c r="E120" s="70">
        <v>3.0000000000000001E-3</v>
      </c>
      <c r="F120" s="67">
        <v>9467.64</v>
      </c>
      <c r="G120" s="66"/>
      <c r="H120" s="66"/>
      <c r="I120" s="66"/>
      <c r="J120" s="66">
        <v>28</v>
      </c>
      <c r="K120" s="66"/>
      <c r="L120" s="66"/>
      <c r="M120" s="66"/>
      <c r="N120" s="66"/>
      <c r="O120" s="66"/>
      <c r="P120" s="66"/>
      <c r="Q120" s="66"/>
    </row>
    <row r="121" spans="1:17" ht="241.8" x14ac:dyDescent="0.25">
      <c r="A121" s="5">
        <v>92</v>
      </c>
      <c r="B121" s="69" t="s">
        <v>2465</v>
      </c>
      <c r="C121" s="110" t="s">
        <v>2466</v>
      </c>
      <c r="D121" s="10" t="s">
        <v>2467</v>
      </c>
      <c r="E121" s="68" t="s">
        <v>1203</v>
      </c>
      <c r="F121" s="67">
        <v>5041.8900000000003</v>
      </c>
      <c r="G121" s="67">
        <v>2900.72</v>
      </c>
      <c r="H121" s="67">
        <v>1972.24</v>
      </c>
      <c r="I121" s="66"/>
      <c r="J121" s="66">
        <v>76</v>
      </c>
      <c r="K121" s="66">
        <v>44</v>
      </c>
      <c r="L121" s="66">
        <v>30</v>
      </c>
      <c r="M121" s="66"/>
      <c r="N121" s="66">
        <v>238.35</v>
      </c>
      <c r="O121" s="66">
        <v>3.58</v>
      </c>
      <c r="P121" s="66"/>
      <c r="Q121" s="66"/>
    </row>
    <row r="122" spans="1:17" ht="148.19999999999999" x14ac:dyDescent="0.25">
      <c r="A122" s="5">
        <v>93</v>
      </c>
      <c r="B122" s="69" t="s">
        <v>2469</v>
      </c>
      <c r="C122" s="110" t="s">
        <v>2470</v>
      </c>
      <c r="D122" s="10" t="s">
        <v>777</v>
      </c>
      <c r="E122" s="70">
        <v>1.5</v>
      </c>
      <c r="F122" s="67" t="s">
        <v>2471</v>
      </c>
      <c r="G122" s="66"/>
      <c r="H122" s="66"/>
      <c r="I122" s="66"/>
      <c r="J122" s="66">
        <v>58</v>
      </c>
      <c r="K122" s="66"/>
      <c r="L122" s="66"/>
      <c r="M122" s="66"/>
      <c r="N122" s="66"/>
      <c r="O122" s="66"/>
      <c r="P122" s="66"/>
      <c r="Q122" s="66"/>
    </row>
    <row r="123" spans="1:17" ht="125.4" x14ac:dyDescent="0.25">
      <c r="A123" s="5">
        <v>94</v>
      </c>
      <c r="B123" s="69" t="s">
        <v>2472</v>
      </c>
      <c r="C123" s="110" t="s">
        <v>2473</v>
      </c>
      <c r="D123" s="10" t="s">
        <v>2474</v>
      </c>
      <c r="E123" s="68" t="s">
        <v>2475</v>
      </c>
      <c r="F123" s="67">
        <v>420.15</v>
      </c>
      <c r="G123" s="67">
        <v>337.72</v>
      </c>
      <c r="H123" s="67">
        <v>4.71</v>
      </c>
      <c r="I123" s="66"/>
      <c r="J123" s="66">
        <v>420</v>
      </c>
      <c r="K123" s="66">
        <v>338</v>
      </c>
      <c r="L123" s="66">
        <v>5</v>
      </c>
      <c r="M123" s="66"/>
      <c r="N123" s="66">
        <v>28.12</v>
      </c>
      <c r="O123" s="66">
        <v>28.12</v>
      </c>
      <c r="P123" s="66"/>
      <c r="Q123" s="66"/>
    </row>
    <row r="124" spans="1:17" ht="136.80000000000001" x14ac:dyDescent="0.25">
      <c r="A124" s="5">
        <v>95</v>
      </c>
      <c r="B124" s="69" t="s">
        <v>2484</v>
      </c>
      <c r="C124" s="110" t="s">
        <v>2485</v>
      </c>
      <c r="D124" s="10" t="s">
        <v>108</v>
      </c>
      <c r="E124" s="70">
        <v>1</v>
      </c>
      <c r="F124" s="67">
        <v>691.05</v>
      </c>
      <c r="G124" s="66"/>
      <c r="H124" s="66"/>
      <c r="I124" s="66"/>
      <c r="J124" s="66">
        <v>691</v>
      </c>
      <c r="K124" s="66"/>
      <c r="L124" s="66"/>
      <c r="M124" s="66"/>
      <c r="N124" s="66"/>
      <c r="O124" s="66"/>
      <c r="P124" s="66"/>
      <c r="Q124" s="66"/>
    </row>
    <row r="125" spans="1:17" ht="68.400000000000006" x14ac:dyDescent="0.25">
      <c r="A125" s="5">
        <v>96</v>
      </c>
      <c r="B125" s="69" t="s">
        <v>2478</v>
      </c>
      <c r="C125" s="110" t="s">
        <v>2479</v>
      </c>
      <c r="D125" s="10" t="s">
        <v>148</v>
      </c>
      <c r="E125" s="70">
        <v>5.0000000000000001E-4</v>
      </c>
      <c r="F125" s="67">
        <v>14589.4</v>
      </c>
      <c r="G125" s="66"/>
      <c r="H125" s="66"/>
      <c r="I125" s="66"/>
      <c r="J125" s="66">
        <v>7</v>
      </c>
      <c r="K125" s="66"/>
      <c r="L125" s="66"/>
      <c r="M125" s="66"/>
      <c r="N125" s="66"/>
      <c r="O125" s="66"/>
      <c r="P125" s="66"/>
      <c r="Q125" s="66"/>
    </row>
    <row r="126" spans="1:17" x14ac:dyDescent="0.25">
      <c r="A126" s="131" t="s">
        <v>2495</v>
      </c>
      <c r="B126" s="132"/>
      <c r="C126" s="132"/>
      <c r="D126" s="132"/>
      <c r="E126" s="132"/>
      <c r="F126" s="132"/>
      <c r="G126" s="132"/>
      <c r="H126" s="132"/>
      <c r="I126" s="132"/>
      <c r="J126" s="132"/>
      <c r="K126" s="132"/>
      <c r="L126" s="132"/>
      <c r="M126" s="132"/>
      <c r="N126" s="132"/>
      <c r="O126" s="132"/>
      <c r="P126" s="132"/>
      <c r="Q126" s="132"/>
    </row>
    <row r="127" spans="1:17" ht="79.8" x14ac:dyDescent="0.25">
      <c r="A127" s="5">
        <v>97</v>
      </c>
      <c r="B127" s="69" t="s">
        <v>2389</v>
      </c>
      <c r="C127" s="110" t="s">
        <v>2390</v>
      </c>
      <c r="D127" s="10" t="s">
        <v>2391</v>
      </c>
      <c r="E127" s="70">
        <v>3</v>
      </c>
      <c r="F127" s="67">
        <v>24.67</v>
      </c>
      <c r="G127" s="67">
        <v>18.440000000000001</v>
      </c>
      <c r="H127" s="67">
        <v>2.94</v>
      </c>
      <c r="I127" s="66"/>
      <c r="J127" s="66">
        <v>74</v>
      </c>
      <c r="K127" s="66">
        <v>55</v>
      </c>
      <c r="L127" s="66">
        <v>9</v>
      </c>
      <c r="M127" s="66"/>
      <c r="N127" s="66">
        <v>1.46</v>
      </c>
      <c r="O127" s="66">
        <v>4.38</v>
      </c>
      <c r="P127" s="66"/>
      <c r="Q127" s="66"/>
    </row>
    <row r="128" spans="1:17" ht="114" x14ac:dyDescent="0.25">
      <c r="A128" s="5">
        <v>98</v>
      </c>
      <c r="B128" s="69" t="s">
        <v>2492</v>
      </c>
      <c r="C128" s="110" t="s">
        <v>2493</v>
      </c>
      <c r="D128" s="10" t="s">
        <v>108</v>
      </c>
      <c r="E128" s="70">
        <v>3</v>
      </c>
      <c r="F128" s="67">
        <v>168.91</v>
      </c>
      <c r="G128" s="66"/>
      <c r="H128" s="66"/>
      <c r="I128" s="66"/>
      <c r="J128" s="66">
        <v>507</v>
      </c>
      <c r="K128" s="66"/>
      <c r="L128" s="66"/>
      <c r="M128" s="66"/>
      <c r="N128" s="66"/>
      <c r="O128" s="66"/>
      <c r="P128" s="66"/>
      <c r="Q128" s="66"/>
    </row>
    <row r="129" spans="1:17" ht="79.8" x14ac:dyDescent="0.25">
      <c r="A129" s="5">
        <v>99</v>
      </c>
      <c r="B129" s="69" t="s">
        <v>2399</v>
      </c>
      <c r="C129" s="110" t="s">
        <v>2400</v>
      </c>
      <c r="D129" s="10" t="s">
        <v>2401</v>
      </c>
      <c r="E129" s="70">
        <v>3</v>
      </c>
      <c r="F129" s="67">
        <v>404.13</v>
      </c>
      <c r="G129" s="67">
        <v>51.38</v>
      </c>
      <c r="H129" s="67">
        <v>3.98</v>
      </c>
      <c r="I129" s="66"/>
      <c r="J129" s="66">
        <v>1212</v>
      </c>
      <c r="K129" s="66">
        <v>154</v>
      </c>
      <c r="L129" s="66">
        <v>12</v>
      </c>
      <c r="M129" s="66"/>
      <c r="N129" s="66">
        <v>4.0199999999999996</v>
      </c>
      <c r="O129" s="66">
        <v>12.06</v>
      </c>
      <c r="P129" s="66"/>
      <c r="Q129" s="66"/>
    </row>
    <row r="130" spans="1:17" ht="250.8" x14ac:dyDescent="0.25">
      <c r="A130" s="5">
        <v>100</v>
      </c>
      <c r="B130" s="69" t="s">
        <v>2402</v>
      </c>
      <c r="C130" s="110" t="s">
        <v>2496</v>
      </c>
      <c r="D130" s="10" t="s">
        <v>288</v>
      </c>
      <c r="E130" s="70">
        <v>3</v>
      </c>
      <c r="F130" s="67" t="s">
        <v>2497</v>
      </c>
      <c r="G130" s="66"/>
      <c r="H130" s="66"/>
      <c r="I130" s="66"/>
      <c r="J130" s="66">
        <v>5407</v>
      </c>
      <c r="K130" s="66"/>
      <c r="L130" s="66"/>
      <c r="M130" s="66"/>
      <c r="N130" s="66"/>
      <c r="O130" s="66"/>
      <c r="P130" s="66"/>
      <c r="Q130" s="66"/>
    </row>
    <row r="131" spans="1:17" ht="125.4" x14ac:dyDescent="0.25">
      <c r="A131" s="5">
        <v>101</v>
      </c>
      <c r="B131" s="69" t="s">
        <v>2450</v>
      </c>
      <c r="C131" s="110" t="s">
        <v>2451</v>
      </c>
      <c r="D131" s="10" t="s">
        <v>1206</v>
      </c>
      <c r="E131" s="70">
        <v>1</v>
      </c>
      <c r="F131" s="67">
        <v>11.35</v>
      </c>
      <c r="G131" s="67">
        <v>6.08</v>
      </c>
      <c r="H131" s="67">
        <v>1.8</v>
      </c>
      <c r="I131" s="66"/>
      <c r="J131" s="66">
        <v>11</v>
      </c>
      <c r="K131" s="66">
        <v>6</v>
      </c>
      <c r="L131" s="66">
        <v>2</v>
      </c>
      <c r="M131" s="66"/>
      <c r="N131" s="66">
        <v>0.47</v>
      </c>
      <c r="O131" s="66">
        <v>0.47</v>
      </c>
      <c r="P131" s="66"/>
      <c r="Q131" s="66"/>
    </row>
    <row r="132" spans="1:17" ht="125.4" x14ac:dyDescent="0.25">
      <c r="A132" s="5">
        <v>102</v>
      </c>
      <c r="B132" s="69" t="s">
        <v>2452</v>
      </c>
      <c r="C132" s="110" t="s">
        <v>2453</v>
      </c>
      <c r="D132" s="10" t="s">
        <v>108</v>
      </c>
      <c r="E132" s="70">
        <v>1</v>
      </c>
      <c r="F132" s="67">
        <v>182.16</v>
      </c>
      <c r="G132" s="66"/>
      <c r="H132" s="66"/>
      <c r="I132" s="66"/>
      <c r="J132" s="66">
        <v>182</v>
      </c>
      <c r="K132" s="66"/>
      <c r="L132" s="66"/>
      <c r="M132" s="66"/>
      <c r="N132" s="66"/>
      <c r="O132" s="66"/>
      <c r="P132" s="66"/>
      <c r="Q132" s="66"/>
    </row>
    <row r="133" spans="1:17" ht="182.4" x14ac:dyDescent="0.25">
      <c r="A133" s="5">
        <v>103</v>
      </c>
      <c r="B133" s="69" t="s">
        <v>2410</v>
      </c>
      <c r="C133" s="110" t="s">
        <v>2498</v>
      </c>
      <c r="D133" s="10" t="s">
        <v>894</v>
      </c>
      <c r="E133" s="68" t="s">
        <v>1054</v>
      </c>
      <c r="F133" s="67">
        <v>2810.67</v>
      </c>
      <c r="G133" s="67">
        <v>2068.04</v>
      </c>
      <c r="H133" s="67">
        <v>170.31</v>
      </c>
      <c r="I133" s="67">
        <v>9.4600000000000009</v>
      </c>
      <c r="J133" s="66">
        <v>101</v>
      </c>
      <c r="K133" s="66">
        <v>74</v>
      </c>
      <c r="L133" s="66">
        <v>6</v>
      </c>
      <c r="M133" s="66"/>
      <c r="N133" s="66">
        <v>167.86</v>
      </c>
      <c r="O133" s="66">
        <v>6.04</v>
      </c>
      <c r="P133" s="66">
        <v>0.52</v>
      </c>
      <c r="Q133" s="66">
        <v>0.02</v>
      </c>
    </row>
    <row r="134" spans="1:17" ht="102.6" x14ac:dyDescent="0.25">
      <c r="A134" s="5">
        <v>104</v>
      </c>
      <c r="B134" s="69" t="s">
        <v>2499</v>
      </c>
      <c r="C134" s="110" t="s">
        <v>2500</v>
      </c>
      <c r="D134" s="10" t="s">
        <v>777</v>
      </c>
      <c r="E134" s="70">
        <v>3.6</v>
      </c>
      <c r="F134" s="67">
        <v>286.02</v>
      </c>
      <c r="G134" s="66"/>
      <c r="H134" s="66"/>
      <c r="I134" s="66"/>
      <c r="J134" s="66">
        <v>1030</v>
      </c>
      <c r="K134" s="66"/>
      <c r="L134" s="66"/>
      <c r="M134" s="66"/>
      <c r="N134" s="66"/>
      <c r="O134" s="66"/>
      <c r="P134" s="66"/>
      <c r="Q134" s="66"/>
    </row>
    <row r="135" spans="1:17" ht="182.4" x14ac:dyDescent="0.25">
      <c r="A135" s="5">
        <v>105</v>
      </c>
      <c r="B135" s="69" t="s">
        <v>892</v>
      </c>
      <c r="C135" s="110" t="s">
        <v>2489</v>
      </c>
      <c r="D135" s="10" t="s">
        <v>894</v>
      </c>
      <c r="E135" s="68" t="s">
        <v>2501</v>
      </c>
      <c r="F135" s="67">
        <v>2810.67</v>
      </c>
      <c r="G135" s="67">
        <v>2068.04</v>
      </c>
      <c r="H135" s="67">
        <v>170.31</v>
      </c>
      <c r="I135" s="67">
        <v>9.4600000000000009</v>
      </c>
      <c r="J135" s="66">
        <v>45</v>
      </c>
      <c r="K135" s="66">
        <v>33</v>
      </c>
      <c r="L135" s="66">
        <v>3</v>
      </c>
      <c r="M135" s="66"/>
      <c r="N135" s="66">
        <v>167.86</v>
      </c>
      <c r="O135" s="66">
        <v>2.69</v>
      </c>
      <c r="P135" s="66">
        <v>0.52</v>
      </c>
      <c r="Q135" s="66">
        <v>0.01</v>
      </c>
    </row>
    <row r="136" spans="1:17" ht="91.2" x14ac:dyDescent="0.25">
      <c r="A136" s="5">
        <v>106</v>
      </c>
      <c r="B136" s="69" t="s">
        <v>2463</v>
      </c>
      <c r="C136" s="110" t="s">
        <v>2502</v>
      </c>
      <c r="D136" s="10" t="s">
        <v>777</v>
      </c>
      <c r="E136" s="70">
        <v>1.6</v>
      </c>
      <c r="F136" s="67">
        <v>272.33</v>
      </c>
      <c r="G136" s="66"/>
      <c r="H136" s="66"/>
      <c r="I136" s="66"/>
      <c r="J136" s="66">
        <v>436</v>
      </c>
      <c r="K136" s="66"/>
      <c r="L136" s="66"/>
      <c r="M136" s="66"/>
      <c r="N136" s="66"/>
      <c r="O136" s="66"/>
      <c r="P136" s="66"/>
      <c r="Q136" s="66"/>
    </row>
    <row r="137" spans="1:17" ht="68.400000000000006" x14ac:dyDescent="0.25">
      <c r="A137" s="5">
        <v>107</v>
      </c>
      <c r="B137" s="69" t="s">
        <v>2423</v>
      </c>
      <c r="C137" s="110" t="s">
        <v>2424</v>
      </c>
      <c r="D137" s="10" t="s">
        <v>148</v>
      </c>
      <c r="E137" s="70">
        <v>3.0000000000000001E-3</v>
      </c>
      <c r="F137" s="67">
        <v>9467.64</v>
      </c>
      <c r="G137" s="66"/>
      <c r="H137" s="66"/>
      <c r="I137" s="66"/>
      <c r="J137" s="66">
        <v>28</v>
      </c>
      <c r="K137" s="66"/>
      <c r="L137" s="66"/>
      <c r="M137" s="66"/>
      <c r="N137" s="66"/>
      <c r="O137" s="66"/>
      <c r="P137" s="66"/>
      <c r="Q137" s="66"/>
    </row>
    <row r="138" spans="1:17" ht="141" x14ac:dyDescent="0.25">
      <c r="A138" s="5">
        <v>108</v>
      </c>
      <c r="B138" s="69" t="s">
        <v>2427</v>
      </c>
      <c r="C138" s="110" t="s">
        <v>2428</v>
      </c>
      <c r="D138" s="10" t="s">
        <v>717</v>
      </c>
      <c r="E138" s="68" t="s">
        <v>2503</v>
      </c>
      <c r="F138" s="67">
        <v>385</v>
      </c>
      <c r="G138" s="67">
        <v>193.73</v>
      </c>
      <c r="H138" s="67">
        <v>56.17</v>
      </c>
      <c r="I138" s="66"/>
      <c r="J138" s="66">
        <v>106</v>
      </c>
      <c r="K138" s="66">
        <v>53</v>
      </c>
      <c r="L138" s="66">
        <v>15</v>
      </c>
      <c r="M138" s="66"/>
      <c r="N138" s="66">
        <v>14.8</v>
      </c>
      <c r="O138" s="66">
        <v>4.07</v>
      </c>
      <c r="P138" s="66"/>
      <c r="Q138" s="66"/>
    </row>
    <row r="139" spans="1:17" ht="68.400000000000006" x14ac:dyDescent="0.25">
      <c r="A139" s="5">
        <v>109</v>
      </c>
      <c r="B139" s="69" t="s">
        <v>2430</v>
      </c>
      <c r="C139" s="110" t="s">
        <v>2431</v>
      </c>
      <c r="D139" s="10" t="s">
        <v>227</v>
      </c>
      <c r="E139" s="68" t="s">
        <v>2504</v>
      </c>
      <c r="F139" s="67">
        <v>659.76</v>
      </c>
      <c r="G139" s="66"/>
      <c r="H139" s="66"/>
      <c r="I139" s="66"/>
      <c r="J139" s="66">
        <v>225</v>
      </c>
      <c r="K139" s="66"/>
      <c r="L139" s="66"/>
      <c r="M139" s="66"/>
      <c r="N139" s="66"/>
      <c r="O139" s="66"/>
      <c r="P139" s="66"/>
      <c r="Q139" s="66"/>
    </row>
    <row r="140" spans="1:17" ht="125.4" x14ac:dyDescent="0.25">
      <c r="A140" s="5">
        <v>110</v>
      </c>
      <c r="B140" s="69" t="s">
        <v>2472</v>
      </c>
      <c r="C140" s="110" t="s">
        <v>2473</v>
      </c>
      <c r="D140" s="10" t="s">
        <v>2474</v>
      </c>
      <c r="E140" s="68" t="s">
        <v>2475</v>
      </c>
      <c r="F140" s="67">
        <v>420.15</v>
      </c>
      <c r="G140" s="67">
        <v>337.72</v>
      </c>
      <c r="H140" s="67">
        <v>4.71</v>
      </c>
      <c r="I140" s="66"/>
      <c r="J140" s="66">
        <v>420</v>
      </c>
      <c r="K140" s="66">
        <v>338</v>
      </c>
      <c r="L140" s="66">
        <v>5</v>
      </c>
      <c r="M140" s="66"/>
      <c r="N140" s="66">
        <v>28.12</v>
      </c>
      <c r="O140" s="66">
        <v>28.12</v>
      </c>
      <c r="P140" s="66"/>
      <c r="Q140" s="66"/>
    </row>
    <row r="141" spans="1:17" ht="136.80000000000001" x14ac:dyDescent="0.25">
      <c r="A141" s="5">
        <v>111</v>
      </c>
      <c r="B141" s="69" t="s">
        <v>2484</v>
      </c>
      <c r="C141" s="110" t="s">
        <v>2505</v>
      </c>
      <c r="D141" s="10" t="s">
        <v>108</v>
      </c>
      <c r="E141" s="70">
        <v>1</v>
      </c>
      <c r="F141" s="67">
        <v>691.05</v>
      </c>
      <c r="G141" s="66"/>
      <c r="H141" s="66"/>
      <c r="I141" s="66"/>
      <c r="J141" s="66">
        <v>691</v>
      </c>
      <c r="K141" s="66"/>
      <c r="L141" s="66"/>
      <c r="M141" s="66"/>
      <c r="N141" s="66"/>
      <c r="O141" s="66"/>
      <c r="P141" s="66"/>
      <c r="Q141" s="66"/>
    </row>
    <row r="142" spans="1:17" x14ac:dyDescent="0.25">
      <c r="A142" s="131" t="s">
        <v>2506</v>
      </c>
      <c r="B142" s="132"/>
      <c r="C142" s="132"/>
      <c r="D142" s="132"/>
      <c r="E142" s="132"/>
      <c r="F142" s="132"/>
      <c r="G142" s="132"/>
      <c r="H142" s="132"/>
      <c r="I142" s="132"/>
      <c r="J142" s="132"/>
      <c r="K142" s="132"/>
      <c r="L142" s="132"/>
      <c r="M142" s="132"/>
      <c r="N142" s="132"/>
      <c r="O142" s="132"/>
      <c r="P142" s="132"/>
      <c r="Q142" s="132"/>
    </row>
    <row r="143" spans="1:17" ht="79.8" x14ac:dyDescent="0.25">
      <c r="A143" s="5">
        <v>112</v>
      </c>
      <c r="B143" s="69" t="s">
        <v>2389</v>
      </c>
      <c r="C143" s="110" t="s">
        <v>2390</v>
      </c>
      <c r="D143" s="10" t="s">
        <v>2391</v>
      </c>
      <c r="E143" s="70">
        <v>2</v>
      </c>
      <c r="F143" s="67">
        <v>24.67</v>
      </c>
      <c r="G143" s="67">
        <v>18.440000000000001</v>
      </c>
      <c r="H143" s="67">
        <v>2.94</v>
      </c>
      <c r="I143" s="66"/>
      <c r="J143" s="66">
        <v>49</v>
      </c>
      <c r="K143" s="66">
        <v>37</v>
      </c>
      <c r="L143" s="66">
        <v>6</v>
      </c>
      <c r="M143" s="66"/>
      <c r="N143" s="66">
        <v>1.46</v>
      </c>
      <c r="O143" s="66">
        <v>2.92</v>
      </c>
      <c r="P143" s="66"/>
      <c r="Q143" s="66"/>
    </row>
    <row r="144" spans="1:17" ht="114" x14ac:dyDescent="0.25">
      <c r="A144" s="5">
        <v>113</v>
      </c>
      <c r="B144" s="69" t="s">
        <v>2492</v>
      </c>
      <c r="C144" s="110" t="s">
        <v>2493</v>
      </c>
      <c r="D144" s="10" t="s">
        <v>108</v>
      </c>
      <c r="E144" s="70">
        <v>2</v>
      </c>
      <c r="F144" s="67">
        <v>168.91</v>
      </c>
      <c r="G144" s="66"/>
      <c r="H144" s="66"/>
      <c r="I144" s="66"/>
      <c r="J144" s="66">
        <v>338</v>
      </c>
      <c r="K144" s="66"/>
      <c r="L144" s="66"/>
      <c r="M144" s="66"/>
      <c r="N144" s="66"/>
      <c r="O144" s="66"/>
      <c r="P144" s="66"/>
      <c r="Q144" s="66"/>
    </row>
    <row r="145" spans="1:17" ht="79.8" x14ac:dyDescent="0.25">
      <c r="A145" s="5">
        <v>114</v>
      </c>
      <c r="B145" s="69" t="s">
        <v>2399</v>
      </c>
      <c r="C145" s="110" t="s">
        <v>2400</v>
      </c>
      <c r="D145" s="10" t="s">
        <v>2401</v>
      </c>
      <c r="E145" s="70">
        <v>1</v>
      </c>
      <c r="F145" s="67">
        <v>404.13</v>
      </c>
      <c r="G145" s="67">
        <v>51.38</v>
      </c>
      <c r="H145" s="67">
        <v>3.98</v>
      </c>
      <c r="I145" s="66"/>
      <c r="J145" s="66">
        <v>404</v>
      </c>
      <c r="K145" s="66">
        <v>51</v>
      </c>
      <c r="L145" s="66">
        <v>4</v>
      </c>
      <c r="M145" s="66"/>
      <c r="N145" s="66">
        <v>4.0199999999999996</v>
      </c>
      <c r="O145" s="66">
        <v>4.0199999999999996</v>
      </c>
      <c r="P145" s="66"/>
      <c r="Q145" s="66"/>
    </row>
    <row r="146" spans="1:17" ht="250.8" x14ac:dyDescent="0.25">
      <c r="A146" s="5">
        <v>115</v>
      </c>
      <c r="B146" s="69" t="s">
        <v>2402</v>
      </c>
      <c r="C146" s="110" t="s">
        <v>2496</v>
      </c>
      <c r="D146" s="10" t="s">
        <v>288</v>
      </c>
      <c r="E146" s="70">
        <v>1</v>
      </c>
      <c r="F146" s="67" t="s">
        <v>2497</v>
      </c>
      <c r="G146" s="66"/>
      <c r="H146" s="66"/>
      <c r="I146" s="66"/>
      <c r="J146" s="66">
        <v>1802</v>
      </c>
      <c r="K146" s="66"/>
      <c r="L146" s="66"/>
      <c r="M146" s="66"/>
      <c r="N146" s="66"/>
      <c r="O146" s="66"/>
      <c r="P146" s="66"/>
      <c r="Q146" s="66"/>
    </row>
    <row r="147" spans="1:17" ht="125.4" x14ac:dyDescent="0.25">
      <c r="A147" s="5">
        <v>116</v>
      </c>
      <c r="B147" s="69" t="s">
        <v>2450</v>
      </c>
      <c r="C147" s="110" t="s">
        <v>2451</v>
      </c>
      <c r="D147" s="10" t="s">
        <v>1206</v>
      </c>
      <c r="E147" s="70">
        <v>1</v>
      </c>
      <c r="F147" s="67">
        <v>11.35</v>
      </c>
      <c r="G147" s="67">
        <v>6.08</v>
      </c>
      <c r="H147" s="67">
        <v>1.8</v>
      </c>
      <c r="I147" s="66"/>
      <c r="J147" s="66">
        <v>11</v>
      </c>
      <c r="K147" s="66">
        <v>6</v>
      </c>
      <c r="L147" s="66">
        <v>2</v>
      </c>
      <c r="M147" s="66"/>
      <c r="N147" s="66">
        <v>0.47</v>
      </c>
      <c r="O147" s="66">
        <v>0.47</v>
      </c>
      <c r="P147" s="66"/>
      <c r="Q147" s="66"/>
    </row>
    <row r="148" spans="1:17" ht="125.4" x14ac:dyDescent="0.25">
      <c r="A148" s="5">
        <v>117</v>
      </c>
      <c r="B148" s="69" t="s">
        <v>2452</v>
      </c>
      <c r="C148" s="110" t="s">
        <v>2453</v>
      </c>
      <c r="D148" s="10" t="s">
        <v>108</v>
      </c>
      <c r="E148" s="70">
        <v>1</v>
      </c>
      <c r="F148" s="67">
        <v>182.16</v>
      </c>
      <c r="G148" s="66"/>
      <c r="H148" s="66"/>
      <c r="I148" s="66"/>
      <c r="J148" s="66">
        <v>182</v>
      </c>
      <c r="K148" s="66"/>
      <c r="L148" s="66"/>
      <c r="M148" s="66"/>
      <c r="N148" s="66"/>
      <c r="O148" s="66"/>
      <c r="P148" s="66"/>
      <c r="Q148" s="66"/>
    </row>
    <row r="149" spans="1:17" ht="182.4" x14ac:dyDescent="0.25">
      <c r="A149" s="5">
        <v>118</v>
      </c>
      <c r="B149" s="69" t="s">
        <v>2410</v>
      </c>
      <c r="C149" s="110" t="s">
        <v>2498</v>
      </c>
      <c r="D149" s="10" t="s">
        <v>894</v>
      </c>
      <c r="E149" s="68" t="s">
        <v>2507</v>
      </c>
      <c r="F149" s="67">
        <v>2810.67</v>
      </c>
      <c r="G149" s="67">
        <v>2068.04</v>
      </c>
      <c r="H149" s="67">
        <v>170.31</v>
      </c>
      <c r="I149" s="67">
        <v>9.4600000000000009</v>
      </c>
      <c r="J149" s="66">
        <v>17</v>
      </c>
      <c r="K149" s="66">
        <v>12</v>
      </c>
      <c r="L149" s="66">
        <v>1</v>
      </c>
      <c r="M149" s="66"/>
      <c r="N149" s="66">
        <v>167.86</v>
      </c>
      <c r="O149" s="66">
        <v>1.01</v>
      </c>
      <c r="P149" s="66">
        <v>0.52</v>
      </c>
      <c r="Q149" s="66"/>
    </row>
    <row r="150" spans="1:17" ht="102.6" x14ac:dyDescent="0.25">
      <c r="A150" s="5">
        <v>119</v>
      </c>
      <c r="B150" s="69" t="s">
        <v>2499</v>
      </c>
      <c r="C150" s="110" t="s">
        <v>2500</v>
      </c>
      <c r="D150" s="10" t="s">
        <v>777</v>
      </c>
      <c r="E150" s="70">
        <v>0.6</v>
      </c>
      <c r="F150" s="67">
        <v>286.02</v>
      </c>
      <c r="G150" s="66"/>
      <c r="H150" s="66"/>
      <c r="I150" s="66"/>
      <c r="J150" s="66">
        <v>172</v>
      </c>
      <c r="K150" s="66"/>
      <c r="L150" s="66"/>
      <c r="M150" s="66"/>
      <c r="N150" s="66"/>
      <c r="O150" s="66"/>
      <c r="P150" s="66"/>
      <c r="Q150" s="66"/>
    </row>
    <row r="151" spans="1:17" ht="182.4" x14ac:dyDescent="0.25">
      <c r="A151" s="5">
        <v>120</v>
      </c>
      <c r="B151" s="69" t="s">
        <v>892</v>
      </c>
      <c r="C151" s="110" t="s">
        <v>2489</v>
      </c>
      <c r="D151" s="10" t="s">
        <v>894</v>
      </c>
      <c r="E151" s="68" t="s">
        <v>2508</v>
      </c>
      <c r="F151" s="67">
        <v>2810.67</v>
      </c>
      <c r="G151" s="67">
        <v>2068.04</v>
      </c>
      <c r="H151" s="67">
        <v>170.31</v>
      </c>
      <c r="I151" s="67">
        <v>9.4600000000000009</v>
      </c>
      <c r="J151" s="66">
        <v>31</v>
      </c>
      <c r="K151" s="66">
        <v>23</v>
      </c>
      <c r="L151" s="66">
        <v>2</v>
      </c>
      <c r="M151" s="66"/>
      <c r="N151" s="66">
        <v>167.86</v>
      </c>
      <c r="O151" s="66">
        <v>1.85</v>
      </c>
      <c r="P151" s="66">
        <v>0.52</v>
      </c>
      <c r="Q151" s="66">
        <v>0.01</v>
      </c>
    </row>
    <row r="152" spans="1:17" ht="68.400000000000006" x14ac:dyDescent="0.25">
      <c r="A152" s="5">
        <v>121</v>
      </c>
      <c r="B152" s="69" t="s">
        <v>2463</v>
      </c>
      <c r="C152" s="110" t="s">
        <v>2464</v>
      </c>
      <c r="D152" s="10" t="s">
        <v>777</v>
      </c>
      <c r="E152" s="70">
        <v>1.1000000000000001</v>
      </c>
      <c r="F152" s="67">
        <v>272.33</v>
      </c>
      <c r="G152" s="66"/>
      <c r="H152" s="66"/>
      <c r="I152" s="66"/>
      <c r="J152" s="66">
        <v>300</v>
      </c>
      <c r="K152" s="66"/>
      <c r="L152" s="66"/>
      <c r="M152" s="66"/>
      <c r="N152" s="66"/>
      <c r="O152" s="66"/>
      <c r="P152" s="66"/>
      <c r="Q152" s="66"/>
    </row>
    <row r="153" spans="1:17" ht="68.400000000000006" x14ac:dyDescent="0.25">
      <c r="A153" s="5">
        <v>122</v>
      </c>
      <c r="B153" s="69" t="s">
        <v>2423</v>
      </c>
      <c r="C153" s="110" t="s">
        <v>2424</v>
      </c>
      <c r="D153" s="10" t="s">
        <v>148</v>
      </c>
      <c r="E153" s="70">
        <v>3.0000000000000001E-3</v>
      </c>
      <c r="F153" s="67">
        <v>9467.64</v>
      </c>
      <c r="G153" s="66"/>
      <c r="H153" s="66"/>
      <c r="I153" s="66"/>
      <c r="J153" s="66">
        <v>28</v>
      </c>
      <c r="K153" s="66"/>
      <c r="L153" s="66"/>
      <c r="M153" s="66"/>
      <c r="N153" s="66"/>
      <c r="O153" s="66"/>
      <c r="P153" s="66"/>
      <c r="Q153" s="66"/>
    </row>
    <row r="154" spans="1:17" ht="241.8" x14ac:dyDescent="0.25">
      <c r="A154" s="5">
        <v>123</v>
      </c>
      <c r="B154" s="69" t="s">
        <v>2465</v>
      </c>
      <c r="C154" s="110" t="s">
        <v>2466</v>
      </c>
      <c r="D154" s="10" t="s">
        <v>2467</v>
      </c>
      <c r="E154" s="68" t="s">
        <v>975</v>
      </c>
      <c r="F154" s="67">
        <v>5041.8900000000003</v>
      </c>
      <c r="G154" s="67">
        <v>2900.72</v>
      </c>
      <c r="H154" s="67">
        <v>1972.24</v>
      </c>
      <c r="I154" s="66"/>
      <c r="J154" s="66">
        <v>50</v>
      </c>
      <c r="K154" s="66">
        <v>29</v>
      </c>
      <c r="L154" s="66">
        <v>20</v>
      </c>
      <c r="M154" s="66"/>
      <c r="N154" s="66">
        <v>238.35</v>
      </c>
      <c r="O154" s="66">
        <v>2.38</v>
      </c>
      <c r="P154" s="66"/>
      <c r="Q154" s="66"/>
    </row>
    <row r="155" spans="1:17" ht="148.19999999999999" x14ac:dyDescent="0.25">
      <c r="A155" s="5">
        <v>124</v>
      </c>
      <c r="B155" s="69" t="s">
        <v>2469</v>
      </c>
      <c r="C155" s="110" t="s">
        <v>2470</v>
      </c>
      <c r="D155" s="10" t="s">
        <v>777</v>
      </c>
      <c r="E155" s="70">
        <v>1</v>
      </c>
      <c r="F155" s="67" t="s">
        <v>2471</v>
      </c>
      <c r="G155" s="66"/>
      <c r="H155" s="66"/>
      <c r="I155" s="66"/>
      <c r="J155" s="66">
        <v>39</v>
      </c>
      <c r="K155" s="66"/>
      <c r="L155" s="66"/>
      <c r="M155" s="66"/>
      <c r="N155" s="66"/>
      <c r="O155" s="66"/>
      <c r="P155" s="66"/>
      <c r="Q155" s="66"/>
    </row>
    <row r="156" spans="1:17" ht="125.4" x14ac:dyDescent="0.25">
      <c r="A156" s="5">
        <v>125</v>
      </c>
      <c r="B156" s="69" t="s">
        <v>2472</v>
      </c>
      <c r="C156" s="110" t="s">
        <v>2473</v>
      </c>
      <c r="D156" s="10" t="s">
        <v>2474</v>
      </c>
      <c r="E156" s="68" t="s">
        <v>2475</v>
      </c>
      <c r="F156" s="67">
        <v>420.15</v>
      </c>
      <c r="G156" s="67">
        <v>337.72</v>
      </c>
      <c r="H156" s="67">
        <v>4.71</v>
      </c>
      <c r="I156" s="66"/>
      <c r="J156" s="66">
        <v>420</v>
      </c>
      <c r="K156" s="66">
        <v>338</v>
      </c>
      <c r="L156" s="66">
        <v>5</v>
      </c>
      <c r="M156" s="66"/>
      <c r="N156" s="66">
        <v>28.12</v>
      </c>
      <c r="O156" s="66">
        <v>28.12</v>
      </c>
      <c r="P156" s="66"/>
      <c r="Q156" s="66"/>
    </row>
    <row r="157" spans="1:17" ht="136.80000000000001" x14ac:dyDescent="0.25">
      <c r="A157" s="5">
        <v>126</v>
      </c>
      <c r="B157" s="69" t="s">
        <v>2484</v>
      </c>
      <c r="C157" s="110" t="s">
        <v>2509</v>
      </c>
      <c r="D157" s="10" t="s">
        <v>108</v>
      </c>
      <c r="E157" s="70">
        <v>1</v>
      </c>
      <c r="F157" s="67">
        <v>691.05</v>
      </c>
      <c r="G157" s="66"/>
      <c r="H157" s="66"/>
      <c r="I157" s="66"/>
      <c r="J157" s="66">
        <v>691</v>
      </c>
      <c r="K157" s="66"/>
      <c r="L157" s="66"/>
      <c r="M157" s="66"/>
      <c r="N157" s="66"/>
      <c r="O157" s="66"/>
      <c r="P157" s="66"/>
      <c r="Q157" s="66"/>
    </row>
    <row r="158" spans="1:17" ht="68.400000000000006" x14ac:dyDescent="0.25">
      <c r="A158" s="5">
        <v>127</v>
      </c>
      <c r="B158" s="69" t="s">
        <v>2478</v>
      </c>
      <c r="C158" s="110" t="s">
        <v>2479</v>
      </c>
      <c r="D158" s="10" t="s">
        <v>148</v>
      </c>
      <c r="E158" s="70">
        <v>5.0000000000000001E-4</v>
      </c>
      <c r="F158" s="67">
        <v>14589.4</v>
      </c>
      <c r="G158" s="66"/>
      <c r="H158" s="66"/>
      <c r="I158" s="66"/>
      <c r="J158" s="66">
        <v>7</v>
      </c>
      <c r="K158" s="66"/>
      <c r="L158" s="66"/>
      <c r="M158" s="66"/>
      <c r="N158" s="66"/>
      <c r="O158" s="66"/>
      <c r="P158" s="66"/>
      <c r="Q158" s="66"/>
    </row>
    <row r="159" spans="1:17" x14ac:dyDescent="0.25">
      <c r="A159" s="131" t="s">
        <v>2510</v>
      </c>
      <c r="B159" s="132"/>
      <c r="C159" s="132"/>
      <c r="D159" s="132"/>
      <c r="E159" s="132"/>
      <c r="F159" s="132"/>
      <c r="G159" s="132"/>
      <c r="H159" s="132"/>
      <c r="I159" s="132"/>
      <c r="J159" s="132"/>
      <c r="K159" s="132"/>
      <c r="L159" s="132"/>
      <c r="M159" s="132"/>
      <c r="N159" s="132"/>
      <c r="O159" s="132"/>
      <c r="P159" s="132"/>
      <c r="Q159" s="132"/>
    </row>
    <row r="160" spans="1:17" ht="79.8" x14ac:dyDescent="0.25">
      <c r="A160" s="5">
        <v>128</v>
      </c>
      <c r="B160" s="69" t="s">
        <v>2389</v>
      </c>
      <c r="C160" s="110" t="s">
        <v>2390</v>
      </c>
      <c r="D160" s="10" t="s">
        <v>2391</v>
      </c>
      <c r="E160" s="70">
        <v>2</v>
      </c>
      <c r="F160" s="67">
        <v>24.67</v>
      </c>
      <c r="G160" s="67">
        <v>18.440000000000001</v>
      </c>
      <c r="H160" s="67">
        <v>2.94</v>
      </c>
      <c r="I160" s="66"/>
      <c r="J160" s="66">
        <v>49</v>
      </c>
      <c r="K160" s="66">
        <v>37</v>
      </c>
      <c r="L160" s="66">
        <v>6</v>
      </c>
      <c r="M160" s="66"/>
      <c r="N160" s="66">
        <v>1.46</v>
      </c>
      <c r="O160" s="66">
        <v>2.92</v>
      </c>
      <c r="P160" s="66"/>
      <c r="Q160" s="66"/>
    </row>
    <row r="161" spans="1:17" ht="114" x14ac:dyDescent="0.25">
      <c r="A161" s="5">
        <v>129</v>
      </c>
      <c r="B161" s="69" t="s">
        <v>2492</v>
      </c>
      <c r="C161" s="110" t="s">
        <v>2493</v>
      </c>
      <c r="D161" s="10" t="s">
        <v>108</v>
      </c>
      <c r="E161" s="70">
        <v>2</v>
      </c>
      <c r="F161" s="67">
        <v>168.91</v>
      </c>
      <c r="G161" s="66"/>
      <c r="H161" s="66"/>
      <c r="I161" s="66"/>
      <c r="J161" s="66">
        <v>338</v>
      </c>
      <c r="K161" s="66"/>
      <c r="L161" s="66"/>
      <c r="M161" s="66"/>
      <c r="N161" s="66"/>
      <c r="O161" s="66"/>
      <c r="P161" s="66"/>
      <c r="Q161" s="66"/>
    </row>
    <row r="162" spans="1:17" ht="125.4" x14ac:dyDescent="0.25">
      <c r="A162" s="5">
        <v>130</v>
      </c>
      <c r="B162" s="69" t="s">
        <v>2450</v>
      </c>
      <c r="C162" s="110" t="s">
        <v>2451</v>
      </c>
      <c r="D162" s="10" t="s">
        <v>1206</v>
      </c>
      <c r="E162" s="70">
        <v>1</v>
      </c>
      <c r="F162" s="67">
        <v>11.35</v>
      </c>
      <c r="G162" s="67">
        <v>6.08</v>
      </c>
      <c r="H162" s="67">
        <v>1.8</v>
      </c>
      <c r="I162" s="66"/>
      <c r="J162" s="66">
        <v>11</v>
      </c>
      <c r="K162" s="66">
        <v>6</v>
      </c>
      <c r="L162" s="66">
        <v>2</v>
      </c>
      <c r="M162" s="66"/>
      <c r="N162" s="66">
        <v>0.47</v>
      </c>
      <c r="O162" s="66">
        <v>0.47</v>
      </c>
      <c r="P162" s="66"/>
      <c r="Q162" s="66"/>
    </row>
    <row r="163" spans="1:17" ht="125.4" x14ac:dyDescent="0.25">
      <c r="A163" s="5">
        <v>131</v>
      </c>
      <c r="B163" s="69" t="s">
        <v>2452</v>
      </c>
      <c r="C163" s="110" t="s">
        <v>2453</v>
      </c>
      <c r="D163" s="10" t="s">
        <v>108</v>
      </c>
      <c r="E163" s="70">
        <v>1</v>
      </c>
      <c r="F163" s="67">
        <v>182.16</v>
      </c>
      <c r="G163" s="66"/>
      <c r="H163" s="66"/>
      <c r="I163" s="66"/>
      <c r="J163" s="66">
        <v>182</v>
      </c>
      <c r="K163" s="66"/>
      <c r="L163" s="66"/>
      <c r="M163" s="66"/>
      <c r="N163" s="66"/>
      <c r="O163" s="66"/>
      <c r="P163" s="66"/>
      <c r="Q163" s="66"/>
    </row>
    <row r="164" spans="1:17" ht="182.4" x14ac:dyDescent="0.25">
      <c r="A164" s="5">
        <v>132</v>
      </c>
      <c r="B164" s="69" t="s">
        <v>2413</v>
      </c>
      <c r="C164" s="110" t="s">
        <v>2511</v>
      </c>
      <c r="D164" s="10" t="s">
        <v>894</v>
      </c>
      <c r="E164" s="68" t="s">
        <v>958</v>
      </c>
      <c r="F164" s="67">
        <v>2601.5300000000002</v>
      </c>
      <c r="G164" s="67">
        <v>1893.46</v>
      </c>
      <c r="H164" s="67">
        <v>136.19999999999999</v>
      </c>
      <c r="I164" s="67">
        <v>7.46</v>
      </c>
      <c r="J164" s="66">
        <v>18</v>
      </c>
      <c r="K164" s="66">
        <v>13</v>
      </c>
      <c r="L164" s="66">
        <v>1</v>
      </c>
      <c r="M164" s="66"/>
      <c r="N164" s="66">
        <v>153.69</v>
      </c>
      <c r="O164" s="66">
        <v>1.08</v>
      </c>
      <c r="P164" s="66">
        <v>0.41</v>
      </c>
      <c r="Q164" s="66"/>
    </row>
    <row r="165" spans="1:17" ht="102.6" x14ac:dyDescent="0.25">
      <c r="A165" s="5">
        <v>133</v>
      </c>
      <c r="B165" s="69" t="s">
        <v>2499</v>
      </c>
      <c r="C165" s="110" t="s">
        <v>2500</v>
      </c>
      <c r="D165" s="10" t="s">
        <v>777</v>
      </c>
      <c r="E165" s="70">
        <v>0.7</v>
      </c>
      <c r="F165" s="67">
        <v>286.02</v>
      </c>
      <c r="G165" s="66"/>
      <c r="H165" s="66"/>
      <c r="I165" s="66"/>
      <c r="J165" s="66">
        <v>200</v>
      </c>
      <c r="K165" s="66"/>
      <c r="L165" s="66"/>
      <c r="M165" s="66"/>
      <c r="N165" s="66"/>
      <c r="O165" s="66"/>
      <c r="P165" s="66"/>
      <c r="Q165" s="66"/>
    </row>
    <row r="166" spans="1:17" ht="182.4" x14ac:dyDescent="0.25">
      <c r="A166" s="5">
        <v>134</v>
      </c>
      <c r="B166" s="69" t="s">
        <v>892</v>
      </c>
      <c r="C166" s="110" t="s">
        <v>2489</v>
      </c>
      <c r="D166" s="10" t="s">
        <v>894</v>
      </c>
      <c r="E166" s="68" t="s">
        <v>2501</v>
      </c>
      <c r="F166" s="67">
        <v>2810.67</v>
      </c>
      <c r="G166" s="67">
        <v>2068.04</v>
      </c>
      <c r="H166" s="67">
        <v>170.31</v>
      </c>
      <c r="I166" s="67">
        <v>9.4600000000000009</v>
      </c>
      <c r="J166" s="66">
        <v>45</v>
      </c>
      <c r="K166" s="66">
        <v>33</v>
      </c>
      <c r="L166" s="66">
        <v>3</v>
      </c>
      <c r="M166" s="66"/>
      <c r="N166" s="66">
        <v>167.86</v>
      </c>
      <c r="O166" s="66">
        <v>2.69</v>
      </c>
      <c r="P166" s="66">
        <v>0.52</v>
      </c>
      <c r="Q166" s="66">
        <v>0.01</v>
      </c>
    </row>
    <row r="167" spans="1:17" ht="68.400000000000006" x14ac:dyDescent="0.25">
      <c r="A167" s="5">
        <v>135</v>
      </c>
      <c r="B167" s="69" t="s">
        <v>2463</v>
      </c>
      <c r="C167" s="110" t="s">
        <v>2464</v>
      </c>
      <c r="D167" s="10" t="s">
        <v>777</v>
      </c>
      <c r="E167" s="70">
        <v>1.6</v>
      </c>
      <c r="F167" s="67">
        <v>272.33</v>
      </c>
      <c r="G167" s="66"/>
      <c r="H167" s="66"/>
      <c r="I167" s="66"/>
      <c r="J167" s="66">
        <v>436</v>
      </c>
      <c r="K167" s="66"/>
      <c r="L167" s="66"/>
      <c r="M167" s="66"/>
      <c r="N167" s="66"/>
      <c r="O167" s="66"/>
      <c r="P167" s="66"/>
      <c r="Q167" s="66"/>
    </row>
    <row r="168" spans="1:17" ht="68.400000000000006" x14ac:dyDescent="0.25">
      <c r="A168" s="5">
        <v>136</v>
      </c>
      <c r="B168" s="69" t="s">
        <v>2423</v>
      </c>
      <c r="C168" s="110" t="s">
        <v>2424</v>
      </c>
      <c r="D168" s="10" t="s">
        <v>148</v>
      </c>
      <c r="E168" s="70">
        <v>3.0000000000000001E-3</v>
      </c>
      <c r="F168" s="67">
        <v>9467.64</v>
      </c>
      <c r="G168" s="66"/>
      <c r="H168" s="66"/>
      <c r="I168" s="66"/>
      <c r="J168" s="66">
        <v>28</v>
      </c>
      <c r="K168" s="66"/>
      <c r="L168" s="66"/>
      <c r="M168" s="66"/>
      <c r="N168" s="66"/>
      <c r="O168" s="66"/>
      <c r="P168" s="66"/>
      <c r="Q168" s="66"/>
    </row>
    <row r="169" spans="1:17" ht="241.8" x14ac:dyDescent="0.25">
      <c r="A169" s="5">
        <v>137</v>
      </c>
      <c r="B169" s="69" t="s">
        <v>2465</v>
      </c>
      <c r="C169" s="110" t="s">
        <v>2466</v>
      </c>
      <c r="D169" s="10" t="s">
        <v>2467</v>
      </c>
      <c r="E169" s="68" t="s">
        <v>975</v>
      </c>
      <c r="F169" s="67">
        <v>5041.8900000000003</v>
      </c>
      <c r="G169" s="67">
        <v>2900.72</v>
      </c>
      <c r="H169" s="67">
        <v>1972.24</v>
      </c>
      <c r="I169" s="66"/>
      <c r="J169" s="66">
        <v>50</v>
      </c>
      <c r="K169" s="66">
        <v>29</v>
      </c>
      <c r="L169" s="66">
        <v>20</v>
      </c>
      <c r="M169" s="66"/>
      <c r="N169" s="66">
        <v>238.35</v>
      </c>
      <c r="O169" s="66">
        <v>2.38</v>
      </c>
      <c r="P169" s="66"/>
      <c r="Q169" s="66"/>
    </row>
    <row r="170" spans="1:17" ht="148.19999999999999" x14ac:dyDescent="0.25">
      <c r="A170" s="5">
        <v>138</v>
      </c>
      <c r="B170" s="69" t="s">
        <v>2469</v>
      </c>
      <c r="C170" s="110" t="s">
        <v>2470</v>
      </c>
      <c r="D170" s="10" t="s">
        <v>777</v>
      </c>
      <c r="E170" s="70">
        <v>1</v>
      </c>
      <c r="F170" s="67" t="s">
        <v>2471</v>
      </c>
      <c r="G170" s="66"/>
      <c r="H170" s="66"/>
      <c r="I170" s="66"/>
      <c r="J170" s="66">
        <v>39</v>
      </c>
      <c r="K170" s="66"/>
      <c r="L170" s="66"/>
      <c r="M170" s="66"/>
      <c r="N170" s="66"/>
      <c r="O170" s="66"/>
      <c r="P170" s="66"/>
      <c r="Q170" s="66"/>
    </row>
    <row r="171" spans="1:17" ht="125.4" x14ac:dyDescent="0.25">
      <c r="A171" s="5">
        <v>139</v>
      </c>
      <c r="B171" s="69" t="s">
        <v>2472</v>
      </c>
      <c r="C171" s="110" t="s">
        <v>2473</v>
      </c>
      <c r="D171" s="10" t="s">
        <v>2474</v>
      </c>
      <c r="E171" s="68" t="s">
        <v>2475</v>
      </c>
      <c r="F171" s="67">
        <v>420.15</v>
      </c>
      <c r="G171" s="67">
        <v>337.72</v>
      </c>
      <c r="H171" s="67">
        <v>4.71</v>
      </c>
      <c r="I171" s="66"/>
      <c r="J171" s="66">
        <v>420</v>
      </c>
      <c r="K171" s="66">
        <v>338</v>
      </c>
      <c r="L171" s="66">
        <v>5</v>
      </c>
      <c r="M171" s="66"/>
      <c r="N171" s="66">
        <v>28.12</v>
      </c>
      <c r="O171" s="66">
        <v>28.12</v>
      </c>
      <c r="P171" s="66"/>
      <c r="Q171" s="66"/>
    </row>
    <row r="172" spans="1:17" ht="136.80000000000001" x14ac:dyDescent="0.25">
      <c r="A172" s="5">
        <v>140</v>
      </c>
      <c r="B172" s="69" t="s">
        <v>2484</v>
      </c>
      <c r="C172" s="110" t="s">
        <v>2505</v>
      </c>
      <c r="D172" s="10" t="s">
        <v>108</v>
      </c>
      <c r="E172" s="70">
        <v>1</v>
      </c>
      <c r="F172" s="67">
        <v>691.05</v>
      </c>
      <c r="G172" s="66"/>
      <c r="H172" s="66"/>
      <c r="I172" s="66"/>
      <c r="J172" s="66">
        <v>691</v>
      </c>
      <c r="K172" s="66"/>
      <c r="L172" s="66"/>
      <c r="M172" s="66"/>
      <c r="N172" s="66"/>
      <c r="O172" s="66"/>
      <c r="P172" s="66"/>
      <c r="Q172" s="66"/>
    </row>
    <row r="173" spans="1:17" ht="68.400000000000006" x14ac:dyDescent="0.25">
      <c r="A173" s="5">
        <v>141</v>
      </c>
      <c r="B173" s="69" t="s">
        <v>2478</v>
      </c>
      <c r="C173" s="110" t="s">
        <v>2479</v>
      </c>
      <c r="D173" s="10" t="s">
        <v>148</v>
      </c>
      <c r="E173" s="70">
        <v>5.0000000000000001E-4</v>
      </c>
      <c r="F173" s="67">
        <v>14589.4</v>
      </c>
      <c r="G173" s="66"/>
      <c r="H173" s="66"/>
      <c r="I173" s="66"/>
      <c r="J173" s="66">
        <v>7</v>
      </c>
      <c r="K173" s="66"/>
      <c r="L173" s="66"/>
      <c r="M173" s="66"/>
      <c r="N173" s="66"/>
      <c r="O173" s="66"/>
      <c r="P173" s="66"/>
      <c r="Q173" s="66"/>
    </row>
    <row r="174" spans="1:17" x14ac:dyDescent="0.25">
      <c r="A174" s="131" t="s">
        <v>2512</v>
      </c>
      <c r="B174" s="132"/>
      <c r="C174" s="132"/>
      <c r="D174" s="132"/>
      <c r="E174" s="132"/>
      <c r="F174" s="132"/>
      <c r="G174" s="132"/>
      <c r="H174" s="132"/>
      <c r="I174" s="132"/>
      <c r="J174" s="132"/>
      <c r="K174" s="132"/>
      <c r="L174" s="132"/>
      <c r="M174" s="132"/>
      <c r="N174" s="132"/>
      <c r="O174" s="132"/>
      <c r="P174" s="132"/>
      <c r="Q174" s="132"/>
    </row>
    <row r="175" spans="1:17" ht="79.8" x14ac:dyDescent="0.25">
      <c r="A175" s="5">
        <v>142</v>
      </c>
      <c r="B175" s="69" t="s">
        <v>2389</v>
      </c>
      <c r="C175" s="110" t="s">
        <v>2390</v>
      </c>
      <c r="D175" s="10" t="s">
        <v>2391</v>
      </c>
      <c r="E175" s="70">
        <v>2</v>
      </c>
      <c r="F175" s="67">
        <v>24.67</v>
      </c>
      <c r="G175" s="67">
        <v>18.440000000000001</v>
      </c>
      <c r="H175" s="67">
        <v>2.94</v>
      </c>
      <c r="I175" s="66"/>
      <c r="J175" s="66">
        <v>49</v>
      </c>
      <c r="K175" s="66">
        <v>37</v>
      </c>
      <c r="L175" s="66">
        <v>6</v>
      </c>
      <c r="M175" s="66"/>
      <c r="N175" s="66">
        <v>1.46</v>
      </c>
      <c r="O175" s="66">
        <v>2.92</v>
      </c>
      <c r="P175" s="66"/>
      <c r="Q175" s="66"/>
    </row>
    <row r="176" spans="1:17" ht="114" x14ac:dyDescent="0.25">
      <c r="A176" s="5">
        <v>143</v>
      </c>
      <c r="B176" s="69" t="s">
        <v>2492</v>
      </c>
      <c r="C176" s="110" t="s">
        <v>2493</v>
      </c>
      <c r="D176" s="10" t="s">
        <v>108</v>
      </c>
      <c r="E176" s="70">
        <v>2</v>
      </c>
      <c r="F176" s="67">
        <v>168.91</v>
      </c>
      <c r="G176" s="66"/>
      <c r="H176" s="66"/>
      <c r="I176" s="66"/>
      <c r="J176" s="66">
        <v>338</v>
      </c>
      <c r="K176" s="66"/>
      <c r="L176" s="66"/>
      <c r="M176" s="66"/>
      <c r="N176" s="66"/>
      <c r="O176" s="66"/>
      <c r="P176" s="66"/>
      <c r="Q176" s="66"/>
    </row>
    <row r="177" spans="1:17" ht="136.80000000000001" x14ac:dyDescent="0.25">
      <c r="A177" s="5">
        <v>144</v>
      </c>
      <c r="B177" s="69" t="s">
        <v>2513</v>
      </c>
      <c r="C177" s="110" t="s">
        <v>2514</v>
      </c>
      <c r="D177" s="10" t="s">
        <v>1206</v>
      </c>
      <c r="E177" s="70">
        <v>1</v>
      </c>
      <c r="F177" s="67">
        <v>13.83</v>
      </c>
      <c r="G177" s="67">
        <v>8.2799999999999994</v>
      </c>
      <c r="H177" s="67">
        <v>1.97</v>
      </c>
      <c r="I177" s="66"/>
      <c r="J177" s="66">
        <v>14</v>
      </c>
      <c r="K177" s="66">
        <v>8</v>
      </c>
      <c r="L177" s="66">
        <v>2</v>
      </c>
      <c r="M177" s="66"/>
      <c r="N177" s="66">
        <v>0.64</v>
      </c>
      <c r="O177" s="66">
        <v>0.64</v>
      </c>
      <c r="P177" s="66"/>
      <c r="Q177" s="66"/>
    </row>
    <row r="178" spans="1:17" ht="136.80000000000001" x14ac:dyDescent="0.25">
      <c r="A178" s="5">
        <v>145</v>
      </c>
      <c r="B178" s="69" t="s">
        <v>2515</v>
      </c>
      <c r="C178" s="110" t="s">
        <v>2516</v>
      </c>
      <c r="D178" s="10" t="s">
        <v>108</v>
      </c>
      <c r="E178" s="70">
        <v>1</v>
      </c>
      <c r="F178" s="67">
        <v>196.21</v>
      </c>
      <c r="G178" s="66"/>
      <c r="H178" s="66"/>
      <c r="I178" s="66"/>
      <c r="J178" s="66">
        <v>196</v>
      </c>
      <c r="K178" s="66"/>
      <c r="L178" s="66"/>
      <c r="M178" s="66"/>
      <c r="N178" s="66"/>
      <c r="O178" s="66"/>
      <c r="P178" s="66"/>
      <c r="Q178" s="66"/>
    </row>
    <row r="179" spans="1:17" ht="182.4" x14ac:dyDescent="0.25">
      <c r="A179" s="5">
        <v>146</v>
      </c>
      <c r="B179" s="69" t="s">
        <v>2413</v>
      </c>
      <c r="C179" s="110" t="s">
        <v>2511</v>
      </c>
      <c r="D179" s="10" t="s">
        <v>894</v>
      </c>
      <c r="E179" s="68" t="s">
        <v>2517</v>
      </c>
      <c r="F179" s="67">
        <v>2601.5300000000002</v>
      </c>
      <c r="G179" s="67">
        <v>1893.46</v>
      </c>
      <c r="H179" s="67">
        <v>136.19999999999999</v>
      </c>
      <c r="I179" s="67">
        <v>7.46</v>
      </c>
      <c r="J179" s="66">
        <v>55</v>
      </c>
      <c r="K179" s="66">
        <v>40</v>
      </c>
      <c r="L179" s="66">
        <v>3</v>
      </c>
      <c r="M179" s="66"/>
      <c r="N179" s="66">
        <v>153.69</v>
      </c>
      <c r="O179" s="66">
        <v>3.23</v>
      </c>
      <c r="P179" s="66">
        <v>0.41</v>
      </c>
      <c r="Q179" s="66">
        <v>0.01</v>
      </c>
    </row>
    <row r="180" spans="1:17" ht="102.6" x14ac:dyDescent="0.25">
      <c r="A180" s="5">
        <v>147</v>
      </c>
      <c r="B180" s="69" t="s">
        <v>2499</v>
      </c>
      <c r="C180" s="110" t="s">
        <v>2500</v>
      </c>
      <c r="D180" s="10" t="s">
        <v>777</v>
      </c>
      <c r="E180" s="70">
        <v>2.1</v>
      </c>
      <c r="F180" s="67">
        <v>286.02</v>
      </c>
      <c r="G180" s="66"/>
      <c r="H180" s="66"/>
      <c r="I180" s="66"/>
      <c r="J180" s="66">
        <v>601</v>
      </c>
      <c r="K180" s="66"/>
      <c r="L180" s="66"/>
      <c r="M180" s="66"/>
      <c r="N180" s="66"/>
      <c r="O180" s="66"/>
      <c r="P180" s="66"/>
      <c r="Q180" s="66"/>
    </row>
    <row r="181" spans="1:17" ht="68.400000000000006" x14ac:dyDescent="0.25">
      <c r="A181" s="5">
        <v>148</v>
      </c>
      <c r="B181" s="69" t="s">
        <v>2423</v>
      </c>
      <c r="C181" s="110" t="s">
        <v>2424</v>
      </c>
      <c r="D181" s="10" t="s">
        <v>148</v>
      </c>
      <c r="E181" s="70">
        <v>3.0000000000000001E-3</v>
      </c>
      <c r="F181" s="67">
        <v>9467.64</v>
      </c>
      <c r="G181" s="66"/>
      <c r="H181" s="66"/>
      <c r="I181" s="66"/>
      <c r="J181" s="66">
        <v>28</v>
      </c>
      <c r="K181" s="66"/>
      <c r="L181" s="66"/>
      <c r="M181" s="66"/>
      <c r="N181" s="66"/>
      <c r="O181" s="66"/>
      <c r="P181" s="66"/>
      <c r="Q181" s="66"/>
    </row>
    <row r="182" spans="1:17" ht="241.8" x14ac:dyDescent="0.25">
      <c r="A182" s="5">
        <v>149</v>
      </c>
      <c r="B182" s="69" t="s">
        <v>2465</v>
      </c>
      <c r="C182" s="110" t="s">
        <v>2466</v>
      </c>
      <c r="D182" s="10" t="s">
        <v>2467</v>
      </c>
      <c r="E182" s="68" t="s">
        <v>975</v>
      </c>
      <c r="F182" s="67">
        <v>5041.8900000000003</v>
      </c>
      <c r="G182" s="67">
        <v>2900.72</v>
      </c>
      <c r="H182" s="67">
        <v>1972.24</v>
      </c>
      <c r="I182" s="66"/>
      <c r="J182" s="66">
        <v>50</v>
      </c>
      <c r="K182" s="66">
        <v>29</v>
      </c>
      <c r="L182" s="66">
        <v>20</v>
      </c>
      <c r="M182" s="66"/>
      <c r="N182" s="66">
        <v>238.35</v>
      </c>
      <c r="O182" s="66">
        <v>2.38</v>
      </c>
      <c r="P182" s="66"/>
      <c r="Q182" s="66"/>
    </row>
    <row r="183" spans="1:17" ht="148.19999999999999" x14ac:dyDescent="0.25">
      <c r="A183" s="5">
        <v>150</v>
      </c>
      <c r="B183" s="69" t="s">
        <v>2469</v>
      </c>
      <c r="C183" s="110" t="s">
        <v>2470</v>
      </c>
      <c r="D183" s="10" t="s">
        <v>777</v>
      </c>
      <c r="E183" s="70">
        <v>1</v>
      </c>
      <c r="F183" s="67" t="s">
        <v>2471</v>
      </c>
      <c r="G183" s="66"/>
      <c r="H183" s="66"/>
      <c r="I183" s="66"/>
      <c r="J183" s="66">
        <v>39</v>
      </c>
      <c r="K183" s="66"/>
      <c r="L183" s="66"/>
      <c r="M183" s="66"/>
      <c r="N183" s="66"/>
      <c r="O183" s="66"/>
      <c r="P183" s="66"/>
      <c r="Q183" s="66"/>
    </row>
    <row r="184" spans="1:17" ht="125.4" x14ac:dyDescent="0.25">
      <c r="A184" s="5">
        <v>151</v>
      </c>
      <c r="B184" s="69" t="s">
        <v>2472</v>
      </c>
      <c r="C184" s="110" t="s">
        <v>2473</v>
      </c>
      <c r="D184" s="10" t="s">
        <v>2474</v>
      </c>
      <c r="E184" s="68" t="s">
        <v>2475</v>
      </c>
      <c r="F184" s="67">
        <v>420.15</v>
      </c>
      <c r="G184" s="67">
        <v>337.72</v>
      </c>
      <c r="H184" s="67">
        <v>4.71</v>
      </c>
      <c r="I184" s="66"/>
      <c r="J184" s="66">
        <v>420</v>
      </c>
      <c r="K184" s="66">
        <v>338</v>
      </c>
      <c r="L184" s="66">
        <v>5</v>
      </c>
      <c r="M184" s="66"/>
      <c r="N184" s="66">
        <v>28.12</v>
      </c>
      <c r="O184" s="66">
        <v>28.12</v>
      </c>
      <c r="P184" s="66"/>
      <c r="Q184" s="66"/>
    </row>
    <row r="185" spans="1:17" ht="136.80000000000001" x14ac:dyDescent="0.25">
      <c r="A185" s="5">
        <v>152</v>
      </c>
      <c r="B185" s="69" t="s">
        <v>2484</v>
      </c>
      <c r="C185" s="110" t="s">
        <v>2518</v>
      </c>
      <c r="D185" s="10" t="s">
        <v>108</v>
      </c>
      <c r="E185" s="70">
        <v>1</v>
      </c>
      <c r="F185" s="67">
        <v>691.05</v>
      </c>
      <c r="G185" s="66"/>
      <c r="H185" s="66"/>
      <c r="I185" s="66"/>
      <c r="J185" s="66">
        <v>691</v>
      </c>
      <c r="K185" s="66"/>
      <c r="L185" s="66"/>
      <c r="M185" s="66"/>
      <c r="N185" s="66"/>
      <c r="O185" s="66"/>
      <c r="P185" s="66"/>
      <c r="Q185" s="66"/>
    </row>
    <row r="186" spans="1:17" ht="68.400000000000006" x14ac:dyDescent="0.25">
      <c r="A186" s="5">
        <v>153</v>
      </c>
      <c r="B186" s="69" t="s">
        <v>2478</v>
      </c>
      <c r="C186" s="110" t="s">
        <v>2479</v>
      </c>
      <c r="D186" s="10" t="s">
        <v>148</v>
      </c>
      <c r="E186" s="70">
        <v>2.9999999999999997E-4</v>
      </c>
      <c r="F186" s="67">
        <v>14589.4</v>
      </c>
      <c r="G186" s="66"/>
      <c r="H186" s="66"/>
      <c r="I186" s="66"/>
      <c r="J186" s="66">
        <v>4</v>
      </c>
      <c r="K186" s="66"/>
      <c r="L186" s="66"/>
      <c r="M186" s="66"/>
      <c r="N186" s="66"/>
      <c r="O186" s="66"/>
      <c r="P186" s="66"/>
      <c r="Q186" s="66"/>
    </row>
    <row r="187" spans="1:17" x14ac:dyDescent="0.25">
      <c r="A187" s="131" t="s">
        <v>2519</v>
      </c>
      <c r="B187" s="132"/>
      <c r="C187" s="132"/>
      <c r="D187" s="132"/>
      <c r="E187" s="132"/>
      <c r="F187" s="132"/>
      <c r="G187" s="132"/>
      <c r="H187" s="132"/>
      <c r="I187" s="132"/>
      <c r="J187" s="132"/>
      <c r="K187" s="132"/>
      <c r="L187" s="132"/>
      <c r="M187" s="132"/>
      <c r="N187" s="132"/>
      <c r="O187" s="132"/>
      <c r="P187" s="132"/>
      <c r="Q187" s="132"/>
    </row>
    <row r="188" spans="1:17" ht="125.4" x14ac:dyDescent="0.25">
      <c r="A188" s="5">
        <v>154</v>
      </c>
      <c r="B188" s="69" t="s">
        <v>2450</v>
      </c>
      <c r="C188" s="110" t="s">
        <v>2451</v>
      </c>
      <c r="D188" s="10" t="s">
        <v>1206</v>
      </c>
      <c r="E188" s="70">
        <v>1</v>
      </c>
      <c r="F188" s="67">
        <v>11.35</v>
      </c>
      <c r="G188" s="67">
        <v>6.08</v>
      </c>
      <c r="H188" s="67">
        <v>1.8</v>
      </c>
      <c r="I188" s="66"/>
      <c r="J188" s="66">
        <v>11</v>
      </c>
      <c r="K188" s="66">
        <v>6</v>
      </c>
      <c r="L188" s="66">
        <v>2</v>
      </c>
      <c r="M188" s="66"/>
      <c r="N188" s="66">
        <v>0.47</v>
      </c>
      <c r="O188" s="66">
        <v>0.47</v>
      </c>
      <c r="P188" s="66"/>
      <c r="Q188" s="66"/>
    </row>
    <row r="189" spans="1:17" ht="125.4" x14ac:dyDescent="0.25">
      <c r="A189" s="5">
        <v>155</v>
      </c>
      <c r="B189" s="69" t="s">
        <v>2452</v>
      </c>
      <c r="C189" s="110" t="s">
        <v>2453</v>
      </c>
      <c r="D189" s="10" t="s">
        <v>108</v>
      </c>
      <c r="E189" s="70">
        <v>1</v>
      </c>
      <c r="F189" s="67">
        <v>182.16</v>
      </c>
      <c r="G189" s="66"/>
      <c r="H189" s="66"/>
      <c r="I189" s="66"/>
      <c r="J189" s="66">
        <v>182</v>
      </c>
      <c r="K189" s="66"/>
      <c r="L189" s="66"/>
      <c r="M189" s="66"/>
      <c r="N189" s="66"/>
      <c r="O189" s="66"/>
      <c r="P189" s="66"/>
      <c r="Q189" s="66"/>
    </row>
    <row r="190" spans="1:17" ht="182.4" x14ac:dyDescent="0.25">
      <c r="A190" s="5">
        <v>156</v>
      </c>
      <c r="B190" s="69" t="s">
        <v>892</v>
      </c>
      <c r="C190" s="110" t="s">
        <v>2489</v>
      </c>
      <c r="D190" s="10" t="s">
        <v>894</v>
      </c>
      <c r="E190" s="68" t="s">
        <v>2494</v>
      </c>
      <c r="F190" s="67">
        <v>2810.67</v>
      </c>
      <c r="G190" s="67">
        <v>2068.04</v>
      </c>
      <c r="H190" s="67">
        <v>170.31</v>
      </c>
      <c r="I190" s="67">
        <v>9.4600000000000009</v>
      </c>
      <c r="J190" s="66">
        <v>34</v>
      </c>
      <c r="K190" s="66">
        <v>25</v>
      </c>
      <c r="L190" s="66">
        <v>2</v>
      </c>
      <c r="M190" s="66"/>
      <c r="N190" s="66">
        <v>167.86</v>
      </c>
      <c r="O190" s="66">
        <v>2.0099999999999998</v>
      </c>
      <c r="P190" s="66">
        <v>0.52</v>
      </c>
      <c r="Q190" s="66">
        <v>0.01</v>
      </c>
    </row>
    <row r="191" spans="1:17" ht="91.2" x14ac:dyDescent="0.25">
      <c r="A191" s="5">
        <v>157</v>
      </c>
      <c r="B191" s="69" t="s">
        <v>2463</v>
      </c>
      <c r="C191" s="110" t="s">
        <v>2520</v>
      </c>
      <c r="D191" s="10" t="s">
        <v>777</v>
      </c>
      <c r="E191" s="70">
        <v>1.2</v>
      </c>
      <c r="F191" s="67">
        <v>272.33</v>
      </c>
      <c r="G191" s="66"/>
      <c r="H191" s="66"/>
      <c r="I191" s="66"/>
      <c r="J191" s="66">
        <v>327</v>
      </c>
      <c r="K191" s="66"/>
      <c r="L191" s="66"/>
      <c r="M191" s="66"/>
      <c r="N191" s="66"/>
      <c r="O191" s="66"/>
      <c r="P191" s="66"/>
      <c r="Q191" s="66"/>
    </row>
    <row r="192" spans="1:17" ht="68.400000000000006" x14ac:dyDescent="0.25">
      <c r="A192" s="5">
        <v>158</v>
      </c>
      <c r="B192" s="69" t="s">
        <v>2423</v>
      </c>
      <c r="C192" s="110" t="s">
        <v>2424</v>
      </c>
      <c r="D192" s="10" t="s">
        <v>148</v>
      </c>
      <c r="E192" s="70">
        <v>3.0000000000000001E-3</v>
      </c>
      <c r="F192" s="67">
        <v>9467.64</v>
      </c>
      <c r="G192" s="66"/>
      <c r="H192" s="66"/>
      <c r="I192" s="66"/>
      <c r="J192" s="66">
        <v>28</v>
      </c>
      <c r="K192" s="66"/>
      <c r="L192" s="66"/>
      <c r="M192" s="66"/>
      <c r="N192" s="66"/>
      <c r="O192" s="66"/>
      <c r="P192" s="66"/>
      <c r="Q192" s="66"/>
    </row>
    <row r="193" spans="1:17" ht="241.8" x14ac:dyDescent="0.25">
      <c r="A193" s="5">
        <v>159</v>
      </c>
      <c r="B193" s="69" t="s">
        <v>2465</v>
      </c>
      <c r="C193" s="110" t="s">
        <v>2466</v>
      </c>
      <c r="D193" s="10" t="s">
        <v>2467</v>
      </c>
      <c r="E193" s="68" t="s">
        <v>1203</v>
      </c>
      <c r="F193" s="67">
        <v>5041.8900000000003</v>
      </c>
      <c r="G193" s="67">
        <v>2900.72</v>
      </c>
      <c r="H193" s="67">
        <v>1972.24</v>
      </c>
      <c r="I193" s="66"/>
      <c r="J193" s="66">
        <v>76</v>
      </c>
      <c r="K193" s="66">
        <v>44</v>
      </c>
      <c r="L193" s="66">
        <v>30</v>
      </c>
      <c r="M193" s="66"/>
      <c r="N193" s="66">
        <v>238.35</v>
      </c>
      <c r="O193" s="66">
        <v>3.58</v>
      </c>
      <c r="P193" s="66"/>
      <c r="Q193" s="66"/>
    </row>
    <row r="194" spans="1:17" ht="148.19999999999999" x14ac:dyDescent="0.25">
      <c r="A194" s="5">
        <v>160</v>
      </c>
      <c r="B194" s="69" t="s">
        <v>2469</v>
      </c>
      <c r="C194" s="110" t="s">
        <v>2470</v>
      </c>
      <c r="D194" s="10" t="s">
        <v>777</v>
      </c>
      <c r="E194" s="70">
        <v>1.5</v>
      </c>
      <c r="F194" s="67" t="s">
        <v>2471</v>
      </c>
      <c r="G194" s="66"/>
      <c r="H194" s="66"/>
      <c r="I194" s="66"/>
      <c r="J194" s="66">
        <v>58</v>
      </c>
      <c r="K194" s="66"/>
      <c r="L194" s="66"/>
      <c r="M194" s="66"/>
      <c r="N194" s="66"/>
      <c r="O194" s="66"/>
      <c r="P194" s="66"/>
      <c r="Q194" s="66"/>
    </row>
    <row r="195" spans="1:17" ht="125.4" x14ac:dyDescent="0.25">
      <c r="A195" s="5">
        <v>161</v>
      </c>
      <c r="B195" s="69" t="s">
        <v>2472</v>
      </c>
      <c r="C195" s="110" t="s">
        <v>2473</v>
      </c>
      <c r="D195" s="10" t="s">
        <v>2474</v>
      </c>
      <c r="E195" s="68" t="s">
        <v>2475</v>
      </c>
      <c r="F195" s="67">
        <v>420.15</v>
      </c>
      <c r="G195" s="67">
        <v>337.72</v>
      </c>
      <c r="H195" s="67">
        <v>4.71</v>
      </c>
      <c r="I195" s="66"/>
      <c r="J195" s="66">
        <v>420</v>
      </c>
      <c r="K195" s="66">
        <v>338</v>
      </c>
      <c r="L195" s="66">
        <v>5</v>
      </c>
      <c r="M195" s="66"/>
      <c r="N195" s="66">
        <v>28.12</v>
      </c>
      <c r="O195" s="66">
        <v>28.12</v>
      </c>
      <c r="P195" s="66"/>
      <c r="Q195" s="66"/>
    </row>
    <row r="196" spans="1:17" ht="136.80000000000001" x14ac:dyDescent="0.25">
      <c r="A196" s="5">
        <v>162</v>
      </c>
      <c r="B196" s="69" t="s">
        <v>2484</v>
      </c>
      <c r="C196" s="110" t="s">
        <v>2485</v>
      </c>
      <c r="D196" s="10" t="s">
        <v>108</v>
      </c>
      <c r="E196" s="70">
        <v>1</v>
      </c>
      <c r="F196" s="67">
        <v>691.05</v>
      </c>
      <c r="G196" s="66"/>
      <c r="H196" s="66"/>
      <c r="I196" s="66"/>
      <c r="J196" s="66">
        <v>691</v>
      </c>
      <c r="K196" s="66"/>
      <c r="L196" s="66"/>
      <c r="M196" s="66"/>
      <c r="N196" s="66"/>
      <c r="O196" s="66"/>
      <c r="P196" s="66"/>
      <c r="Q196" s="66"/>
    </row>
    <row r="197" spans="1:17" ht="68.400000000000006" x14ac:dyDescent="0.25">
      <c r="A197" s="5">
        <v>163</v>
      </c>
      <c r="B197" s="69" t="s">
        <v>2478</v>
      </c>
      <c r="C197" s="110" t="s">
        <v>2479</v>
      </c>
      <c r="D197" s="10" t="s">
        <v>148</v>
      </c>
      <c r="E197" s="70">
        <v>2.9999999999999997E-4</v>
      </c>
      <c r="F197" s="67">
        <v>14589.4</v>
      </c>
      <c r="G197" s="66"/>
      <c r="H197" s="66"/>
      <c r="I197" s="66"/>
      <c r="J197" s="66">
        <v>4</v>
      </c>
      <c r="K197" s="66"/>
      <c r="L197" s="66"/>
      <c r="M197" s="66"/>
      <c r="N197" s="66"/>
      <c r="O197" s="66"/>
      <c r="P197" s="66"/>
      <c r="Q197" s="66"/>
    </row>
    <row r="198" spans="1:17" x14ac:dyDescent="0.25">
      <c r="A198" s="131" t="s">
        <v>2521</v>
      </c>
      <c r="B198" s="132"/>
      <c r="C198" s="132"/>
      <c r="D198" s="132"/>
      <c r="E198" s="132"/>
      <c r="F198" s="132"/>
      <c r="G198" s="132"/>
      <c r="H198" s="132"/>
      <c r="I198" s="132"/>
      <c r="J198" s="132"/>
      <c r="K198" s="132"/>
      <c r="L198" s="132"/>
      <c r="M198" s="132"/>
      <c r="N198" s="132"/>
      <c r="O198" s="132"/>
      <c r="P198" s="132"/>
      <c r="Q198" s="132"/>
    </row>
    <row r="199" spans="1:17" ht="125.4" x14ac:dyDescent="0.25">
      <c r="A199" s="5">
        <v>164</v>
      </c>
      <c r="B199" s="69" t="s">
        <v>2450</v>
      </c>
      <c r="C199" s="110" t="s">
        <v>2451</v>
      </c>
      <c r="D199" s="10" t="s">
        <v>1206</v>
      </c>
      <c r="E199" s="70">
        <v>1</v>
      </c>
      <c r="F199" s="67">
        <v>11.35</v>
      </c>
      <c r="G199" s="67">
        <v>6.08</v>
      </c>
      <c r="H199" s="67">
        <v>1.8</v>
      </c>
      <c r="I199" s="66"/>
      <c r="J199" s="66">
        <v>11</v>
      </c>
      <c r="K199" s="66">
        <v>6</v>
      </c>
      <c r="L199" s="66">
        <v>2</v>
      </c>
      <c r="M199" s="66"/>
      <c r="N199" s="66">
        <v>0.47</v>
      </c>
      <c r="O199" s="66">
        <v>0.47</v>
      </c>
      <c r="P199" s="66"/>
      <c r="Q199" s="66"/>
    </row>
    <row r="200" spans="1:17" ht="125.4" x14ac:dyDescent="0.25">
      <c r="A200" s="5">
        <v>165</v>
      </c>
      <c r="B200" s="69" t="s">
        <v>2452</v>
      </c>
      <c r="C200" s="110" t="s">
        <v>2453</v>
      </c>
      <c r="D200" s="10" t="s">
        <v>108</v>
      </c>
      <c r="E200" s="70">
        <v>1</v>
      </c>
      <c r="F200" s="67">
        <v>182.16</v>
      </c>
      <c r="G200" s="66"/>
      <c r="H200" s="66"/>
      <c r="I200" s="66"/>
      <c r="J200" s="66">
        <v>182</v>
      </c>
      <c r="K200" s="66"/>
      <c r="L200" s="66"/>
      <c r="M200" s="66"/>
      <c r="N200" s="66"/>
      <c r="O200" s="66"/>
      <c r="P200" s="66"/>
      <c r="Q200" s="66"/>
    </row>
    <row r="201" spans="1:17" ht="182.4" x14ac:dyDescent="0.25">
      <c r="A201" s="5">
        <v>166</v>
      </c>
      <c r="B201" s="69" t="s">
        <v>892</v>
      </c>
      <c r="C201" s="110" t="s">
        <v>2489</v>
      </c>
      <c r="D201" s="10" t="s">
        <v>894</v>
      </c>
      <c r="E201" s="68" t="s">
        <v>2494</v>
      </c>
      <c r="F201" s="67">
        <v>2810.67</v>
      </c>
      <c r="G201" s="67">
        <v>2068.04</v>
      </c>
      <c r="H201" s="67">
        <v>170.31</v>
      </c>
      <c r="I201" s="67">
        <v>9.4600000000000009</v>
      </c>
      <c r="J201" s="66">
        <v>34</v>
      </c>
      <c r="K201" s="66">
        <v>25</v>
      </c>
      <c r="L201" s="66">
        <v>2</v>
      </c>
      <c r="M201" s="66"/>
      <c r="N201" s="66">
        <v>167.86</v>
      </c>
      <c r="O201" s="66">
        <v>2.0099999999999998</v>
      </c>
      <c r="P201" s="66">
        <v>0.52</v>
      </c>
      <c r="Q201" s="66">
        <v>0.01</v>
      </c>
    </row>
    <row r="202" spans="1:17" ht="91.2" x14ac:dyDescent="0.25">
      <c r="A202" s="5">
        <v>167</v>
      </c>
      <c r="B202" s="69" t="s">
        <v>2463</v>
      </c>
      <c r="C202" s="110" t="s">
        <v>2520</v>
      </c>
      <c r="D202" s="10" t="s">
        <v>777</v>
      </c>
      <c r="E202" s="70">
        <v>1.2</v>
      </c>
      <c r="F202" s="67">
        <v>272.33</v>
      </c>
      <c r="G202" s="66"/>
      <c r="H202" s="66"/>
      <c r="I202" s="66"/>
      <c r="J202" s="66">
        <v>327</v>
      </c>
      <c r="K202" s="66"/>
      <c r="L202" s="66"/>
      <c r="M202" s="66"/>
      <c r="N202" s="66"/>
      <c r="O202" s="66"/>
      <c r="P202" s="66"/>
      <c r="Q202" s="66"/>
    </row>
    <row r="203" spans="1:17" ht="68.400000000000006" x14ac:dyDescent="0.25">
      <c r="A203" s="5">
        <v>168</v>
      </c>
      <c r="B203" s="69" t="s">
        <v>2423</v>
      </c>
      <c r="C203" s="110" t="s">
        <v>2424</v>
      </c>
      <c r="D203" s="10" t="s">
        <v>148</v>
      </c>
      <c r="E203" s="70">
        <v>3.0000000000000001E-3</v>
      </c>
      <c r="F203" s="67">
        <v>9467.64</v>
      </c>
      <c r="G203" s="66"/>
      <c r="H203" s="66"/>
      <c r="I203" s="66"/>
      <c r="J203" s="66">
        <v>28</v>
      </c>
      <c r="K203" s="66"/>
      <c r="L203" s="66"/>
      <c r="M203" s="66"/>
      <c r="N203" s="66"/>
      <c r="O203" s="66"/>
      <c r="P203" s="66"/>
      <c r="Q203" s="66"/>
    </row>
    <row r="204" spans="1:17" ht="241.8" x14ac:dyDescent="0.25">
      <c r="A204" s="5">
        <v>169</v>
      </c>
      <c r="B204" s="69" t="s">
        <v>2465</v>
      </c>
      <c r="C204" s="110" t="s">
        <v>2466</v>
      </c>
      <c r="D204" s="10" t="s">
        <v>2467</v>
      </c>
      <c r="E204" s="68" t="s">
        <v>1203</v>
      </c>
      <c r="F204" s="67">
        <v>5041.8900000000003</v>
      </c>
      <c r="G204" s="67">
        <v>2900.72</v>
      </c>
      <c r="H204" s="67">
        <v>1972.24</v>
      </c>
      <c r="I204" s="66"/>
      <c r="J204" s="66">
        <v>76</v>
      </c>
      <c r="K204" s="66">
        <v>44</v>
      </c>
      <c r="L204" s="66">
        <v>30</v>
      </c>
      <c r="M204" s="66"/>
      <c r="N204" s="66">
        <v>238.35</v>
      </c>
      <c r="O204" s="66">
        <v>3.58</v>
      </c>
      <c r="P204" s="66"/>
      <c r="Q204" s="66"/>
    </row>
    <row r="205" spans="1:17" ht="148.19999999999999" x14ac:dyDescent="0.25">
      <c r="A205" s="5">
        <v>170</v>
      </c>
      <c r="B205" s="69" t="s">
        <v>2469</v>
      </c>
      <c r="C205" s="110" t="s">
        <v>2470</v>
      </c>
      <c r="D205" s="10" t="s">
        <v>777</v>
      </c>
      <c r="E205" s="70">
        <v>1.5</v>
      </c>
      <c r="F205" s="67" t="s">
        <v>2471</v>
      </c>
      <c r="G205" s="66"/>
      <c r="H205" s="66"/>
      <c r="I205" s="66"/>
      <c r="J205" s="66">
        <v>58</v>
      </c>
      <c r="K205" s="66"/>
      <c r="L205" s="66"/>
      <c r="M205" s="66"/>
      <c r="N205" s="66"/>
      <c r="O205" s="66"/>
      <c r="P205" s="66"/>
      <c r="Q205" s="66"/>
    </row>
    <row r="206" spans="1:17" ht="125.4" x14ac:dyDescent="0.25">
      <c r="A206" s="5">
        <v>171</v>
      </c>
      <c r="B206" s="69" t="s">
        <v>2472</v>
      </c>
      <c r="C206" s="110" t="s">
        <v>2473</v>
      </c>
      <c r="D206" s="10" t="s">
        <v>2474</v>
      </c>
      <c r="E206" s="68" t="s">
        <v>2475</v>
      </c>
      <c r="F206" s="67">
        <v>420.15</v>
      </c>
      <c r="G206" s="67">
        <v>337.72</v>
      </c>
      <c r="H206" s="67">
        <v>4.71</v>
      </c>
      <c r="I206" s="66"/>
      <c r="J206" s="66">
        <v>420</v>
      </c>
      <c r="K206" s="66">
        <v>338</v>
      </c>
      <c r="L206" s="66">
        <v>5</v>
      </c>
      <c r="M206" s="66"/>
      <c r="N206" s="66">
        <v>28.12</v>
      </c>
      <c r="O206" s="66">
        <v>28.12</v>
      </c>
      <c r="P206" s="66"/>
      <c r="Q206" s="66"/>
    </row>
    <row r="207" spans="1:17" ht="136.80000000000001" x14ac:dyDescent="0.25">
      <c r="A207" s="5">
        <v>172</v>
      </c>
      <c r="B207" s="69" t="s">
        <v>2484</v>
      </c>
      <c r="C207" s="110" t="s">
        <v>2485</v>
      </c>
      <c r="D207" s="10" t="s">
        <v>108</v>
      </c>
      <c r="E207" s="70">
        <v>1</v>
      </c>
      <c r="F207" s="67">
        <v>691.05</v>
      </c>
      <c r="G207" s="66"/>
      <c r="H207" s="66"/>
      <c r="I207" s="66"/>
      <c r="J207" s="66">
        <v>691</v>
      </c>
      <c r="K207" s="66"/>
      <c r="L207" s="66"/>
      <c r="M207" s="66"/>
      <c r="N207" s="66"/>
      <c r="O207" s="66"/>
      <c r="P207" s="66"/>
      <c r="Q207" s="66"/>
    </row>
    <row r="208" spans="1:17" ht="68.400000000000006" x14ac:dyDescent="0.25">
      <c r="A208" s="5">
        <v>173</v>
      </c>
      <c r="B208" s="69" t="s">
        <v>2478</v>
      </c>
      <c r="C208" s="110" t="s">
        <v>2479</v>
      </c>
      <c r="D208" s="10" t="s">
        <v>148</v>
      </c>
      <c r="E208" s="70">
        <v>2.9999999999999997E-4</v>
      </c>
      <c r="F208" s="67">
        <v>14589.4</v>
      </c>
      <c r="G208" s="66"/>
      <c r="H208" s="66"/>
      <c r="I208" s="66"/>
      <c r="J208" s="66">
        <v>4</v>
      </c>
      <c r="K208" s="66"/>
      <c r="L208" s="66"/>
      <c r="M208" s="66"/>
      <c r="N208" s="66"/>
      <c r="O208" s="66"/>
      <c r="P208" s="66"/>
      <c r="Q208" s="66"/>
    </row>
    <row r="209" spans="1:17" x14ac:dyDescent="0.25">
      <c r="A209" s="131" t="s">
        <v>2522</v>
      </c>
      <c r="B209" s="132"/>
      <c r="C209" s="132"/>
      <c r="D209" s="132"/>
      <c r="E209" s="132"/>
      <c r="F209" s="132"/>
      <c r="G209" s="132"/>
      <c r="H209" s="132"/>
      <c r="I209" s="132"/>
      <c r="J209" s="132"/>
      <c r="K209" s="132"/>
      <c r="L209" s="132"/>
      <c r="M209" s="132"/>
      <c r="N209" s="132"/>
      <c r="O209" s="132"/>
      <c r="P209" s="132"/>
      <c r="Q209" s="132"/>
    </row>
    <row r="210" spans="1:17" ht="79.8" x14ac:dyDescent="0.25">
      <c r="A210" s="5">
        <v>174</v>
      </c>
      <c r="B210" s="69" t="s">
        <v>2523</v>
      </c>
      <c r="C210" s="110" t="s">
        <v>2524</v>
      </c>
      <c r="D210" s="10" t="s">
        <v>2525</v>
      </c>
      <c r="E210" s="70">
        <v>2</v>
      </c>
      <c r="F210" s="67">
        <v>216.88</v>
      </c>
      <c r="G210" s="67">
        <v>100.78</v>
      </c>
      <c r="H210" s="67">
        <v>31.14</v>
      </c>
      <c r="I210" s="67">
        <v>0.91</v>
      </c>
      <c r="J210" s="66">
        <v>434</v>
      </c>
      <c r="K210" s="66">
        <v>202</v>
      </c>
      <c r="L210" s="66">
        <v>62</v>
      </c>
      <c r="M210" s="66">
        <v>2</v>
      </c>
      <c r="N210" s="66">
        <v>8.18</v>
      </c>
      <c r="O210" s="66">
        <v>16.36</v>
      </c>
      <c r="P210" s="66">
        <v>0.05</v>
      </c>
      <c r="Q210" s="66">
        <v>0.1</v>
      </c>
    </row>
    <row r="211" spans="1:17" ht="91.2" x14ac:dyDescent="0.25">
      <c r="A211" s="5">
        <v>175</v>
      </c>
      <c r="B211" s="69" t="s">
        <v>2526</v>
      </c>
      <c r="C211" s="110" t="s">
        <v>2527</v>
      </c>
      <c r="D211" s="10" t="s">
        <v>288</v>
      </c>
      <c r="E211" s="70">
        <v>2</v>
      </c>
      <c r="F211" s="67" t="s">
        <v>2528</v>
      </c>
      <c r="G211" s="66"/>
      <c r="H211" s="66"/>
      <c r="I211" s="66"/>
      <c r="J211" s="66">
        <v>4919</v>
      </c>
      <c r="K211" s="66"/>
      <c r="L211" s="66"/>
      <c r="M211" s="66"/>
      <c r="N211" s="66"/>
      <c r="O211" s="66"/>
      <c r="P211" s="66"/>
      <c r="Q211" s="66"/>
    </row>
    <row r="212" spans="1:17" x14ac:dyDescent="0.25">
      <c r="A212" s="131" t="s">
        <v>50</v>
      </c>
      <c r="B212" s="132"/>
      <c r="C212" s="132"/>
      <c r="D212" s="132"/>
      <c r="E212" s="132"/>
      <c r="F212" s="132"/>
      <c r="G212" s="132"/>
      <c r="H212" s="132"/>
      <c r="I212" s="132"/>
      <c r="J212" s="67">
        <v>126740</v>
      </c>
      <c r="K212" s="67">
        <v>18424</v>
      </c>
      <c r="L212" s="67">
        <v>7949</v>
      </c>
      <c r="M212" s="67">
        <v>25</v>
      </c>
      <c r="N212" s="66"/>
      <c r="O212" s="67">
        <v>1503.21</v>
      </c>
      <c r="P212" s="66"/>
      <c r="Q212" s="67">
        <v>1.59</v>
      </c>
    </row>
    <row r="213" spans="1:17" x14ac:dyDescent="0.25">
      <c r="A213" s="131" t="s">
        <v>412</v>
      </c>
      <c r="B213" s="132"/>
      <c r="C213" s="132"/>
      <c r="D213" s="132"/>
      <c r="E213" s="132"/>
      <c r="F213" s="132"/>
      <c r="G213" s="132"/>
      <c r="H213" s="132"/>
      <c r="I213" s="132"/>
      <c r="J213" s="67">
        <v>128559</v>
      </c>
      <c r="K213" s="67">
        <v>18424</v>
      </c>
      <c r="L213" s="67">
        <v>7949</v>
      </c>
      <c r="M213" s="67">
        <v>25</v>
      </c>
      <c r="N213" s="66"/>
      <c r="O213" s="67">
        <v>1503.21</v>
      </c>
      <c r="P213" s="66"/>
      <c r="Q213" s="67">
        <v>1.59</v>
      </c>
    </row>
    <row r="214" spans="1:17" x14ac:dyDescent="0.25">
      <c r="A214" s="131" t="s">
        <v>29</v>
      </c>
      <c r="B214" s="132"/>
      <c r="C214" s="132"/>
      <c r="D214" s="132"/>
      <c r="E214" s="132"/>
      <c r="F214" s="132"/>
      <c r="G214" s="132"/>
      <c r="H214" s="132"/>
      <c r="I214" s="132"/>
      <c r="J214" s="66"/>
      <c r="K214" s="66"/>
      <c r="L214" s="66"/>
      <c r="M214" s="66"/>
      <c r="N214" s="66"/>
      <c r="O214" s="66"/>
      <c r="P214" s="66"/>
      <c r="Q214" s="66"/>
    </row>
    <row r="215" spans="1:17" x14ac:dyDescent="0.25">
      <c r="A215" s="131" t="s">
        <v>2529</v>
      </c>
      <c r="B215" s="132"/>
      <c r="C215" s="132"/>
      <c r="D215" s="132"/>
      <c r="E215" s="132"/>
      <c r="F215" s="132"/>
      <c r="G215" s="132"/>
      <c r="H215" s="132"/>
      <c r="I215" s="132"/>
      <c r="J215" s="67">
        <v>297</v>
      </c>
      <c r="K215" s="66"/>
      <c r="L215" s="66"/>
      <c r="M215" s="66"/>
      <c r="N215" s="66"/>
      <c r="O215" s="66"/>
      <c r="P215" s="66"/>
      <c r="Q215" s="66"/>
    </row>
    <row r="216" spans="1:17" x14ac:dyDescent="0.25">
      <c r="A216" s="131" t="s">
        <v>2530</v>
      </c>
      <c r="B216" s="132"/>
      <c r="C216" s="132"/>
      <c r="D216" s="132"/>
      <c r="E216" s="132"/>
      <c r="F216" s="132"/>
      <c r="G216" s="132"/>
      <c r="H216" s="132"/>
      <c r="I216" s="132"/>
      <c r="J216" s="67">
        <v>652</v>
      </c>
      <c r="K216" s="66"/>
      <c r="L216" s="66"/>
      <c r="M216" s="66"/>
      <c r="N216" s="66"/>
      <c r="O216" s="66"/>
      <c r="P216" s="66"/>
      <c r="Q216" s="66"/>
    </row>
    <row r="217" spans="1:17" x14ac:dyDescent="0.25">
      <c r="A217" s="131" t="s">
        <v>2531</v>
      </c>
      <c r="B217" s="132"/>
      <c r="C217" s="132"/>
      <c r="D217" s="132"/>
      <c r="E217" s="132"/>
      <c r="F217" s="132"/>
      <c r="G217" s="132"/>
      <c r="H217" s="132"/>
      <c r="I217" s="132"/>
      <c r="J217" s="67">
        <v>601</v>
      </c>
      <c r="K217" s="66"/>
      <c r="L217" s="66"/>
      <c r="M217" s="66"/>
      <c r="N217" s="66"/>
      <c r="O217" s="66"/>
      <c r="P217" s="66"/>
      <c r="Q217" s="66"/>
    </row>
    <row r="218" spans="1:17" x14ac:dyDescent="0.25">
      <c r="A218" s="131" t="s">
        <v>2532</v>
      </c>
      <c r="B218" s="132"/>
      <c r="C218" s="132"/>
      <c r="D218" s="132"/>
      <c r="E218" s="132"/>
      <c r="F218" s="132"/>
      <c r="G218" s="132"/>
      <c r="H218" s="132"/>
      <c r="I218" s="132"/>
      <c r="J218" s="67">
        <v>269</v>
      </c>
      <c r="K218" s="66"/>
      <c r="L218" s="66"/>
      <c r="M218" s="66"/>
      <c r="N218" s="66"/>
      <c r="O218" s="66"/>
      <c r="P218" s="66"/>
      <c r="Q218" s="66"/>
    </row>
    <row r="219" spans="1:17" x14ac:dyDescent="0.25">
      <c r="A219" s="131" t="s">
        <v>7</v>
      </c>
      <c r="B219" s="132"/>
      <c r="C219" s="132"/>
      <c r="D219" s="132"/>
      <c r="E219" s="132"/>
      <c r="F219" s="132"/>
      <c r="G219" s="132"/>
      <c r="H219" s="132"/>
      <c r="I219" s="132"/>
      <c r="J219" s="67">
        <v>20548</v>
      </c>
      <c r="K219" s="66"/>
      <c r="L219" s="66"/>
      <c r="M219" s="66"/>
      <c r="N219" s="66"/>
      <c r="O219" s="66"/>
      <c r="P219" s="66"/>
      <c r="Q219" s="66"/>
    </row>
    <row r="220" spans="1:17" x14ac:dyDescent="0.25">
      <c r="A220" s="131" t="s">
        <v>29</v>
      </c>
      <c r="B220" s="132"/>
      <c r="C220" s="132"/>
      <c r="D220" s="132"/>
      <c r="E220" s="132"/>
      <c r="F220" s="132"/>
      <c r="G220" s="132"/>
      <c r="H220" s="132"/>
      <c r="I220" s="132"/>
      <c r="J220" s="66"/>
      <c r="K220" s="66"/>
      <c r="L220" s="66"/>
      <c r="M220" s="66"/>
      <c r="N220" s="66"/>
      <c r="O220" s="66"/>
      <c r="P220" s="66"/>
      <c r="Q220" s="66"/>
    </row>
    <row r="221" spans="1:17" x14ac:dyDescent="0.25">
      <c r="A221" s="131" t="s">
        <v>2533</v>
      </c>
      <c r="B221" s="132"/>
      <c r="C221" s="132"/>
      <c r="D221" s="132"/>
      <c r="E221" s="132"/>
      <c r="F221" s="132"/>
      <c r="G221" s="132"/>
      <c r="H221" s="132"/>
      <c r="I221" s="132"/>
      <c r="J221" s="67">
        <v>61</v>
      </c>
      <c r="K221" s="66"/>
      <c r="L221" s="66"/>
      <c r="M221" s="66"/>
      <c r="N221" s="66"/>
      <c r="O221" s="66"/>
      <c r="P221" s="66"/>
      <c r="Q221" s="66"/>
    </row>
    <row r="222" spans="1:17" x14ac:dyDescent="0.25">
      <c r="A222" s="131" t="s">
        <v>2534</v>
      </c>
      <c r="B222" s="132"/>
      <c r="C222" s="132"/>
      <c r="D222" s="132"/>
      <c r="E222" s="132"/>
      <c r="F222" s="132"/>
      <c r="G222" s="132"/>
      <c r="H222" s="132"/>
      <c r="I222" s="132"/>
      <c r="J222" s="67">
        <v>36</v>
      </c>
      <c r="K222" s="66"/>
      <c r="L222" s="66"/>
      <c r="M222" s="66"/>
      <c r="N222" s="66"/>
      <c r="O222" s="66"/>
      <c r="P222" s="66"/>
      <c r="Q222" s="66"/>
    </row>
    <row r="223" spans="1:17" x14ac:dyDescent="0.25">
      <c r="A223" s="131" t="s">
        <v>2535</v>
      </c>
      <c r="B223" s="132"/>
      <c r="C223" s="132"/>
      <c r="D223" s="132"/>
      <c r="E223" s="132"/>
      <c r="F223" s="132"/>
      <c r="G223" s="132"/>
      <c r="H223" s="132"/>
      <c r="I223" s="132"/>
      <c r="J223" s="67">
        <v>10779</v>
      </c>
      <c r="K223" s="66"/>
      <c r="L223" s="66"/>
      <c r="M223" s="66"/>
      <c r="N223" s="66"/>
      <c r="O223" s="66"/>
      <c r="P223" s="66"/>
      <c r="Q223" s="66"/>
    </row>
    <row r="224" spans="1:17" x14ac:dyDescent="0.25">
      <c r="A224" s="131" t="s">
        <v>2536</v>
      </c>
      <c r="B224" s="132"/>
      <c r="C224" s="132"/>
      <c r="D224" s="132"/>
      <c r="E224" s="132"/>
      <c r="F224" s="132"/>
      <c r="G224" s="132"/>
      <c r="H224" s="132"/>
      <c r="I224" s="132"/>
      <c r="J224" s="67">
        <v>9672</v>
      </c>
      <c r="K224" s="66"/>
      <c r="L224" s="66"/>
      <c r="M224" s="66"/>
      <c r="N224" s="66"/>
      <c r="O224" s="66"/>
      <c r="P224" s="66"/>
      <c r="Q224" s="66"/>
    </row>
    <row r="225" spans="1:17" x14ac:dyDescent="0.25">
      <c r="A225" s="131" t="s">
        <v>8</v>
      </c>
      <c r="B225" s="132"/>
      <c r="C225" s="132"/>
      <c r="D225" s="132"/>
      <c r="E225" s="132"/>
      <c r="F225" s="132"/>
      <c r="G225" s="132"/>
      <c r="H225" s="132"/>
      <c r="I225" s="132"/>
      <c r="J225" s="67">
        <v>13887</v>
      </c>
      <c r="K225" s="66"/>
      <c r="L225" s="66"/>
      <c r="M225" s="66"/>
      <c r="N225" s="66"/>
      <c r="O225" s="66"/>
      <c r="P225" s="66"/>
      <c r="Q225" s="66"/>
    </row>
    <row r="226" spans="1:17" x14ac:dyDescent="0.25">
      <c r="A226" s="131" t="s">
        <v>29</v>
      </c>
      <c r="B226" s="132"/>
      <c r="C226" s="132"/>
      <c r="D226" s="132"/>
      <c r="E226" s="132"/>
      <c r="F226" s="132"/>
      <c r="G226" s="132"/>
      <c r="H226" s="132"/>
      <c r="I226" s="132"/>
      <c r="J226" s="66"/>
      <c r="K226" s="66"/>
      <c r="L226" s="66"/>
      <c r="M226" s="66"/>
      <c r="N226" s="66"/>
      <c r="O226" s="66"/>
      <c r="P226" s="66"/>
      <c r="Q226" s="66"/>
    </row>
    <row r="227" spans="1:17" x14ac:dyDescent="0.25">
      <c r="A227" s="131" t="s">
        <v>2537</v>
      </c>
      <c r="B227" s="132"/>
      <c r="C227" s="132"/>
      <c r="D227" s="132"/>
      <c r="E227" s="132"/>
      <c r="F227" s="132"/>
      <c r="G227" s="132"/>
      <c r="H227" s="132"/>
      <c r="I227" s="132"/>
      <c r="J227" s="67">
        <v>46</v>
      </c>
      <c r="K227" s="66"/>
      <c r="L227" s="66"/>
      <c r="M227" s="66"/>
      <c r="N227" s="66"/>
      <c r="O227" s="66"/>
      <c r="P227" s="66"/>
      <c r="Q227" s="66"/>
    </row>
    <row r="228" spans="1:17" x14ac:dyDescent="0.25">
      <c r="A228" s="131" t="s">
        <v>2538</v>
      </c>
      <c r="B228" s="132"/>
      <c r="C228" s="132"/>
      <c r="D228" s="132"/>
      <c r="E228" s="132"/>
      <c r="F228" s="132"/>
      <c r="G228" s="132"/>
      <c r="H228" s="132"/>
      <c r="I228" s="132"/>
      <c r="J228" s="67">
        <v>25</v>
      </c>
      <c r="K228" s="66"/>
      <c r="L228" s="66"/>
      <c r="M228" s="66"/>
      <c r="N228" s="66"/>
      <c r="O228" s="66"/>
      <c r="P228" s="66"/>
      <c r="Q228" s="66"/>
    </row>
    <row r="229" spans="1:17" x14ac:dyDescent="0.25">
      <c r="A229" s="131" t="s">
        <v>2539</v>
      </c>
      <c r="B229" s="132"/>
      <c r="C229" s="132"/>
      <c r="D229" s="132"/>
      <c r="E229" s="132"/>
      <c r="F229" s="132"/>
      <c r="G229" s="132"/>
      <c r="H229" s="132"/>
      <c r="I229" s="132"/>
      <c r="J229" s="67">
        <v>7545</v>
      </c>
      <c r="K229" s="66"/>
      <c r="L229" s="66"/>
      <c r="M229" s="66"/>
      <c r="N229" s="66"/>
      <c r="O229" s="66"/>
      <c r="P229" s="66"/>
      <c r="Q229" s="66"/>
    </row>
    <row r="230" spans="1:17" x14ac:dyDescent="0.25">
      <c r="A230" s="131" t="s">
        <v>2540</v>
      </c>
      <c r="B230" s="132"/>
      <c r="C230" s="132"/>
      <c r="D230" s="132"/>
      <c r="E230" s="132"/>
      <c r="F230" s="132"/>
      <c r="G230" s="132"/>
      <c r="H230" s="132"/>
      <c r="I230" s="132"/>
      <c r="J230" s="67">
        <v>6271</v>
      </c>
      <c r="K230" s="66"/>
      <c r="L230" s="66"/>
      <c r="M230" s="66"/>
      <c r="N230" s="66"/>
      <c r="O230" s="66"/>
      <c r="P230" s="66"/>
      <c r="Q230" s="66"/>
    </row>
    <row r="231" spans="1:17" x14ac:dyDescent="0.25">
      <c r="A231" s="133" t="s">
        <v>2541</v>
      </c>
      <c r="B231" s="132"/>
      <c r="C231" s="132"/>
      <c r="D231" s="132"/>
      <c r="E231" s="132"/>
      <c r="F231" s="132"/>
      <c r="G231" s="132"/>
      <c r="H231" s="132"/>
      <c r="I231" s="132"/>
      <c r="J231" s="66"/>
      <c r="K231" s="66"/>
      <c r="L231" s="66"/>
      <c r="M231" s="66"/>
      <c r="N231" s="66"/>
      <c r="O231" s="66"/>
      <c r="P231" s="66"/>
      <c r="Q231" s="66"/>
    </row>
    <row r="232" spans="1:17" x14ac:dyDescent="0.25">
      <c r="A232" s="131" t="s">
        <v>47</v>
      </c>
      <c r="B232" s="132"/>
      <c r="C232" s="132"/>
      <c r="D232" s="132"/>
      <c r="E232" s="132"/>
      <c r="F232" s="132"/>
      <c r="G232" s="132"/>
      <c r="H232" s="132"/>
      <c r="I232" s="132"/>
      <c r="J232" s="67">
        <v>139964</v>
      </c>
      <c r="K232" s="66"/>
      <c r="L232" s="66"/>
      <c r="M232" s="66"/>
      <c r="N232" s="66"/>
      <c r="O232" s="67">
        <v>1495.61</v>
      </c>
      <c r="P232" s="66"/>
      <c r="Q232" s="67">
        <v>1.07</v>
      </c>
    </row>
    <row r="233" spans="1:17" x14ac:dyDescent="0.25">
      <c r="A233" s="131" t="s">
        <v>28</v>
      </c>
      <c r="B233" s="132"/>
      <c r="C233" s="132"/>
      <c r="D233" s="132"/>
      <c r="E233" s="132"/>
      <c r="F233" s="132"/>
      <c r="G233" s="132"/>
      <c r="H233" s="132"/>
      <c r="I233" s="132"/>
      <c r="J233" s="67">
        <v>392</v>
      </c>
      <c r="K233" s="66"/>
      <c r="L233" s="66"/>
      <c r="M233" s="66"/>
      <c r="N233" s="66"/>
      <c r="O233" s="67">
        <v>7.6</v>
      </c>
      <c r="P233" s="66"/>
      <c r="Q233" s="67">
        <v>0.52</v>
      </c>
    </row>
    <row r="234" spans="1:17" x14ac:dyDescent="0.25">
      <c r="A234" s="131" t="s">
        <v>66</v>
      </c>
      <c r="B234" s="132"/>
      <c r="C234" s="132"/>
      <c r="D234" s="132"/>
      <c r="E234" s="132"/>
      <c r="F234" s="132"/>
      <c r="G234" s="132"/>
      <c r="H234" s="132"/>
      <c r="I234" s="132"/>
      <c r="J234" s="66"/>
      <c r="K234" s="66"/>
      <c r="L234" s="66"/>
      <c r="M234" s="66"/>
      <c r="N234" s="66"/>
      <c r="O234" s="66"/>
      <c r="P234" s="66"/>
      <c r="Q234" s="66"/>
    </row>
    <row r="235" spans="1:17" x14ac:dyDescent="0.25">
      <c r="A235" s="131" t="s">
        <v>2542</v>
      </c>
      <c r="B235" s="132"/>
      <c r="C235" s="132"/>
      <c r="D235" s="132"/>
      <c r="E235" s="132"/>
      <c r="F235" s="132"/>
      <c r="G235" s="132"/>
      <c r="H235" s="132"/>
      <c r="I235" s="132"/>
      <c r="J235" s="67">
        <v>7396</v>
      </c>
      <c r="K235" s="66"/>
      <c r="L235" s="66"/>
      <c r="M235" s="66"/>
      <c r="N235" s="66"/>
      <c r="O235" s="66"/>
      <c r="P235" s="66"/>
      <c r="Q235" s="66"/>
    </row>
    <row r="236" spans="1:17" x14ac:dyDescent="0.25">
      <c r="A236" s="131" t="s">
        <v>2543</v>
      </c>
      <c r="B236" s="132"/>
      <c r="C236" s="132"/>
      <c r="D236" s="132"/>
      <c r="E236" s="132"/>
      <c r="F236" s="132"/>
      <c r="G236" s="132"/>
      <c r="H236" s="132"/>
      <c r="I236" s="132"/>
      <c r="J236" s="67">
        <v>15242</v>
      </c>
      <c r="K236" s="66"/>
      <c r="L236" s="66"/>
      <c r="M236" s="66"/>
      <c r="N236" s="66"/>
      <c r="O236" s="66"/>
      <c r="P236" s="66"/>
      <c r="Q236" s="66"/>
    </row>
    <row r="237" spans="1:17" x14ac:dyDescent="0.25">
      <c r="A237" s="131" t="s">
        <v>63</v>
      </c>
      <c r="B237" s="132"/>
      <c r="C237" s="132"/>
      <c r="D237" s="132"/>
      <c r="E237" s="132"/>
      <c r="F237" s="132"/>
      <c r="G237" s="132"/>
      <c r="H237" s="132"/>
      <c r="I237" s="132"/>
      <c r="J237" s="67">
        <v>22638</v>
      </c>
      <c r="K237" s="66"/>
      <c r="L237" s="66"/>
      <c r="M237" s="66"/>
      <c r="N237" s="66"/>
      <c r="O237" s="66"/>
      <c r="P237" s="66"/>
      <c r="Q237" s="66"/>
    </row>
    <row r="238" spans="1:17" x14ac:dyDescent="0.25">
      <c r="A238" s="131" t="s">
        <v>10</v>
      </c>
      <c r="B238" s="132"/>
      <c r="C238" s="132"/>
      <c r="D238" s="132"/>
      <c r="E238" s="132"/>
      <c r="F238" s="132"/>
      <c r="G238" s="132"/>
      <c r="H238" s="132"/>
      <c r="I238" s="132"/>
      <c r="J238" s="67">
        <v>162994</v>
      </c>
      <c r="K238" s="66"/>
      <c r="L238" s="66"/>
      <c r="M238" s="66"/>
      <c r="N238" s="66"/>
      <c r="O238" s="67">
        <v>1503.21</v>
      </c>
      <c r="P238" s="66"/>
      <c r="Q238" s="67">
        <v>1.59</v>
      </c>
    </row>
    <row r="239" spans="1:17" x14ac:dyDescent="0.25">
      <c r="A239" s="131" t="s">
        <v>11</v>
      </c>
      <c r="B239" s="132"/>
      <c r="C239" s="132"/>
      <c r="D239" s="132"/>
      <c r="E239" s="132"/>
      <c r="F239" s="132"/>
      <c r="G239" s="132"/>
      <c r="H239" s="132"/>
      <c r="I239" s="132"/>
      <c r="J239" s="66"/>
      <c r="K239" s="66"/>
      <c r="L239" s="66"/>
      <c r="M239" s="66"/>
      <c r="N239" s="66"/>
      <c r="O239" s="66"/>
      <c r="P239" s="66"/>
      <c r="Q239" s="66"/>
    </row>
    <row r="240" spans="1:17" x14ac:dyDescent="0.25">
      <c r="A240" s="131" t="s">
        <v>12</v>
      </c>
      <c r="B240" s="132"/>
      <c r="C240" s="132"/>
      <c r="D240" s="132"/>
      <c r="E240" s="132"/>
      <c r="F240" s="132"/>
      <c r="G240" s="132"/>
      <c r="H240" s="132"/>
      <c r="I240" s="132"/>
      <c r="J240" s="67">
        <v>79548</v>
      </c>
      <c r="K240" s="66"/>
      <c r="L240" s="66"/>
      <c r="M240" s="66"/>
      <c r="N240" s="66"/>
      <c r="O240" s="66"/>
      <c r="P240" s="66"/>
      <c r="Q240" s="66"/>
    </row>
    <row r="241" spans="1:17" x14ac:dyDescent="0.25">
      <c r="A241" s="131" t="s">
        <v>13</v>
      </c>
      <c r="B241" s="132"/>
      <c r="C241" s="132"/>
      <c r="D241" s="132"/>
      <c r="E241" s="132"/>
      <c r="F241" s="132"/>
      <c r="G241" s="132"/>
      <c r="H241" s="132"/>
      <c r="I241" s="132"/>
      <c r="J241" s="67">
        <v>7949</v>
      </c>
      <c r="K241" s="66"/>
      <c r="L241" s="66"/>
      <c r="M241" s="66"/>
      <c r="N241" s="66"/>
      <c r="O241" s="66"/>
      <c r="P241" s="66"/>
      <c r="Q241" s="66"/>
    </row>
    <row r="242" spans="1:17" x14ac:dyDescent="0.25">
      <c r="A242" s="131" t="s">
        <v>14</v>
      </c>
      <c r="B242" s="132"/>
      <c r="C242" s="132"/>
      <c r="D242" s="132"/>
      <c r="E242" s="132"/>
      <c r="F242" s="132"/>
      <c r="G242" s="132"/>
      <c r="H242" s="132"/>
      <c r="I242" s="132"/>
      <c r="J242" s="67">
        <v>18449</v>
      </c>
      <c r="K242" s="66"/>
      <c r="L242" s="66"/>
      <c r="M242" s="66"/>
      <c r="N242" s="66"/>
      <c r="O242" s="66"/>
      <c r="P242" s="66"/>
      <c r="Q242" s="66"/>
    </row>
    <row r="243" spans="1:17" x14ac:dyDescent="0.25">
      <c r="A243" s="131" t="s">
        <v>0</v>
      </c>
      <c r="B243" s="132"/>
      <c r="C243" s="132"/>
      <c r="D243" s="132"/>
      <c r="E243" s="132"/>
      <c r="F243" s="132"/>
      <c r="G243" s="132"/>
      <c r="H243" s="132"/>
      <c r="I243" s="132"/>
      <c r="J243" s="67">
        <v>22638</v>
      </c>
      <c r="K243" s="66"/>
      <c r="L243" s="66"/>
      <c r="M243" s="66"/>
      <c r="N243" s="66"/>
      <c r="O243" s="66"/>
      <c r="P243" s="66"/>
      <c r="Q243" s="66"/>
    </row>
    <row r="244" spans="1:17" x14ac:dyDescent="0.25">
      <c r="A244" s="131" t="s">
        <v>15</v>
      </c>
      <c r="B244" s="132"/>
      <c r="C244" s="132"/>
      <c r="D244" s="132"/>
      <c r="E244" s="132"/>
      <c r="F244" s="132"/>
      <c r="G244" s="132"/>
      <c r="H244" s="132"/>
      <c r="I244" s="132"/>
      <c r="J244" s="67">
        <v>20548</v>
      </c>
      <c r="K244" s="66"/>
      <c r="L244" s="66"/>
      <c r="M244" s="66"/>
      <c r="N244" s="66"/>
      <c r="O244" s="66"/>
      <c r="P244" s="66"/>
      <c r="Q244" s="66"/>
    </row>
    <row r="245" spans="1:17" x14ac:dyDescent="0.25">
      <c r="A245" s="131" t="s">
        <v>16</v>
      </c>
      <c r="B245" s="132"/>
      <c r="C245" s="132"/>
      <c r="D245" s="132"/>
      <c r="E245" s="132"/>
      <c r="F245" s="132"/>
      <c r="G245" s="132"/>
      <c r="H245" s="132"/>
      <c r="I245" s="132"/>
      <c r="J245" s="67">
        <v>13887</v>
      </c>
      <c r="K245" s="66"/>
      <c r="L245" s="66"/>
      <c r="M245" s="66"/>
      <c r="N245" s="66"/>
      <c r="O245" s="66"/>
      <c r="P245" s="66"/>
      <c r="Q245" s="66"/>
    </row>
    <row r="246" spans="1:17" x14ac:dyDescent="0.25">
      <c r="A246" s="133" t="s">
        <v>2544</v>
      </c>
      <c r="B246" s="132"/>
      <c r="C246" s="132"/>
      <c r="D246" s="132"/>
      <c r="E246" s="132"/>
      <c r="F246" s="132"/>
      <c r="G246" s="132"/>
      <c r="H246" s="132"/>
      <c r="I246" s="132"/>
      <c r="J246" s="65">
        <v>162994</v>
      </c>
      <c r="K246" s="66"/>
      <c r="L246" s="66"/>
      <c r="M246" s="66"/>
      <c r="N246" s="66"/>
      <c r="O246" s="65">
        <v>1503.21</v>
      </c>
      <c r="P246" s="66"/>
      <c r="Q246" s="65">
        <v>1.59</v>
      </c>
    </row>
    <row r="247" spans="1:17" x14ac:dyDescent="0.25">
      <c r="A247" s="136" t="s">
        <v>2545</v>
      </c>
      <c r="B247" s="132"/>
      <c r="C247" s="132"/>
      <c r="D247" s="132"/>
      <c r="E247" s="132"/>
      <c r="F247" s="132"/>
      <c r="G247" s="132"/>
      <c r="H247" s="132"/>
      <c r="I247" s="132"/>
      <c r="J247" s="132"/>
      <c r="K247" s="132"/>
      <c r="L247" s="132"/>
      <c r="M247" s="132"/>
      <c r="N247" s="132"/>
      <c r="O247" s="132"/>
      <c r="P247" s="132"/>
      <c r="Q247" s="132"/>
    </row>
    <row r="248" spans="1:17" x14ac:dyDescent="0.25">
      <c r="A248" s="131" t="s">
        <v>2546</v>
      </c>
      <c r="B248" s="132"/>
      <c r="C248" s="132"/>
      <c r="D248" s="132"/>
      <c r="E248" s="132"/>
      <c r="F248" s="132"/>
      <c r="G248" s="132"/>
      <c r="H248" s="132"/>
      <c r="I248" s="132"/>
      <c r="J248" s="132"/>
      <c r="K248" s="132"/>
      <c r="L248" s="132"/>
      <c r="M248" s="132"/>
      <c r="N248" s="132"/>
      <c r="O248" s="132"/>
      <c r="P248" s="132"/>
      <c r="Q248" s="132"/>
    </row>
    <row r="249" spans="1:17" ht="57" x14ac:dyDescent="0.25">
      <c r="A249" s="5">
        <v>176</v>
      </c>
      <c r="B249" s="69" t="s">
        <v>2547</v>
      </c>
      <c r="C249" s="110" t="s">
        <v>2548</v>
      </c>
      <c r="D249" s="10" t="s">
        <v>109</v>
      </c>
      <c r="E249" s="70">
        <v>1</v>
      </c>
      <c r="F249" s="67">
        <v>698.7</v>
      </c>
      <c r="G249" s="67">
        <v>438.66</v>
      </c>
      <c r="H249" s="67">
        <v>39.19</v>
      </c>
      <c r="I249" s="67">
        <v>2.1800000000000002</v>
      </c>
      <c r="J249" s="66">
        <v>699</v>
      </c>
      <c r="K249" s="66">
        <v>439</v>
      </c>
      <c r="L249" s="66">
        <v>39</v>
      </c>
      <c r="M249" s="66">
        <v>2</v>
      </c>
      <c r="N249" s="66">
        <v>31.4</v>
      </c>
      <c r="O249" s="66">
        <v>31.4</v>
      </c>
      <c r="P249" s="66">
        <v>0.12</v>
      </c>
      <c r="Q249" s="66">
        <v>0.12</v>
      </c>
    </row>
    <row r="250" spans="1:17" ht="91.2" x14ac:dyDescent="0.25">
      <c r="A250" s="5">
        <v>177</v>
      </c>
      <c r="B250" s="69" t="s">
        <v>2549</v>
      </c>
      <c r="C250" s="110" t="s">
        <v>2550</v>
      </c>
      <c r="D250" s="10" t="s">
        <v>109</v>
      </c>
      <c r="E250" s="70">
        <v>1</v>
      </c>
      <c r="F250" s="67" t="s">
        <v>2551</v>
      </c>
      <c r="G250" s="66"/>
      <c r="H250" s="66"/>
      <c r="I250" s="66"/>
      <c r="J250" s="66">
        <v>24674</v>
      </c>
      <c r="K250" s="66"/>
      <c r="L250" s="66"/>
      <c r="M250" s="66"/>
      <c r="N250" s="66"/>
      <c r="O250" s="66"/>
      <c r="P250" s="66"/>
      <c r="Q250" s="66"/>
    </row>
    <row r="251" spans="1:17" ht="57" x14ac:dyDescent="0.25">
      <c r="A251" s="5">
        <v>178</v>
      </c>
      <c r="B251" s="69" t="s">
        <v>2552</v>
      </c>
      <c r="C251" s="110" t="s">
        <v>2553</v>
      </c>
      <c r="D251" s="10" t="s">
        <v>2554</v>
      </c>
      <c r="E251" s="68" t="s">
        <v>2081</v>
      </c>
      <c r="F251" s="67">
        <v>3439.34</v>
      </c>
      <c r="G251" s="67">
        <v>2259.73</v>
      </c>
      <c r="H251" s="67">
        <v>856.12</v>
      </c>
      <c r="I251" s="67">
        <v>45.68</v>
      </c>
      <c r="J251" s="66">
        <v>688</v>
      </c>
      <c r="K251" s="66">
        <v>452</v>
      </c>
      <c r="L251" s="66">
        <v>171</v>
      </c>
      <c r="M251" s="66">
        <v>9</v>
      </c>
      <c r="N251" s="66">
        <v>166.77</v>
      </c>
      <c r="O251" s="66">
        <v>33.35</v>
      </c>
      <c r="P251" s="66">
        <v>2.5099999999999998</v>
      </c>
      <c r="Q251" s="66">
        <v>0.5</v>
      </c>
    </row>
    <row r="252" spans="1:17" ht="91.2" x14ac:dyDescent="0.25">
      <c r="A252" s="5">
        <v>179</v>
      </c>
      <c r="B252" s="69" t="s">
        <v>2555</v>
      </c>
      <c r="C252" s="110" t="s">
        <v>2556</v>
      </c>
      <c r="D252" s="10" t="s">
        <v>109</v>
      </c>
      <c r="E252" s="70">
        <v>2</v>
      </c>
      <c r="F252" s="67" t="s">
        <v>2557</v>
      </c>
      <c r="G252" s="66"/>
      <c r="H252" s="66"/>
      <c r="I252" s="66"/>
      <c r="J252" s="66">
        <v>10587</v>
      </c>
      <c r="K252" s="66"/>
      <c r="L252" s="66"/>
      <c r="M252" s="66"/>
      <c r="N252" s="66"/>
      <c r="O252" s="66"/>
      <c r="P252" s="66"/>
      <c r="Q252" s="66"/>
    </row>
    <row r="253" spans="1:17" ht="136.80000000000001" x14ac:dyDescent="0.25">
      <c r="A253" s="5">
        <v>180</v>
      </c>
      <c r="B253" s="69" t="s">
        <v>61</v>
      </c>
      <c r="C253" s="110" t="s">
        <v>2558</v>
      </c>
      <c r="D253" s="10" t="s">
        <v>292</v>
      </c>
      <c r="E253" s="68" t="s">
        <v>2559</v>
      </c>
      <c r="F253" s="67">
        <v>1654.94</v>
      </c>
      <c r="G253" s="67">
        <v>1196.47</v>
      </c>
      <c r="H253" s="67">
        <v>359.37</v>
      </c>
      <c r="I253" s="67">
        <v>25.11</v>
      </c>
      <c r="J253" s="66">
        <v>314</v>
      </c>
      <c r="K253" s="66">
        <v>227</v>
      </c>
      <c r="L253" s="66">
        <v>68</v>
      </c>
      <c r="M253" s="66">
        <v>5</v>
      </c>
      <c r="N253" s="66">
        <v>88.3</v>
      </c>
      <c r="O253" s="66">
        <v>16.78</v>
      </c>
      <c r="P253" s="66">
        <v>1.51</v>
      </c>
      <c r="Q253" s="66">
        <v>0.28999999999999998</v>
      </c>
    </row>
    <row r="254" spans="1:17" ht="171" x14ac:dyDescent="0.25">
      <c r="A254" s="5">
        <v>181</v>
      </c>
      <c r="B254" s="69" t="s">
        <v>2560</v>
      </c>
      <c r="C254" s="110" t="s">
        <v>2561</v>
      </c>
      <c r="D254" s="10" t="s">
        <v>220</v>
      </c>
      <c r="E254" s="70">
        <v>9.5</v>
      </c>
      <c r="F254" s="67">
        <v>24.02</v>
      </c>
      <c r="G254" s="66"/>
      <c r="H254" s="66"/>
      <c r="I254" s="66"/>
      <c r="J254" s="66">
        <v>228</v>
      </c>
      <c r="K254" s="66"/>
      <c r="L254" s="66"/>
      <c r="M254" s="66"/>
      <c r="N254" s="66"/>
      <c r="O254" s="66"/>
      <c r="P254" s="66"/>
      <c r="Q254" s="66"/>
    </row>
    <row r="255" spans="1:17" ht="171" x14ac:dyDescent="0.25">
      <c r="A255" s="5">
        <v>182</v>
      </c>
      <c r="B255" s="69" t="s">
        <v>2562</v>
      </c>
      <c r="C255" s="110" t="s">
        <v>2563</v>
      </c>
      <c r="D255" s="10" t="s">
        <v>220</v>
      </c>
      <c r="E255" s="70">
        <v>9.5</v>
      </c>
      <c r="F255" s="67">
        <v>37.01</v>
      </c>
      <c r="G255" s="66"/>
      <c r="H255" s="66"/>
      <c r="I255" s="66"/>
      <c r="J255" s="66">
        <v>352</v>
      </c>
      <c r="K255" s="66"/>
      <c r="L255" s="66"/>
      <c r="M255" s="66"/>
      <c r="N255" s="66"/>
      <c r="O255" s="66"/>
      <c r="P255" s="66"/>
      <c r="Q255" s="66"/>
    </row>
    <row r="256" spans="1:17" ht="230.4" x14ac:dyDescent="0.25">
      <c r="A256" s="5">
        <v>183</v>
      </c>
      <c r="B256" s="69" t="s">
        <v>2051</v>
      </c>
      <c r="C256" s="110" t="s">
        <v>2564</v>
      </c>
      <c r="D256" s="10" t="s">
        <v>2053</v>
      </c>
      <c r="E256" s="68" t="s">
        <v>2565</v>
      </c>
      <c r="F256" s="67">
        <v>177.08</v>
      </c>
      <c r="G256" s="67">
        <v>49.17</v>
      </c>
      <c r="H256" s="67">
        <v>28.25</v>
      </c>
      <c r="I256" s="66"/>
      <c r="J256" s="66">
        <v>336</v>
      </c>
      <c r="K256" s="66">
        <v>93</v>
      </c>
      <c r="L256" s="66">
        <v>54</v>
      </c>
      <c r="M256" s="66"/>
      <c r="N256" s="66">
        <v>3.52</v>
      </c>
      <c r="O256" s="66">
        <v>6.69</v>
      </c>
      <c r="P256" s="66"/>
      <c r="Q256" s="66"/>
    </row>
    <row r="257" spans="1:17" ht="68.400000000000006" x14ac:dyDescent="0.25">
      <c r="A257" s="5">
        <v>184</v>
      </c>
      <c r="B257" s="69" t="s">
        <v>2566</v>
      </c>
      <c r="C257" s="110" t="s">
        <v>2567</v>
      </c>
      <c r="D257" s="10" t="s">
        <v>220</v>
      </c>
      <c r="E257" s="68" t="s">
        <v>2568</v>
      </c>
      <c r="F257" s="67" t="s">
        <v>2569</v>
      </c>
      <c r="G257" s="66"/>
      <c r="H257" s="66"/>
      <c r="I257" s="66"/>
      <c r="J257" s="66">
        <v>29</v>
      </c>
      <c r="K257" s="66"/>
      <c r="L257" s="66"/>
      <c r="M257" s="66"/>
      <c r="N257" s="66"/>
      <c r="O257" s="66"/>
      <c r="P257" s="66"/>
      <c r="Q257" s="66"/>
    </row>
    <row r="258" spans="1:17" ht="57" x14ac:dyDescent="0.25">
      <c r="A258" s="5">
        <v>185</v>
      </c>
      <c r="B258" s="69" t="s">
        <v>2566</v>
      </c>
      <c r="C258" s="110" t="s">
        <v>2570</v>
      </c>
      <c r="D258" s="10" t="s">
        <v>220</v>
      </c>
      <c r="E258" s="68" t="s">
        <v>2568</v>
      </c>
      <c r="F258" s="67" t="s">
        <v>2571</v>
      </c>
      <c r="G258" s="66"/>
      <c r="H258" s="66"/>
      <c r="I258" s="66"/>
      <c r="J258" s="66">
        <v>40</v>
      </c>
      <c r="K258" s="66"/>
      <c r="L258" s="66"/>
      <c r="M258" s="66"/>
      <c r="N258" s="66"/>
      <c r="O258" s="66"/>
      <c r="P258" s="66"/>
      <c r="Q258" s="66"/>
    </row>
    <row r="259" spans="1:17" ht="159.6" x14ac:dyDescent="0.25">
      <c r="A259" s="5">
        <v>186</v>
      </c>
      <c r="B259" s="69" t="s">
        <v>2157</v>
      </c>
      <c r="C259" s="110" t="s">
        <v>2572</v>
      </c>
      <c r="D259" s="10" t="s">
        <v>1202</v>
      </c>
      <c r="E259" s="68" t="s">
        <v>2573</v>
      </c>
      <c r="F259" s="67">
        <v>4340.3</v>
      </c>
      <c r="G259" s="67">
        <v>446.74</v>
      </c>
      <c r="H259" s="67">
        <v>69.040000000000006</v>
      </c>
      <c r="I259" s="67">
        <v>2.73</v>
      </c>
      <c r="J259" s="66">
        <v>781</v>
      </c>
      <c r="K259" s="66">
        <v>80</v>
      </c>
      <c r="L259" s="66">
        <v>12</v>
      </c>
      <c r="M259" s="66"/>
      <c r="N259" s="66">
        <v>32.97</v>
      </c>
      <c r="O259" s="66">
        <v>5.93</v>
      </c>
      <c r="P259" s="66">
        <v>0.15</v>
      </c>
      <c r="Q259" s="66">
        <v>0.03</v>
      </c>
    </row>
    <row r="260" spans="1:17" ht="114" x14ac:dyDescent="0.25">
      <c r="A260" s="5">
        <v>187</v>
      </c>
      <c r="B260" s="69" t="s">
        <v>997</v>
      </c>
      <c r="C260" s="110" t="s">
        <v>2574</v>
      </c>
      <c r="D260" s="10" t="s">
        <v>137</v>
      </c>
      <c r="E260" s="68" t="s">
        <v>2575</v>
      </c>
      <c r="F260" s="67">
        <v>1553.99</v>
      </c>
      <c r="G260" s="67">
        <v>1176.74</v>
      </c>
      <c r="H260" s="67">
        <v>74.63</v>
      </c>
      <c r="I260" s="67">
        <v>2.1800000000000002</v>
      </c>
      <c r="J260" s="66">
        <v>49</v>
      </c>
      <c r="K260" s="66">
        <v>37</v>
      </c>
      <c r="L260" s="66">
        <v>2</v>
      </c>
      <c r="M260" s="66"/>
      <c r="N260" s="66">
        <v>94.29</v>
      </c>
      <c r="O260" s="66">
        <v>2.96</v>
      </c>
      <c r="P260" s="66">
        <v>0.12</v>
      </c>
      <c r="Q260" s="66"/>
    </row>
    <row r="261" spans="1:17" ht="57" x14ac:dyDescent="0.25">
      <c r="A261" s="5">
        <v>188</v>
      </c>
      <c r="B261" s="69" t="s">
        <v>2576</v>
      </c>
      <c r="C261" s="110" t="s">
        <v>2577</v>
      </c>
      <c r="D261" s="10" t="s">
        <v>148</v>
      </c>
      <c r="E261" s="70">
        <v>3.1399999999999997E-2</v>
      </c>
      <c r="F261" s="67">
        <v>13506.5</v>
      </c>
      <c r="G261" s="66"/>
      <c r="H261" s="66"/>
      <c r="I261" s="66"/>
      <c r="J261" s="66">
        <v>424</v>
      </c>
      <c r="K261" s="66"/>
      <c r="L261" s="66"/>
      <c r="M261" s="66"/>
      <c r="N261" s="66"/>
      <c r="O261" s="66"/>
      <c r="P261" s="66"/>
      <c r="Q261" s="66"/>
    </row>
    <row r="262" spans="1:17" x14ac:dyDescent="0.25">
      <c r="A262" s="131" t="s">
        <v>2578</v>
      </c>
      <c r="B262" s="132"/>
      <c r="C262" s="132"/>
      <c r="D262" s="132"/>
      <c r="E262" s="132"/>
      <c r="F262" s="132"/>
      <c r="G262" s="132"/>
      <c r="H262" s="132"/>
      <c r="I262" s="132"/>
      <c r="J262" s="132"/>
      <c r="K262" s="132"/>
      <c r="L262" s="132"/>
      <c r="M262" s="132"/>
      <c r="N262" s="132"/>
      <c r="O262" s="132"/>
      <c r="P262" s="132"/>
      <c r="Q262" s="132"/>
    </row>
    <row r="263" spans="1:17" ht="57" x14ac:dyDescent="0.25">
      <c r="A263" s="5">
        <v>189</v>
      </c>
      <c r="B263" s="69" t="s">
        <v>2547</v>
      </c>
      <c r="C263" s="110" t="s">
        <v>2548</v>
      </c>
      <c r="D263" s="10" t="s">
        <v>109</v>
      </c>
      <c r="E263" s="70">
        <v>1</v>
      </c>
      <c r="F263" s="67">
        <v>698.7</v>
      </c>
      <c r="G263" s="67">
        <v>438.66</v>
      </c>
      <c r="H263" s="67">
        <v>39.19</v>
      </c>
      <c r="I263" s="67">
        <v>2.1800000000000002</v>
      </c>
      <c r="J263" s="66">
        <v>699</v>
      </c>
      <c r="K263" s="66">
        <v>439</v>
      </c>
      <c r="L263" s="66">
        <v>39</v>
      </c>
      <c r="M263" s="66">
        <v>2</v>
      </c>
      <c r="N263" s="66">
        <v>31.4</v>
      </c>
      <c r="O263" s="66">
        <v>31.4</v>
      </c>
      <c r="P263" s="66">
        <v>0.12</v>
      </c>
      <c r="Q263" s="66">
        <v>0.12</v>
      </c>
    </row>
    <row r="264" spans="1:17" ht="91.2" x14ac:dyDescent="0.25">
      <c r="A264" s="5">
        <v>190</v>
      </c>
      <c r="B264" s="69" t="s">
        <v>2549</v>
      </c>
      <c r="C264" s="110" t="s">
        <v>2579</v>
      </c>
      <c r="D264" s="10" t="s">
        <v>109</v>
      </c>
      <c r="E264" s="70">
        <v>1</v>
      </c>
      <c r="F264" s="67" t="s">
        <v>2580</v>
      </c>
      <c r="G264" s="66"/>
      <c r="H264" s="66"/>
      <c r="I264" s="66"/>
      <c r="J264" s="66">
        <v>27248</v>
      </c>
      <c r="K264" s="66"/>
      <c r="L264" s="66"/>
      <c r="M264" s="66"/>
      <c r="N264" s="66"/>
      <c r="O264" s="66"/>
      <c r="P264" s="66"/>
      <c r="Q264" s="66"/>
    </row>
    <row r="265" spans="1:17" ht="57" x14ac:dyDescent="0.25">
      <c r="A265" s="5">
        <v>191</v>
      </c>
      <c r="B265" s="69" t="s">
        <v>2552</v>
      </c>
      <c r="C265" s="110" t="s">
        <v>2553</v>
      </c>
      <c r="D265" s="10" t="s">
        <v>2554</v>
      </c>
      <c r="E265" s="68" t="s">
        <v>2091</v>
      </c>
      <c r="F265" s="67">
        <v>3439.34</v>
      </c>
      <c r="G265" s="67">
        <v>2259.73</v>
      </c>
      <c r="H265" s="67">
        <v>856.12</v>
      </c>
      <c r="I265" s="67">
        <v>45.68</v>
      </c>
      <c r="J265" s="66">
        <v>1032</v>
      </c>
      <c r="K265" s="66">
        <v>678</v>
      </c>
      <c r="L265" s="66">
        <v>257</v>
      </c>
      <c r="M265" s="66">
        <v>14</v>
      </c>
      <c r="N265" s="66">
        <v>166.77</v>
      </c>
      <c r="O265" s="66">
        <v>50.03</v>
      </c>
      <c r="P265" s="66">
        <v>2.5099999999999998</v>
      </c>
      <c r="Q265" s="66">
        <v>0.75</v>
      </c>
    </row>
    <row r="266" spans="1:17" ht="91.2" x14ac:dyDescent="0.25">
      <c r="A266" s="5">
        <v>192</v>
      </c>
      <c r="B266" s="69" t="s">
        <v>2555</v>
      </c>
      <c r="C266" s="110" t="s">
        <v>2556</v>
      </c>
      <c r="D266" s="10" t="s">
        <v>109</v>
      </c>
      <c r="E266" s="70">
        <v>3</v>
      </c>
      <c r="F266" s="67" t="s">
        <v>2557</v>
      </c>
      <c r="G266" s="66"/>
      <c r="H266" s="66"/>
      <c r="I266" s="66"/>
      <c r="J266" s="66">
        <v>15880</v>
      </c>
      <c r="K266" s="66"/>
      <c r="L266" s="66"/>
      <c r="M266" s="66"/>
      <c r="N266" s="66"/>
      <c r="O266" s="66"/>
      <c r="P266" s="66"/>
      <c r="Q266" s="66"/>
    </row>
    <row r="267" spans="1:17" ht="136.80000000000001" x14ac:dyDescent="0.25">
      <c r="A267" s="5">
        <v>193</v>
      </c>
      <c r="B267" s="69" t="s">
        <v>61</v>
      </c>
      <c r="C267" s="110" t="s">
        <v>2558</v>
      </c>
      <c r="D267" s="10" t="s">
        <v>292</v>
      </c>
      <c r="E267" s="68" t="s">
        <v>2581</v>
      </c>
      <c r="F267" s="67">
        <v>1654.94</v>
      </c>
      <c r="G267" s="67">
        <v>1196.47</v>
      </c>
      <c r="H267" s="67">
        <v>359.37</v>
      </c>
      <c r="I267" s="67">
        <v>25.11</v>
      </c>
      <c r="J267" s="66">
        <v>679</v>
      </c>
      <c r="K267" s="66">
        <v>491</v>
      </c>
      <c r="L267" s="66">
        <v>147</v>
      </c>
      <c r="M267" s="66">
        <v>10</v>
      </c>
      <c r="N267" s="66">
        <v>88.3</v>
      </c>
      <c r="O267" s="66">
        <v>36.200000000000003</v>
      </c>
      <c r="P267" s="66">
        <v>1.51</v>
      </c>
      <c r="Q267" s="66">
        <v>0.62</v>
      </c>
    </row>
    <row r="268" spans="1:17" ht="171" x14ac:dyDescent="0.25">
      <c r="A268" s="5">
        <v>194</v>
      </c>
      <c r="B268" s="69" t="s">
        <v>2560</v>
      </c>
      <c r="C268" s="110" t="s">
        <v>2561</v>
      </c>
      <c r="D268" s="10" t="s">
        <v>220</v>
      </c>
      <c r="E268" s="70">
        <v>20.5</v>
      </c>
      <c r="F268" s="67">
        <v>24.02</v>
      </c>
      <c r="G268" s="66"/>
      <c r="H268" s="66"/>
      <c r="I268" s="66"/>
      <c r="J268" s="66">
        <v>492</v>
      </c>
      <c r="K268" s="66"/>
      <c r="L268" s="66"/>
      <c r="M268" s="66"/>
      <c r="N268" s="66"/>
      <c r="O268" s="66"/>
      <c r="P268" s="66"/>
      <c r="Q268" s="66"/>
    </row>
    <row r="269" spans="1:17" ht="171" x14ac:dyDescent="0.25">
      <c r="A269" s="5">
        <v>195</v>
      </c>
      <c r="B269" s="69" t="s">
        <v>2562</v>
      </c>
      <c r="C269" s="110" t="s">
        <v>2563</v>
      </c>
      <c r="D269" s="10" t="s">
        <v>220</v>
      </c>
      <c r="E269" s="70">
        <v>20.5</v>
      </c>
      <c r="F269" s="67">
        <v>37.01</v>
      </c>
      <c r="G269" s="66"/>
      <c r="H269" s="66"/>
      <c r="I269" s="66"/>
      <c r="J269" s="66">
        <v>759</v>
      </c>
      <c r="K269" s="66"/>
      <c r="L269" s="66"/>
      <c r="M269" s="66"/>
      <c r="N269" s="66"/>
      <c r="O269" s="66"/>
      <c r="P269" s="66"/>
      <c r="Q269" s="66"/>
    </row>
    <row r="270" spans="1:17" ht="230.4" x14ac:dyDescent="0.25">
      <c r="A270" s="5">
        <v>196</v>
      </c>
      <c r="B270" s="69" t="s">
        <v>2051</v>
      </c>
      <c r="C270" s="110" t="s">
        <v>2564</v>
      </c>
      <c r="D270" s="10" t="s">
        <v>2053</v>
      </c>
      <c r="E270" s="68" t="s">
        <v>2582</v>
      </c>
      <c r="F270" s="67">
        <v>177.08</v>
      </c>
      <c r="G270" s="67">
        <v>49.17</v>
      </c>
      <c r="H270" s="67">
        <v>28.25</v>
      </c>
      <c r="I270" s="66"/>
      <c r="J270" s="66">
        <v>726</v>
      </c>
      <c r="K270" s="66">
        <v>202</v>
      </c>
      <c r="L270" s="66">
        <v>116</v>
      </c>
      <c r="M270" s="66"/>
      <c r="N270" s="66">
        <v>3.52</v>
      </c>
      <c r="O270" s="66">
        <v>14.43</v>
      </c>
      <c r="P270" s="66"/>
      <c r="Q270" s="66"/>
    </row>
    <row r="271" spans="1:17" ht="68.400000000000006" x14ac:dyDescent="0.25">
      <c r="A271" s="5">
        <v>197</v>
      </c>
      <c r="B271" s="69" t="s">
        <v>2566</v>
      </c>
      <c r="C271" s="110" t="s">
        <v>2567</v>
      </c>
      <c r="D271" s="10" t="s">
        <v>220</v>
      </c>
      <c r="E271" s="68" t="s">
        <v>2583</v>
      </c>
      <c r="F271" s="67" t="s">
        <v>2569</v>
      </c>
      <c r="G271" s="66"/>
      <c r="H271" s="66"/>
      <c r="I271" s="66"/>
      <c r="J271" s="66">
        <v>62</v>
      </c>
      <c r="K271" s="66"/>
      <c r="L271" s="66"/>
      <c r="M271" s="66"/>
      <c r="N271" s="66"/>
      <c r="O271" s="66"/>
      <c r="P271" s="66"/>
      <c r="Q271" s="66"/>
    </row>
    <row r="272" spans="1:17" ht="57" x14ac:dyDescent="0.25">
      <c r="A272" s="5">
        <v>198</v>
      </c>
      <c r="B272" s="69" t="s">
        <v>2566</v>
      </c>
      <c r="C272" s="110" t="s">
        <v>2570</v>
      </c>
      <c r="D272" s="10" t="s">
        <v>220</v>
      </c>
      <c r="E272" s="68" t="s">
        <v>2583</v>
      </c>
      <c r="F272" s="67" t="s">
        <v>2571</v>
      </c>
      <c r="G272" s="66"/>
      <c r="H272" s="66"/>
      <c r="I272" s="66"/>
      <c r="J272" s="66">
        <v>86</v>
      </c>
      <c r="K272" s="66"/>
      <c r="L272" s="66"/>
      <c r="M272" s="66"/>
      <c r="N272" s="66"/>
      <c r="O272" s="66"/>
      <c r="P272" s="66"/>
      <c r="Q272" s="66"/>
    </row>
    <row r="273" spans="1:17" ht="159.6" x14ac:dyDescent="0.25">
      <c r="A273" s="5">
        <v>199</v>
      </c>
      <c r="B273" s="69" t="s">
        <v>2157</v>
      </c>
      <c r="C273" s="110" t="s">
        <v>2572</v>
      </c>
      <c r="D273" s="10" t="s">
        <v>1202</v>
      </c>
      <c r="E273" s="68" t="s">
        <v>1695</v>
      </c>
      <c r="F273" s="67">
        <v>4340.3</v>
      </c>
      <c r="G273" s="67">
        <v>446.74</v>
      </c>
      <c r="H273" s="67">
        <v>69.040000000000006</v>
      </c>
      <c r="I273" s="67">
        <v>2.73</v>
      </c>
      <c r="J273" s="66">
        <v>694</v>
      </c>
      <c r="K273" s="66">
        <v>71</v>
      </c>
      <c r="L273" s="66">
        <v>11</v>
      </c>
      <c r="M273" s="66"/>
      <c r="N273" s="66">
        <v>32.97</v>
      </c>
      <c r="O273" s="66">
        <v>5.28</v>
      </c>
      <c r="P273" s="66">
        <v>0.15</v>
      </c>
      <c r="Q273" s="66">
        <v>0.02</v>
      </c>
    </row>
    <row r="274" spans="1:17" ht="114" x14ac:dyDescent="0.25">
      <c r="A274" s="5">
        <v>200</v>
      </c>
      <c r="B274" s="69" t="s">
        <v>997</v>
      </c>
      <c r="C274" s="110" t="s">
        <v>2574</v>
      </c>
      <c r="D274" s="10" t="s">
        <v>137</v>
      </c>
      <c r="E274" s="68" t="s">
        <v>2575</v>
      </c>
      <c r="F274" s="67">
        <v>1553.99</v>
      </c>
      <c r="G274" s="67">
        <v>1176.74</v>
      </c>
      <c r="H274" s="67">
        <v>74.63</v>
      </c>
      <c r="I274" s="67">
        <v>2.1800000000000002</v>
      </c>
      <c r="J274" s="66">
        <v>49</v>
      </c>
      <c r="K274" s="66">
        <v>37</v>
      </c>
      <c r="L274" s="66">
        <v>2</v>
      </c>
      <c r="M274" s="66"/>
      <c r="N274" s="66">
        <v>94.29</v>
      </c>
      <c r="O274" s="66">
        <v>2.96</v>
      </c>
      <c r="P274" s="66">
        <v>0.12</v>
      </c>
      <c r="Q274" s="66"/>
    </row>
    <row r="275" spans="1:17" ht="57" x14ac:dyDescent="0.25">
      <c r="A275" s="5">
        <v>201</v>
      </c>
      <c r="B275" s="69" t="s">
        <v>2576</v>
      </c>
      <c r="C275" s="110" t="s">
        <v>2577</v>
      </c>
      <c r="D275" s="10" t="s">
        <v>148</v>
      </c>
      <c r="E275" s="70">
        <v>3.1399999999999997E-2</v>
      </c>
      <c r="F275" s="67">
        <v>13506.5</v>
      </c>
      <c r="G275" s="66"/>
      <c r="H275" s="66"/>
      <c r="I275" s="66"/>
      <c r="J275" s="66">
        <v>424</v>
      </c>
      <c r="K275" s="66"/>
      <c r="L275" s="66"/>
      <c r="M275" s="66"/>
      <c r="N275" s="66"/>
      <c r="O275" s="66"/>
      <c r="P275" s="66"/>
      <c r="Q275" s="66"/>
    </row>
    <row r="276" spans="1:17" x14ac:dyDescent="0.25">
      <c r="A276" s="131" t="s">
        <v>2584</v>
      </c>
      <c r="B276" s="132"/>
      <c r="C276" s="132"/>
      <c r="D276" s="132"/>
      <c r="E276" s="132"/>
      <c r="F276" s="132"/>
      <c r="G276" s="132"/>
      <c r="H276" s="132"/>
      <c r="I276" s="132"/>
      <c r="J276" s="132"/>
      <c r="K276" s="132"/>
      <c r="L276" s="132"/>
      <c r="M276" s="132"/>
      <c r="N276" s="132"/>
      <c r="O276" s="132"/>
      <c r="P276" s="132"/>
      <c r="Q276" s="132"/>
    </row>
    <row r="277" spans="1:17" ht="57" x14ac:dyDescent="0.25">
      <c r="A277" s="5">
        <v>202</v>
      </c>
      <c r="B277" s="69" t="s">
        <v>2547</v>
      </c>
      <c r="C277" s="110" t="s">
        <v>2548</v>
      </c>
      <c r="D277" s="10" t="s">
        <v>109</v>
      </c>
      <c r="E277" s="70">
        <v>1</v>
      </c>
      <c r="F277" s="67">
        <v>698.7</v>
      </c>
      <c r="G277" s="67">
        <v>438.66</v>
      </c>
      <c r="H277" s="67">
        <v>39.19</v>
      </c>
      <c r="I277" s="67">
        <v>2.1800000000000002</v>
      </c>
      <c r="J277" s="66">
        <v>699</v>
      </c>
      <c r="K277" s="66">
        <v>439</v>
      </c>
      <c r="L277" s="66">
        <v>39</v>
      </c>
      <c r="M277" s="66">
        <v>2</v>
      </c>
      <c r="N277" s="66">
        <v>31.4</v>
      </c>
      <c r="O277" s="66">
        <v>31.4</v>
      </c>
      <c r="P277" s="66">
        <v>0.12</v>
      </c>
      <c r="Q277" s="66">
        <v>0.12</v>
      </c>
    </row>
    <row r="278" spans="1:17" ht="91.2" x14ac:dyDescent="0.25">
      <c r="A278" s="5">
        <v>203</v>
      </c>
      <c r="B278" s="69" t="s">
        <v>2549</v>
      </c>
      <c r="C278" s="110" t="s">
        <v>2585</v>
      </c>
      <c r="D278" s="10" t="s">
        <v>109</v>
      </c>
      <c r="E278" s="70">
        <v>1</v>
      </c>
      <c r="F278" s="67" t="s">
        <v>2586</v>
      </c>
      <c r="G278" s="66"/>
      <c r="H278" s="66"/>
      <c r="I278" s="66"/>
      <c r="J278" s="66">
        <v>11194</v>
      </c>
      <c r="K278" s="66"/>
      <c r="L278" s="66"/>
      <c r="M278" s="66"/>
      <c r="N278" s="66"/>
      <c r="O278" s="66"/>
      <c r="P278" s="66"/>
      <c r="Q278" s="66"/>
    </row>
    <row r="279" spans="1:17" ht="57" x14ac:dyDescent="0.25">
      <c r="A279" s="5">
        <v>204</v>
      </c>
      <c r="B279" s="69" t="s">
        <v>2552</v>
      </c>
      <c r="C279" s="110" t="s">
        <v>2553</v>
      </c>
      <c r="D279" s="10" t="s">
        <v>2554</v>
      </c>
      <c r="E279" s="70">
        <v>1</v>
      </c>
      <c r="F279" s="67">
        <v>3439.34</v>
      </c>
      <c r="G279" s="67">
        <v>2259.73</v>
      </c>
      <c r="H279" s="67">
        <v>856.12</v>
      </c>
      <c r="I279" s="67">
        <v>45.68</v>
      </c>
      <c r="J279" s="66">
        <v>3439</v>
      </c>
      <c r="K279" s="66">
        <v>2260</v>
      </c>
      <c r="L279" s="66">
        <v>856</v>
      </c>
      <c r="M279" s="66">
        <v>46</v>
      </c>
      <c r="N279" s="66">
        <v>166.77</v>
      </c>
      <c r="O279" s="66">
        <v>166.77</v>
      </c>
      <c r="P279" s="66">
        <v>2.5099999999999998</v>
      </c>
      <c r="Q279" s="66">
        <v>2.5099999999999998</v>
      </c>
    </row>
    <row r="280" spans="1:17" ht="91.2" x14ac:dyDescent="0.25">
      <c r="A280" s="5">
        <v>205</v>
      </c>
      <c r="B280" s="69" t="s">
        <v>2555</v>
      </c>
      <c r="C280" s="110" t="s">
        <v>2556</v>
      </c>
      <c r="D280" s="10" t="s">
        <v>109</v>
      </c>
      <c r="E280" s="70">
        <v>1</v>
      </c>
      <c r="F280" s="67" t="s">
        <v>2557</v>
      </c>
      <c r="G280" s="66"/>
      <c r="H280" s="66"/>
      <c r="I280" s="66"/>
      <c r="J280" s="66">
        <v>5293</v>
      </c>
      <c r="K280" s="66"/>
      <c r="L280" s="66"/>
      <c r="M280" s="66"/>
      <c r="N280" s="66"/>
      <c r="O280" s="66"/>
      <c r="P280" s="66"/>
      <c r="Q280" s="66"/>
    </row>
    <row r="281" spans="1:17" ht="136.80000000000001" x14ac:dyDescent="0.25">
      <c r="A281" s="5">
        <v>206</v>
      </c>
      <c r="B281" s="69" t="s">
        <v>61</v>
      </c>
      <c r="C281" s="110" t="s">
        <v>2558</v>
      </c>
      <c r="D281" s="10" t="s">
        <v>292</v>
      </c>
      <c r="E281" s="68" t="s">
        <v>1180</v>
      </c>
      <c r="F281" s="67">
        <v>1654.94</v>
      </c>
      <c r="G281" s="67">
        <v>1196.47</v>
      </c>
      <c r="H281" s="67">
        <v>359.37</v>
      </c>
      <c r="I281" s="67">
        <v>25.11</v>
      </c>
      <c r="J281" s="66">
        <v>50</v>
      </c>
      <c r="K281" s="66">
        <v>36</v>
      </c>
      <c r="L281" s="66">
        <v>11</v>
      </c>
      <c r="M281" s="66">
        <v>1</v>
      </c>
      <c r="N281" s="66">
        <v>88.3</v>
      </c>
      <c r="O281" s="66">
        <v>2.65</v>
      </c>
      <c r="P281" s="66">
        <v>1.51</v>
      </c>
      <c r="Q281" s="66">
        <v>0.05</v>
      </c>
    </row>
    <row r="282" spans="1:17" ht="171" x14ac:dyDescent="0.25">
      <c r="A282" s="5">
        <v>207</v>
      </c>
      <c r="B282" s="69" t="s">
        <v>2560</v>
      </c>
      <c r="C282" s="110" t="s">
        <v>2561</v>
      </c>
      <c r="D282" s="10" t="s">
        <v>220</v>
      </c>
      <c r="E282" s="70">
        <v>1.5</v>
      </c>
      <c r="F282" s="67">
        <v>24.02</v>
      </c>
      <c r="G282" s="66"/>
      <c r="H282" s="66"/>
      <c r="I282" s="66"/>
      <c r="J282" s="66">
        <v>36</v>
      </c>
      <c r="K282" s="66"/>
      <c r="L282" s="66"/>
      <c r="M282" s="66"/>
      <c r="N282" s="66"/>
      <c r="O282" s="66"/>
      <c r="P282" s="66"/>
      <c r="Q282" s="66"/>
    </row>
    <row r="283" spans="1:17" ht="171" x14ac:dyDescent="0.25">
      <c r="A283" s="5">
        <v>208</v>
      </c>
      <c r="B283" s="69" t="s">
        <v>2562</v>
      </c>
      <c r="C283" s="110" t="s">
        <v>2563</v>
      </c>
      <c r="D283" s="10" t="s">
        <v>220</v>
      </c>
      <c r="E283" s="70">
        <v>1.5</v>
      </c>
      <c r="F283" s="67">
        <v>37.01</v>
      </c>
      <c r="G283" s="66"/>
      <c r="H283" s="66"/>
      <c r="I283" s="66"/>
      <c r="J283" s="66">
        <v>56</v>
      </c>
      <c r="K283" s="66"/>
      <c r="L283" s="66"/>
      <c r="M283" s="66"/>
      <c r="N283" s="66"/>
      <c r="O283" s="66"/>
      <c r="P283" s="66"/>
      <c r="Q283" s="66"/>
    </row>
    <row r="284" spans="1:17" ht="230.4" x14ac:dyDescent="0.25">
      <c r="A284" s="5">
        <v>209</v>
      </c>
      <c r="B284" s="69" t="s">
        <v>2051</v>
      </c>
      <c r="C284" s="110" t="s">
        <v>2564</v>
      </c>
      <c r="D284" s="10" t="s">
        <v>2053</v>
      </c>
      <c r="E284" s="68" t="s">
        <v>2091</v>
      </c>
      <c r="F284" s="67">
        <v>177.08</v>
      </c>
      <c r="G284" s="67">
        <v>49.17</v>
      </c>
      <c r="H284" s="67">
        <v>28.25</v>
      </c>
      <c r="I284" s="66"/>
      <c r="J284" s="66">
        <v>53</v>
      </c>
      <c r="K284" s="66">
        <v>15</v>
      </c>
      <c r="L284" s="66">
        <v>8</v>
      </c>
      <c r="M284" s="66"/>
      <c r="N284" s="66">
        <v>3.52</v>
      </c>
      <c r="O284" s="66">
        <v>1.06</v>
      </c>
      <c r="P284" s="66"/>
      <c r="Q284" s="66"/>
    </row>
    <row r="285" spans="1:17" ht="68.400000000000006" x14ac:dyDescent="0.25">
      <c r="A285" s="5">
        <v>210</v>
      </c>
      <c r="B285" s="69" t="s">
        <v>2566</v>
      </c>
      <c r="C285" s="110" t="s">
        <v>2567</v>
      </c>
      <c r="D285" s="10" t="s">
        <v>220</v>
      </c>
      <c r="E285" s="68" t="s">
        <v>2587</v>
      </c>
      <c r="F285" s="67" t="s">
        <v>2569</v>
      </c>
      <c r="G285" s="66"/>
      <c r="H285" s="66"/>
      <c r="I285" s="66"/>
      <c r="J285" s="66">
        <v>5</v>
      </c>
      <c r="K285" s="66"/>
      <c r="L285" s="66"/>
      <c r="M285" s="66"/>
      <c r="N285" s="66"/>
      <c r="O285" s="66"/>
      <c r="P285" s="66"/>
      <c r="Q285" s="66"/>
    </row>
    <row r="286" spans="1:17" ht="57" x14ac:dyDescent="0.25">
      <c r="A286" s="5">
        <v>211</v>
      </c>
      <c r="B286" s="69" t="s">
        <v>2566</v>
      </c>
      <c r="C286" s="110" t="s">
        <v>2570</v>
      </c>
      <c r="D286" s="10" t="s">
        <v>220</v>
      </c>
      <c r="E286" s="68" t="s">
        <v>2587</v>
      </c>
      <c r="F286" s="67" t="s">
        <v>2571</v>
      </c>
      <c r="G286" s="66"/>
      <c r="H286" s="66"/>
      <c r="I286" s="66"/>
      <c r="J286" s="66">
        <v>6</v>
      </c>
      <c r="K286" s="66"/>
      <c r="L286" s="66"/>
      <c r="M286" s="66"/>
      <c r="N286" s="66"/>
      <c r="O286" s="66"/>
      <c r="P286" s="66"/>
      <c r="Q286" s="66"/>
    </row>
    <row r="287" spans="1:17" ht="159.6" x14ac:dyDescent="0.25">
      <c r="A287" s="5">
        <v>212</v>
      </c>
      <c r="B287" s="69" t="s">
        <v>2157</v>
      </c>
      <c r="C287" s="110" t="s">
        <v>2572</v>
      </c>
      <c r="D287" s="10" t="s">
        <v>1202</v>
      </c>
      <c r="E287" s="68" t="s">
        <v>2588</v>
      </c>
      <c r="F287" s="67">
        <v>4340.3</v>
      </c>
      <c r="G287" s="67">
        <v>446.74</v>
      </c>
      <c r="H287" s="67">
        <v>69.040000000000006</v>
      </c>
      <c r="I287" s="67">
        <v>2.73</v>
      </c>
      <c r="J287" s="66">
        <v>543</v>
      </c>
      <c r="K287" s="66">
        <v>56</v>
      </c>
      <c r="L287" s="66">
        <v>9</v>
      </c>
      <c r="M287" s="66"/>
      <c r="N287" s="66">
        <v>32.97</v>
      </c>
      <c r="O287" s="66">
        <v>4.12</v>
      </c>
      <c r="P287" s="66">
        <v>0.15</v>
      </c>
      <c r="Q287" s="66">
        <v>0.02</v>
      </c>
    </row>
    <row r="288" spans="1:17" ht="114" x14ac:dyDescent="0.25">
      <c r="A288" s="5">
        <v>213</v>
      </c>
      <c r="B288" s="69" t="s">
        <v>997</v>
      </c>
      <c r="C288" s="110" t="s">
        <v>2574</v>
      </c>
      <c r="D288" s="10" t="s">
        <v>137</v>
      </c>
      <c r="E288" s="68" t="s">
        <v>2575</v>
      </c>
      <c r="F288" s="67">
        <v>1553.99</v>
      </c>
      <c r="G288" s="67">
        <v>1176.74</v>
      </c>
      <c r="H288" s="67">
        <v>74.63</v>
      </c>
      <c r="I288" s="67">
        <v>2.1800000000000002</v>
      </c>
      <c r="J288" s="66">
        <v>49</v>
      </c>
      <c r="K288" s="66">
        <v>37</v>
      </c>
      <c r="L288" s="66">
        <v>2</v>
      </c>
      <c r="M288" s="66"/>
      <c r="N288" s="66">
        <v>94.29</v>
      </c>
      <c r="O288" s="66">
        <v>2.96</v>
      </c>
      <c r="P288" s="66">
        <v>0.12</v>
      </c>
      <c r="Q288" s="66"/>
    </row>
    <row r="289" spans="1:17" ht="57" x14ac:dyDescent="0.25">
      <c r="A289" s="5">
        <v>214</v>
      </c>
      <c r="B289" s="69" t="s">
        <v>2576</v>
      </c>
      <c r="C289" s="110" t="s">
        <v>2577</v>
      </c>
      <c r="D289" s="10" t="s">
        <v>148</v>
      </c>
      <c r="E289" s="70">
        <v>3.1399999999999997E-2</v>
      </c>
      <c r="F289" s="67">
        <v>13506.5</v>
      </c>
      <c r="G289" s="66"/>
      <c r="H289" s="66"/>
      <c r="I289" s="66"/>
      <c r="J289" s="66">
        <v>424</v>
      </c>
      <c r="K289" s="66"/>
      <c r="L289" s="66"/>
      <c r="M289" s="66"/>
      <c r="N289" s="66"/>
      <c r="O289" s="66"/>
      <c r="P289" s="66"/>
      <c r="Q289" s="66"/>
    </row>
    <row r="290" spans="1:17" x14ac:dyDescent="0.25">
      <c r="A290" s="131" t="s">
        <v>2589</v>
      </c>
      <c r="B290" s="132"/>
      <c r="C290" s="132"/>
      <c r="D290" s="132"/>
      <c r="E290" s="132"/>
      <c r="F290" s="132"/>
      <c r="G290" s="132"/>
      <c r="H290" s="132"/>
      <c r="I290" s="132"/>
      <c r="J290" s="132"/>
      <c r="K290" s="132"/>
      <c r="L290" s="132"/>
      <c r="M290" s="132"/>
      <c r="N290" s="132"/>
      <c r="O290" s="132"/>
      <c r="P290" s="132"/>
      <c r="Q290" s="132"/>
    </row>
    <row r="291" spans="1:17" ht="57" x14ac:dyDescent="0.25">
      <c r="A291" s="5">
        <v>215</v>
      </c>
      <c r="B291" s="69" t="s">
        <v>2547</v>
      </c>
      <c r="C291" s="110" t="s">
        <v>2548</v>
      </c>
      <c r="D291" s="10" t="s">
        <v>109</v>
      </c>
      <c r="E291" s="70">
        <v>1</v>
      </c>
      <c r="F291" s="67">
        <v>698.7</v>
      </c>
      <c r="G291" s="67">
        <v>438.66</v>
      </c>
      <c r="H291" s="67">
        <v>39.19</v>
      </c>
      <c r="I291" s="67">
        <v>2.1800000000000002</v>
      </c>
      <c r="J291" s="66">
        <v>699</v>
      </c>
      <c r="K291" s="66">
        <v>439</v>
      </c>
      <c r="L291" s="66">
        <v>39</v>
      </c>
      <c r="M291" s="66">
        <v>2</v>
      </c>
      <c r="N291" s="66">
        <v>31.4</v>
      </c>
      <c r="O291" s="66">
        <v>31.4</v>
      </c>
      <c r="P291" s="66">
        <v>0.12</v>
      </c>
      <c r="Q291" s="66">
        <v>0.12</v>
      </c>
    </row>
    <row r="292" spans="1:17" ht="91.2" x14ac:dyDescent="0.25">
      <c r="A292" s="5">
        <v>216</v>
      </c>
      <c r="B292" s="69" t="s">
        <v>2549</v>
      </c>
      <c r="C292" s="110" t="s">
        <v>2590</v>
      </c>
      <c r="D292" s="10" t="s">
        <v>109</v>
      </c>
      <c r="E292" s="70">
        <v>1</v>
      </c>
      <c r="F292" s="67" t="s">
        <v>2591</v>
      </c>
      <c r="G292" s="66"/>
      <c r="H292" s="66"/>
      <c r="I292" s="66"/>
      <c r="J292" s="66">
        <v>15986</v>
      </c>
      <c r="K292" s="66"/>
      <c r="L292" s="66"/>
      <c r="M292" s="66"/>
      <c r="N292" s="66"/>
      <c r="O292" s="66"/>
      <c r="P292" s="66"/>
      <c r="Q292" s="66"/>
    </row>
    <row r="293" spans="1:17" ht="57" x14ac:dyDescent="0.25">
      <c r="A293" s="5">
        <v>217</v>
      </c>
      <c r="B293" s="69" t="s">
        <v>2552</v>
      </c>
      <c r="C293" s="110" t="s">
        <v>2553</v>
      </c>
      <c r="D293" s="10" t="s">
        <v>2554</v>
      </c>
      <c r="E293" s="70">
        <v>1</v>
      </c>
      <c r="F293" s="67">
        <v>3439.34</v>
      </c>
      <c r="G293" s="67">
        <v>2259.73</v>
      </c>
      <c r="H293" s="67">
        <v>856.12</v>
      </c>
      <c r="I293" s="67">
        <v>45.68</v>
      </c>
      <c r="J293" s="66">
        <v>3439</v>
      </c>
      <c r="K293" s="66">
        <v>2260</v>
      </c>
      <c r="L293" s="66">
        <v>856</v>
      </c>
      <c r="M293" s="66">
        <v>46</v>
      </c>
      <c r="N293" s="66">
        <v>166.77</v>
      </c>
      <c r="O293" s="66">
        <v>166.77</v>
      </c>
      <c r="P293" s="66">
        <v>2.5099999999999998</v>
      </c>
      <c r="Q293" s="66">
        <v>2.5099999999999998</v>
      </c>
    </row>
    <row r="294" spans="1:17" ht="91.2" x14ac:dyDescent="0.25">
      <c r="A294" s="5">
        <v>218</v>
      </c>
      <c r="B294" s="69" t="s">
        <v>2555</v>
      </c>
      <c r="C294" s="110" t="s">
        <v>2592</v>
      </c>
      <c r="D294" s="10" t="s">
        <v>109</v>
      </c>
      <c r="E294" s="70">
        <v>1</v>
      </c>
      <c r="F294" s="67" t="s">
        <v>2593</v>
      </c>
      <c r="G294" s="66"/>
      <c r="H294" s="66"/>
      <c r="I294" s="66"/>
      <c r="J294" s="66">
        <v>11271</v>
      </c>
      <c r="K294" s="66"/>
      <c r="L294" s="66"/>
      <c r="M294" s="66"/>
      <c r="N294" s="66"/>
      <c r="O294" s="66"/>
      <c r="P294" s="66"/>
      <c r="Q294" s="66"/>
    </row>
    <row r="295" spans="1:17" ht="136.80000000000001" x14ac:dyDescent="0.25">
      <c r="A295" s="5">
        <v>219</v>
      </c>
      <c r="B295" s="69" t="s">
        <v>61</v>
      </c>
      <c r="C295" s="110" t="s">
        <v>2558</v>
      </c>
      <c r="D295" s="10" t="s">
        <v>292</v>
      </c>
      <c r="E295" s="68" t="s">
        <v>968</v>
      </c>
      <c r="F295" s="67">
        <v>1654.94</v>
      </c>
      <c r="G295" s="67">
        <v>1196.47</v>
      </c>
      <c r="H295" s="67">
        <v>359.37</v>
      </c>
      <c r="I295" s="67">
        <v>25.11</v>
      </c>
      <c r="J295" s="66">
        <v>83</v>
      </c>
      <c r="K295" s="66">
        <v>60</v>
      </c>
      <c r="L295" s="66">
        <v>18</v>
      </c>
      <c r="M295" s="66">
        <v>1</v>
      </c>
      <c r="N295" s="66">
        <v>88.3</v>
      </c>
      <c r="O295" s="66">
        <v>4.42</v>
      </c>
      <c r="P295" s="66">
        <v>1.51</v>
      </c>
      <c r="Q295" s="66">
        <v>0.08</v>
      </c>
    </row>
    <row r="296" spans="1:17" ht="171" x14ac:dyDescent="0.25">
      <c r="A296" s="5">
        <v>220</v>
      </c>
      <c r="B296" s="69" t="s">
        <v>2560</v>
      </c>
      <c r="C296" s="110" t="s">
        <v>2561</v>
      </c>
      <c r="D296" s="10" t="s">
        <v>220</v>
      </c>
      <c r="E296" s="70">
        <v>2.5</v>
      </c>
      <c r="F296" s="67">
        <v>24.02</v>
      </c>
      <c r="G296" s="66"/>
      <c r="H296" s="66"/>
      <c r="I296" s="66"/>
      <c r="J296" s="66">
        <v>60</v>
      </c>
      <c r="K296" s="66"/>
      <c r="L296" s="66"/>
      <c r="M296" s="66"/>
      <c r="N296" s="66"/>
      <c r="O296" s="66"/>
      <c r="P296" s="66"/>
      <c r="Q296" s="66"/>
    </row>
    <row r="297" spans="1:17" ht="171" x14ac:dyDescent="0.25">
      <c r="A297" s="5">
        <v>221</v>
      </c>
      <c r="B297" s="69" t="s">
        <v>2562</v>
      </c>
      <c r="C297" s="110" t="s">
        <v>2563</v>
      </c>
      <c r="D297" s="10" t="s">
        <v>220</v>
      </c>
      <c r="E297" s="70">
        <v>2.5</v>
      </c>
      <c r="F297" s="67">
        <v>37.01</v>
      </c>
      <c r="G297" s="66"/>
      <c r="H297" s="66"/>
      <c r="I297" s="66"/>
      <c r="J297" s="66">
        <v>93</v>
      </c>
      <c r="K297" s="66"/>
      <c r="L297" s="66"/>
      <c r="M297" s="66"/>
      <c r="N297" s="66"/>
      <c r="O297" s="66"/>
      <c r="P297" s="66"/>
      <c r="Q297" s="66"/>
    </row>
    <row r="298" spans="1:17" ht="230.4" x14ac:dyDescent="0.25">
      <c r="A298" s="5">
        <v>222</v>
      </c>
      <c r="B298" s="69" t="s">
        <v>2051</v>
      </c>
      <c r="C298" s="110" t="s">
        <v>2564</v>
      </c>
      <c r="D298" s="10" t="s">
        <v>2053</v>
      </c>
      <c r="E298" s="68" t="s">
        <v>2594</v>
      </c>
      <c r="F298" s="67">
        <v>177.08</v>
      </c>
      <c r="G298" s="67">
        <v>49.17</v>
      </c>
      <c r="H298" s="67">
        <v>28.25</v>
      </c>
      <c r="I298" s="66"/>
      <c r="J298" s="66">
        <v>89</v>
      </c>
      <c r="K298" s="66">
        <v>25</v>
      </c>
      <c r="L298" s="66">
        <v>14</v>
      </c>
      <c r="M298" s="66"/>
      <c r="N298" s="66">
        <v>3.52</v>
      </c>
      <c r="O298" s="66">
        <v>1.76</v>
      </c>
      <c r="P298" s="66"/>
      <c r="Q298" s="66"/>
    </row>
    <row r="299" spans="1:17" ht="68.400000000000006" x14ac:dyDescent="0.25">
      <c r="A299" s="5">
        <v>223</v>
      </c>
      <c r="B299" s="69" t="s">
        <v>2566</v>
      </c>
      <c r="C299" s="110" t="s">
        <v>2567</v>
      </c>
      <c r="D299" s="10" t="s">
        <v>220</v>
      </c>
      <c r="E299" s="68" t="s">
        <v>2595</v>
      </c>
      <c r="F299" s="67" t="s">
        <v>2569</v>
      </c>
      <c r="G299" s="66"/>
      <c r="H299" s="66"/>
      <c r="I299" s="66"/>
      <c r="J299" s="66">
        <v>8</v>
      </c>
      <c r="K299" s="66"/>
      <c r="L299" s="66"/>
      <c r="M299" s="66"/>
      <c r="N299" s="66"/>
      <c r="O299" s="66"/>
      <c r="P299" s="66"/>
      <c r="Q299" s="66"/>
    </row>
    <row r="300" spans="1:17" ht="57" x14ac:dyDescent="0.25">
      <c r="A300" s="5">
        <v>224</v>
      </c>
      <c r="B300" s="69" t="s">
        <v>2566</v>
      </c>
      <c r="C300" s="110" t="s">
        <v>2570</v>
      </c>
      <c r="D300" s="10" t="s">
        <v>220</v>
      </c>
      <c r="E300" s="68" t="s">
        <v>2595</v>
      </c>
      <c r="F300" s="67" t="s">
        <v>2571</v>
      </c>
      <c r="G300" s="66"/>
      <c r="H300" s="66"/>
      <c r="I300" s="66"/>
      <c r="J300" s="66">
        <v>11</v>
      </c>
      <c r="K300" s="66"/>
      <c r="L300" s="66"/>
      <c r="M300" s="66"/>
      <c r="N300" s="66"/>
      <c r="O300" s="66"/>
      <c r="P300" s="66"/>
      <c r="Q300" s="66"/>
    </row>
    <row r="301" spans="1:17" ht="159.6" x14ac:dyDescent="0.25">
      <c r="A301" s="5">
        <v>225</v>
      </c>
      <c r="B301" s="69" t="s">
        <v>2157</v>
      </c>
      <c r="C301" s="110" t="s">
        <v>2572</v>
      </c>
      <c r="D301" s="10" t="s">
        <v>1202</v>
      </c>
      <c r="E301" s="68" t="s">
        <v>461</v>
      </c>
      <c r="F301" s="67">
        <v>4340.3</v>
      </c>
      <c r="G301" s="67">
        <v>446.74</v>
      </c>
      <c r="H301" s="67">
        <v>69.040000000000006</v>
      </c>
      <c r="I301" s="67">
        <v>2.73</v>
      </c>
      <c r="J301" s="66">
        <v>521</v>
      </c>
      <c r="K301" s="66">
        <v>54</v>
      </c>
      <c r="L301" s="66">
        <v>8</v>
      </c>
      <c r="M301" s="66"/>
      <c r="N301" s="66">
        <v>32.97</v>
      </c>
      <c r="O301" s="66">
        <v>3.96</v>
      </c>
      <c r="P301" s="66">
        <v>0.15</v>
      </c>
      <c r="Q301" s="66">
        <v>0.02</v>
      </c>
    </row>
    <row r="302" spans="1:17" ht="114" x14ac:dyDescent="0.25">
      <c r="A302" s="5">
        <v>226</v>
      </c>
      <c r="B302" s="69" t="s">
        <v>997</v>
      </c>
      <c r="C302" s="110" t="s">
        <v>2574</v>
      </c>
      <c r="D302" s="10" t="s">
        <v>137</v>
      </c>
      <c r="E302" s="68" t="s">
        <v>2575</v>
      </c>
      <c r="F302" s="67">
        <v>1553.99</v>
      </c>
      <c r="G302" s="67">
        <v>1176.74</v>
      </c>
      <c r="H302" s="67">
        <v>74.63</v>
      </c>
      <c r="I302" s="67">
        <v>2.1800000000000002</v>
      </c>
      <c r="J302" s="66">
        <v>49</v>
      </c>
      <c r="K302" s="66">
        <v>37</v>
      </c>
      <c r="L302" s="66">
        <v>2</v>
      </c>
      <c r="M302" s="66"/>
      <c r="N302" s="66">
        <v>94.29</v>
      </c>
      <c r="O302" s="66">
        <v>2.96</v>
      </c>
      <c r="P302" s="66">
        <v>0.12</v>
      </c>
      <c r="Q302" s="66"/>
    </row>
    <row r="303" spans="1:17" ht="57" x14ac:dyDescent="0.25">
      <c r="A303" s="5">
        <v>227</v>
      </c>
      <c r="B303" s="69" t="s">
        <v>2576</v>
      </c>
      <c r="C303" s="110" t="s">
        <v>2577</v>
      </c>
      <c r="D303" s="10" t="s">
        <v>148</v>
      </c>
      <c r="E303" s="70">
        <v>3.1399999999999997E-2</v>
      </c>
      <c r="F303" s="67">
        <v>13506.5</v>
      </c>
      <c r="G303" s="66"/>
      <c r="H303" s="66"/>
      <c r="I303" s="66"/>
      <c r="J303" s="66">
        <v>424</v>
      </c>
      <c r="K303" s="66"/>
      <c r="L303" s="66"/>
      <c r="M303" s="66"/>
      <c r="N303" s="66"/>
      <c r="O303" s="66"/>
      <c r="P303" s="66"/>
      <c r="Q303" s="66"/>
    </row>
    <row r="304" spans="1:17" x14ac:dyDescent="0.25">
      <c r="A304" s="131" t="s">
        <v>50</v>
      </c>
      <c r="B304" s="132"/>
      <c r="C304" s="132"/>
      <c r="D304" s="132"/>
      <c r="E304" s="132"/>
      <c r="F304" s="132"/>
      <c r="G304" s="132"/>
      <c r="H304" s="132"/>
      <c r="I304" s="132"/>
      <c r="J304" s="67">
        <v>142611</v>
      </c>
      <c r="K304" s="67">
        <v>8964</v>
      </c>
      <c r="L304" s="67">
        <v>2780</v>
      </c>
      <c r="M304" s="67">
        <v>140</v>
      </c>
      <c r="N304" s="66"/>
      <c r="O304" s="67">
        <v>657.64</v>
      </c>
      <c r="P304" s="66"/>
      <c r="Q304" s="67">
        <v>7.88</v>
      </c>
    </row>
    <row r="305" spans="1:17" x14ac:dyDescent="0.25">
      <c r="A305" s="131" t="s">
        <v>412</v>
      </c>
      <c r="B305" s="132"/>
      <c r="C305" s="132"/>
      <c r="D305" s="132"/>
      <c r="E305" s="132"/>
      <c r="F305" s="132"/>
      <c r="G305" s="132"/>
      <c r="H305" s="132"/>
      <c r="I305" s="132"/>
      <c r="J305" s="67">
        <v>147792</v>
      </c>
      <c r="K305" s="67">
        <v>8964</v>
      </c>
      <c r="L305" s="67">
        <v>2780</v>
      </c>
      <c r="M305" s="67">
        <v>140</v>
      </c>
      <c r="N305" s="66"/>
      <c r="O305" s="67">
        <v>657.64</v>
      </c>
      <c r="P305" s="66"/>
      <c r="Q305" s="67">
        <v>7.88</v>
      </c>
    </row>
    <row r="306" spans="1:17" x14ac:dyDescent="0.25">
      <c r="A306" s="131" t="s">
        <v>29</v>
      </c>
      <c r="B306" s="132"/>
      <c r="C306" s="132"/>
      <c r="D306" s="132"/>
      <c r="E306" s="132"/>
      <c r="F306" s="132"/>
      <c r="G306" s="132"/>
      <c r="H306" s="132"/>
      <c r="I306" s="132"/>
      <c r="J306" s="66"/>
      <c r="K306" s="66"/>
      <c r="L306" s="66"/>
      <c r="M306" s="66"/>
      <c r="N306" s="66"/>
      <c r="O306" s="66"/>
      <c r="P306" s="66"/>
      <c r="Q306" s="66"/>
    </row>
    <row r="307" spans="1:17" x14ac:dyDescent="0.25">
      <c r="A307" s="131" t="s">
        <v>2596</v>
      </c>
      <c r="B307" s="132"/>
      <c r="C307" s="132"/>
      <c r="D307" s="132"/>
      <c r="E307" s="132"/>
      <c r="F307" s="132"/>
      <c r="G307" s="132"/>
      <c r="H307" s="132"/>
      <c r="I307" s="132"/>
      <c r="J307" s="67">
        <v>2</v>
      </c>
      <c r="K307" s="66"/>
      <c r="L307" s="66"/>
      <c r="M307" s="66"/>
      <c r="N307" s="66"/>
      <c r="O307" s="66"/>
      <c r="P307" s="66"/>
      <c r="Q307" s="66"/>
    </row>
    <row r="308" spans="1:17" x14ac:dyDescent="0.25">
      <c r="A308" s="131" t="s">
        <v>2597</v>
      </c>
      <c r="B308" s="132"/>
      <c r="C308" s="132"/>
      <c r="D308" s="132"/>
      <c r="E308" s="132"/>
      <c r="F308" s="132"/>
      <c r="G308" s="132"/>
      <c r="H308" s="132"/>
      <c r="I308" s="132"/>
      <c r="J308" s="67">
        <v>3664</v>
      </c>
      <c r="K308" s="66"/>
      <c r="L308" s="66"/>
      <c r="M308" s="66"/>
      <c r="N308" s="66"/>
      <c r="O308" s="66"/>
      <c r="P308" s="66"/>
      <c r="Q308" s="66"/>
    </row>
    <row r="309" spans="1:17" x14ac:dyDescent="0.25">
      <c r="A309" s="131" t="s">
        <v>2598</v>
      </c>
      <c r="B309" s="132"/>
      <c r="C309" s="132"/>
      <c r="D309" s="132"/>
      <c r="E309" s="132"/>
      <c r="F309" s="132"/>
      <c r="G309" s="132"/>
      <c r="H309" s="132"/>
      <c r="I309" s="132"/>
      <c r="J309" s="67">
        <v>5</v>
      </c>
      <c r="K309" s="66"/>
      <c r="L309" s="66"/>
      <c r="M309" s="66"/>
      <c r="N309" s="66"/>
      <c r="O309" s="66"/>
      <c r="P309" s="66"/>
      <c r="Q309" s="66"/>
    </row>
    <row r="310" spans="1:17" x14ac:dyDescent="0.25">
      <c r="A310" s="131" t="s">
        <v>2599</v>
      </c>
      <c r="B310" s="132"/>
      <c r="C310" s="132"/>
      <c r="D310" s="132"/>
      <c r="E310" s="132"/>
      <c r="F310" s="132"/>
      <c r="G310" s="132"/>
      <c r="H310" s="132"/>
      <c r="I310" s="132"/>
      <c r="J310" s="67">
        <v>1510</v>
      </c>
      <c r="K310" s="66"/>
      <c r="L310" s="66"/>
      <c r="M310" s="66"/>
      <c r="N310" s="66"/>
      <c r="O310" s="66"/>
      <c r="P310" s="66"/>
      <c r="Q310" s="66"/>
    </row>
    <row r="311" spans="1:17" x14ac:dyDescent="0.25">
      <c r="A311" s="131" t="s">
        <v>7</v>
      </c>
      <c r="B311" s="132"/>
      <c r="C311" s="132"/>
      <c r="D311" s="132"/>
      <c r="E311" s="132"/>
      <c r="F311" s="132"/>
      <c r="G311" s="132"/>
      <c r="H311" s="132"/>
      <c r="I311" s="132"/>
      <c r="J311" s="67">
        <v>10257</v>
      </c>
      <c r="K311" s="66"/>
      <c r="L311" s="66"/>
      <c r="M311" s="66"/>
      <c r="N311" s="66"/>
      <c r="O311" s="66"/>
      <c r="P311" s="66"/>
      <c r="Q311" s="66"/>
    </row>
    <row r="312" spans="1:17" x14ac:dyDescent="0.25">
      <c r="A312" s="131" t="s">
        <v>29</v>
      </c>
      <c r="B312" s="132"/>
      <c r="C312" s="132"/>
      <c r="D312" s="132"/>
      <c r="E312" s="132"/>
      <c r="F312" s="132"/>
      <c r="G312" s="132"/>
      <c r="H312" s="132"/>
      <c r="I312" s="132"/>
      <c r="J312" s="66"/>
      <c r="K312" s="66"/>
      <c r="L312" s="66"/>
      <c r="M312" s="66"/>
      <c r="N312" s="66"/>
      <c r="O312" s="66"/>
      <c r="P312" s="66"/>
      <c r="Q312" s="66"/>
    </row>
    <row r="313" spans="1:17" x14ac:dyDescent="0.25">
      <c r="A313" s="131" t="s">
        <v>2600</v>
      </c>
      <c r="B313" s="132"/>
      <c r="C313" s="132"/>
      <c r="D313" s="132"/>
      <c r="E313" s="132"/>
      <c r="F313" s="132"/>
      <c r="G313" s="132"/>
      <c r="H313" s="132"/>
      <c r="I313" s="132"/>
      <c r="J313" s="67">
        <v>2076</v>
      </c>
      <c r="K313" s="66"/>
      <c r="L313" s="66"/>
      <c r="M313" s="66"/>
      <c r="N313" s="66"/>
      <c r="O313" s="66"/>
      <c r="P313" s="66"/>
      <c r="Q313" s="66"/>
    </row>
    <row r="314" spans="1:17" x14ac:dyDescent="0.25">
      <c r="A314" s="131" t="s">
        <v>2601</v>
      </c>
      <c r="B314" s="132"/>
      <c r="C314" s="132"/>
      <c r="D314" s="132"/>
      <c r="E314" s="132"/>
      <c r="F314" s="132"/>
      <c r="G314" s="132"/>
      <c r="H314" s="132"/>
      <c r="I314" s="132"/>
      <c r="J314" s="67">
        <v>133</v>
      </c>
      <c r="K314" s="66"/>
      <c r="L314" s="66"/>
      <c r="M314" s="66"/>
      <c r="N314" s="66"/>
      <c r="O314" s="66"/>
      <c r="P314" s="66"/>
      <c r="Q314" s="66"/>
    </row>
    <row r="315" spans="1:17" x14ac:dyDescent="0.25">
      <c r="A315" s="131" t="s">
        <v>2602</v>
      </c>
      <c r="B315" s="132"/>
      <c r="C315" s="132"/>
      <c r="D315" s="132"/>
      <c r="E315" s="132"/>
      <c r="F315" s="132"/>
      <c r="G315" s="132"/>
      <c r="H315" s="132"/>
      <c r="I315" s="132"/>
      <c r="J315" s="67">
        <v>335</v>
      </c>
      <c r="K315" s="66"/>
      <c r="L315" s="66"/>
      <c r="M315" s="66"/>
      <c r="N315" s="66"/>
      <c r="O315" s="66"/>
      <c r="P315" s="66"/>
      <c r="Q315" s="66"/>
    </row>
    <row r="316" spans="1:17" x14ac:dyDescent="0.25">
      <c r="A316" s="131" t="s">
        <v>2603</v>
      </c>
      <c r="B316" s="132"/>
      <c r="C316" s="132"/>
      <c r="D316" s="132"/>
      <c r="E316" s="132"/>
      <c r="F316" s="132"/>
      <c r="G316" s="132"/>
      <c r="H316" s="132"/>
      <c r="I316" s="132"/>
      <c r="J316" s="67">
        <v>7713</v>
      </c>
      <c r="K316" s="66"/>
      <c r="L316" s="66"/>
      <c r="M316" s="66"/>
      <c r="N316" s="66"/>
      <c r="O316" s="66"/>
      <c r="P316" s="66"/>
      <c r="Q316" s="66"/>
    </row>
    <row r="317" spans="1:17" x14ac:dyDescent="0.25">
      <c r="A317" s="131" t="s">
        <v>8</v>
      </c>
      <c r="B317" s="132"/>
      <c r="C317" s="132"/>
      <c r="D317" s="132"/>
      <c r="E317" s="132"/>
      <c r="F317" s="132"/>
      <c r="G317" s="132"/>
      <c r="H317" s="132"/>
      <c r="I317" s="132"/>
      <c r="J317" s="67">
        <v>6920</v>
      </c>
      <c r="K317" s="66"/>
      <c r="L317" s="66"/>
      <c r="M317" s="66"/>
      <c r="N317" s="66"/>
      <c r="O317" s="66"/>
      <c r="P317" s="66"/>
      <c r="Q317" s="66"/>
    </row>
    <row r="318" spans="1:17" x14ac:dyDescent="0.25">
      <c r="A318" s="131" t="s">
        <v>29</v>
      </c>
      <c r="B318" s="132"/>
      <c r="C318" s="132"/>
      <c r="D318" s="132"/>
      <c r="E318" s="132"/>
      <c r="F318" s="132"/>
      <c r="G318" s="132"/>
      <c r="H318" s="132"/>
      <c r="I318" s="132"/>
      <c r="J318" s="66"/>
      <c r="K318" s="66"/>
      <c r="L318" s="66"/>
      <c r="M318" s="66"/>
      <c r="N318" s="66"/>
      <c r="O318" s="66"/>
      <c r="P318" s="66"/>
      <c r="Q318" s="66"/>
    </row>
    <row r="319" spans="1:17" x14ac:dyDescent="0.25">
      <c r="A319" s="131" t="s">
        <v>2604</v>
      </c>
      <c r="B319" s="132"/>
      <c r="C319" s="132"/>
      <c r="D319" s="132"/>
      <c r="E319" s="132"/>
      <c r="F319" s="132"/>
      <c r="G319" s="132"/>
      <c r="H319" s="132"/>
      <c r="I319" s="132"/>
      <c r="J319" s="67">
        <v>1557</v>
      </c>
      <c r="K319" s="66"/>
      <c r="L319" s="66"/>
      <c r="M319" s="66"/>
      <c r="N319" s="66"/>
      <c r="O319" s="66"/>
      <c r="P319" s="66"/>
      <c r="Q319" s="66"/>
    </row>
    <row r="320" spans="1:17" x14ac:dyDescent="0.25">
      <c r="A320" s="131" t="s">
        <v>2605</v>
      </c>
      <c r="B320" s="132"/>
      <c r="C320" s="132"/>
      <c r="D320" s="132"/>
      <c r="E320" s="132"/>
      <c r="F320" s="132"/>
      <c r="G320" s="132"/>
      <c r="H320" s="132"/>
      <c r="I320" s="132"/>
      <c r="J320" s="67">
        <v>235</v>
      </c>
      <c r="K320" s="66"/>
      <c r="L320" s="66"/>
      <c r="M320" s="66"/>
      <c r="N320" s="66"/>
      <c r="O320" s="66"/>
      <c r="P320" s="66"/>
      <c r="Q320" s="66"/>
    </row>
    <row r="321" spans="1:17" x14ac:dyDescent="0.25">
      <c r="A321" s="131" t="s">
        <v>2606</v>
      </c>
      <c r="B321" s="132"/>
      <c r="C321" s="132"/>
      <c r="D321" s="132"/>
      <c r="E321" s="132"/>
      <c r="F321" s="132"/>
      <c r="G321" s="132"/>
      <c r="H321" s="132"/>
      <c r="I321" s="132"/>
      <c r="J321" s="67">
        <v>5002</v>
      </c>
      <c r="K321" s="66"/>
      <c r="L321" s="66"/>
      <c r="M321" s="66"/>
      <c r="N321" s="66"/>
      <c r="O321" s="66"/>
      <c r="P321" s="66"/>
      <c r="Q321" s="66"/>
    </row>
    <row r="322" spans="1:17" x14ac:dyDescent="0.25">
      <c r="A322" s="131" t="s">
        <v>2607</v>
      </c>
      <c r="B322" s="132"/>
      <c r="C322" s="132"/>
      <c r="D322" s="132"/>
      <c r="E322" s="132"/>
      <c r="F322" s="132"/>
      <c r="G322" s="132"/>
      <c r="H322" s="132"/>
      <c r="I322" s="132"/>
      <c r="J322" s="67">
        <v>126</v>
      </c>
      <c r="K322" s="66"/>
      <c r="L322" s="66"/>
      <c r="M322" s="66"/>
      <c r="N322" s="66"/>
      <c r="O322" s="66"/>
      <c r="P322" s="66"/>
      <c r="Q322" s="66"/>
    </row>
    <row r="323" spans="1:17" x14ac:dyDescent="0.25">
      <c r="A323" s="133" t="s">
        <v>2608</v>
      </c>
      <c r="B323" s="132"/>
      <c r="C323" s="132"/>
      <c r="D323" s="132"/>
      <c r="E323" s="132"/>
      <c r="F323" s="132"/>
      <c r="G323" s="132"/>
      <c r="H323" s="132"/>
      <c r="I323" s="132"/>
      <c r="J323" s="66"/>
      <c r="K323" s="66"/>
      <c r="L323" s="66"/>
      <c r="M323" s="66"/>
      <c r="N323" s="66"/>
      <c r="O323" s="66"/>
      <c r="P323" s="66"/>
      <c r="Q323" s="66"/>
    </row>
    <row r="324" spans="1:17" x14ac:dyDescent="0.25">
      <c r="A324" s="131" t="s">
        <v>47</v>
      </c>
      <c r="B324" s="132"/>
      <c r="C324" s="132"/>
      <c r="D324" s="132"/>
      <c r="E324" s="132"/>
      <c r="F324" s="132"/>
      <c r="G324" s="132"/>
      <c r="H324" s="132"/>
      <c r="I324" s="132"/>
      <c r="J324" s="67">
        <v>30107</v>
      </c>
      <c r="K324" s="66"/>
      <c r="L324" s="66"/>
      <c r="M324" s="66"/>
      <c r="N324" s="66"/>
      <c r="O324" s="67">
        <v>471.99</v>
      </c>
      <c r="P324" s="66"/>
      <c r="Q324" s="67">
        <v>6.36</v>
      </c>
    </row>
    <row r="325" spans="1:17" x14ac:dyDescent="0.25">
      <c r="A325" s="131" t="s">
        <v>28</v>
      </c>
      <c r="B325" s="132"/>
      <c r="C325" s="132"/>
      <c r="D325" s="132"/>
      <c r="E325" s="132"/>
      <c r="F325" s="132"/>
      <c r="G325" s="132"/>
      <c r="H325" s="132"/>
      <c r="I325" s="132"/>
      <c r="J325" s="67">
        <v>7555</v>
      </c>
      <c r="K325" s="66"/>
      <c r="L325" s="66"/>
      <c r="M325" s="66"/>
      <c r="N325" s="66"/>
      <c r="O325" s="67">
        <v>185.65</v>
      </c>
      <c r="P325" s="66"/>
      <c r="Q325" s="67">
        <v>1.52</v>
      </c>
    </row>
    <row r="326" spans="1:17" x14ac:dyDescent="0.25">
      <c r="A326" s="131" t="s">
        <v>27</v>
      </c>
      <c r="B326" s="132"/>
      <c r="C326" s="132"/>
      <c r="D326" s="132"/>
      <c r="E326" s="132"/>
      <c r="F326" s="132"/>
      <c r="G326" s="132"/>
      <c r="H326" s="132"/>
      <c r="I326" s="132"/>
      <c r="J326" s="67">
        <v>127307</v>
      </c>
      <c r="K326" s="66"/>
      <c r="L326" s="66"/>
      <c r="M326" s="66"/>
      <c r="N326" s="66"/>
      <c r="O326" s="66"/>
      <c r="P326" s="66"/>
      <c r="Q326" s="66"/>
    </row>
    <row r="327" spans="1:17" x14ac:dyDescent="0.25">
      <c r="A327" s="131" t="s">
        <v>10</v>
      </c>
      <c r="B327" s="132"/>
      <c r="C327" s="132"/>
      <c r="D327" s="132"/>
      <c r="E327" s="132"/>
      <c r="F327" s="132"/>
      <c r="G327" s="132"/>
      <c r="H327" s="132"/>
      <c r="I327" s="132"/>
      <c r="J327" s="67">
        <v>164969</v>
      </c>
      <c r="K327" s="66"/>
      <c r="L327" s="66"/>
      <c r="M327" s="66"/>
      <c r="N327" s="66"/>
      <c r="O327" s="67">
        <v>657.64</v>
      </c>
      <c r="P327" s="66"/>
      <c r="Q327" s="67">
        <v>7.88</v>
      </c>
    </row>
    <row r="328" spans="1:17" x14ac:dyDescent="0.25">
      <c r="A328" s="131" t="s">
        <v>11</v>
      </c>
      <c r="B328" s="132"/>
      <c r="C328" s="132"/>
      <c r="D328" s="132"/>
      <c r="E328" s="132"/>
      <c r="F328" s="132"/>
      <c r="G328" s="132"/>
      <c r="H328" s="132"/>
      <c r="I328" s="132"/>
      <c r="J328" s="66"/>
      <c r="K328" s="66"/>
      <c r="L328" s="66"/>
      <c r="M328" s="66"/>
      <c r="N328" s="66"/>
      <c r="O328" s="66"/>
      <c r="P328" s="66"/>
      <c r="Q328" s="66"/>
    </row>
    <row r="329" spans="1:17" x14ac:dyDescent="0.25">
      <c r="A329" s="131" t="s">
        <v>12</v>
      </c>
      <c r="B329" s="132"/>
      <c r="C329" s="132"/>
      <c r="D329" s="132"/>
      <c r="E329" s="132"/>
      <c r="F329" s="132"/>
      <c r="G329" s="132"/>
      <c r="H329" s="132"/>
      <c r="I329" s="132"/>
      <c r="J329" s="67">
        <v>8741</v>
      </c>
      <c r="K329" s="66"/>
      <c r="L329" s="66"/>
      <c r="M329" s="66"/>
      <c r="N329" s="66"/>
      <c r="O329" s="66"/>
      <c r="P329" s="66"/>
      <c r="Q329" s="66"/>
    </row>
    <row r="330" spans="1:17" x14ac:dyDescent="0.25">
      <c r="A330" s="131" t="s">
        <v>13</v>
      </c>
      <c r="B330" s="132"/>
      <c r="C330" s="132"/>
      <c r="D330" s="132"/>
      <c r="E330" s="132"/>
      <c r="F330" s="132"/>
      <c r="G330" s="132"/>
      <c r="H330" s="132"/>
      <c r="I330" s="132"/>
      <c r="J330" s="67">
        <v>2780</v>
      </c>
      <c r="K330" s="66"/>
      <c r="L330" s="66"/>
      <c r="M330" s="66"/>
      <c r="N330" s="66"/>
      <c r="O330" s="66"/>
      <c r="P330" s="66"/>
      <c r="Q330" s="66"/>
    </row>
    <row r="331" spans="1:17" x14ac:dyDescent="0.25">
      <c r="A331" s="131" t="s">
        <v>14</v>
      </c>
      <c r="B331" s="132"/>
      <c r="C331" s="132"/>
      <c r="D331" s="132"/>
      <c r="E331" s="132"/>
      <c r="F331" s="132"/>
      <c r="G331" s="132"/>
      <c r="H331" s="132"/>
      <c r="I331" s="132"/>
      <c r="J331" s="67">
        <v>9104</v>
      </c>
      <c r="K331" s="66"/>
      <c r="L331" s="66"/>
      <c r="M331" s="66"/>
      <c r="N331" s="66"/>
      <c r="O331" s="66"/>
      <c r="P331" s="66"/>
      <c r="Q331" s="66"/>
    </row>
    <row r="332" spans="1:17" x14ac:dyDescent="0.25">
      <c r="A332" s="131" t="s">
        <v>0</v>
      </c>
      <c r="B332" s="132"/>
      <c r="C332" s="132"/>
      <c r="D332" s="132"/>
      <c r="E332" s="132"/>
      <c r="F332" s="132"/>
      <c r="G332" s="132"/>
      <c r="H332" s="132"/>
      <c r="I332" s="132"/>
      <c r="J332" s="67">
        <v>127307</v>
      </c>
      <c r="K332" s="66"/>
      <c r="L332" s="66"/>
      <c r="M332" s="66"/>
      <c r="N332" s="66"/>
      <c r="O332" s="66"/>
      <c r="P332" s="66"/>
      <c r="Q332" s="66"/>
    </row>
    <row r="333" spans="1:17" x14ac:dyDescent="0.25">
      <c r="A333" s="131" t="s">
        <v>15</v>
      </c>
      <c r="B333" s="132"/>
      <c r="C333" s="132"/>
      <c r="D333" s="132"/>
      <c r="E333" s="132"/>
      <c r="F333" s="132"/>
      <c r="G333" s="132"/>
      <c r="H333" s="132"/>
      <c r="I333" s="132"/>
      <c r="J333" s="67">
        <v>10257</v>
      </c>
      <c r="K333" s="66"/>
      <c r="L333" s="66"/>
      <c r="M333" s="66"/>
      <c r="N333" s="66"/>
      <c r="O333" s="66"/>
      <c r="P333" s="66"/>
      <c r="Q333" s="66"/>
    </row>
    <row r="334" spans="1:17" x14ac:dyDescent="0.25">
      <c r="A334" s="131" t="s">
        <v>16</v>
      </c>
      <c r="B334" s="132"/>
      <c r="C334" s="132"/>
      <c r="D334" s="132"/>
      <c r="E334" s="132"/>
      <c r="F334" s="132"/>
      <c r="G334" s="132"/>
      <c r="H334" s="132"/>
      <c r="I334" s="132"/>
      <c r="J334" s="67">
        <v>6920</v>
      </c>
      <c r="K334" s="66"/>
      <c r="L334" s="66"/>
      <c r="M334" s="66"/>
      <c r="N334" s="66"/>
      <c r="O334" s="66"/>
      <c r="P334" s="66"/>
      <c r="Q334" s="66"/>
    </row>
    <row r="335" spans="1:17" x14ac:dyDescent="0.25">
      <c r="A335" s="133" t="s">
        <v>2609</v>
      </c>
      <c r="B335" s="132"/>
      <c r="C335" s="132"/>
      <c r="D335" s="132"/>
      <c r="E335" s="132"/>
      <c r="F335" s="132"/>
      <c r="G335" s="132"/>
      <c r="H335" s="132"/>
      <c r="I335" s="132"/>
      <c r="J335" s="65">
        <v>164969</v>
      </c>
      <c r="K335" s="66"/>
      <c r="L335" s="66"/>
      <c r="M335" s="66"/>
      <c r="N335" s="66"/>
      <c r="O335" s="65">
        <v>657.64</v>
      </c>
      <c r="P335" s="66"/>
      <c r="Q335" s="65">
        <v>7.88</v>
      </c>
    </row>
    <row r="336" spans="1:17" x14ac:dyDescent="0.25">
      <c r="A336" s="134" t="s">
        <v>49</v>
      </c>
      <c r="B336" s="135"/>
      <c r="C336" s="135"/>
      <c r="D336" s="135"/>
      <c r="E336" s="135"/>
      <c r="F336" s="135"/>
      <c r="G336" s="135"/>
      <c r="H336" s="135"/>
      <c r="I336" s="135"/>
      <c r="J336" s="135"/>
      <c r="K336" s="135"/>
      <c r="L336" s="135"/>
      <c r="M336" s="135"/>
      <c r="N336" s="135"/>
      <c r="O336" s="135"/>
      <c r="P336" s="135"/>
      <c r="Q336" s="135"/>
    </row>
    <row r="337" spans="1:17" x14ac:dyDescent="0.25">
      <c r="A337" s="131" t="s">
        <v>6</v>
      </c>
      <c r="B337" s="132"/>
      <c r="C337" s="132"/>
      <c r="D337" s="132"/>
      <c r="E337" s="132"/>
      <c r="F337" s="132"/>
      <c r="G337" s="132"/>
      <c r="H337" s="132"/>
      <c r="I337" s="132"/>
      <c r="J337" s="67">
        <v>269351</v>
      </c>
      <c r="K337" s="67">
        <v>27388</v>
      </c>
      <c r="L337" s="67">
        <v>10729</v>
      </c>
      <c r="M337" s="67">
        <v>165</v>
      </c>
      <c r="N337" s="66"/>
      <c r="O337" s="67">
        <v>2160.85</v>
      </c>
      <c r="P337" s="66"/>
      <c r="Q337" s="67">
        <v>9.4700000000000006</v>
      </c>
    </row>
    <row r="338" spans="1:17" x14ac:dyDescent="0.25">
      <c r="A338" s="131" t="s">
        <v>355</v>
      </c>
      <c r="B338" s="132"/>
      <c r="C338" s="132"/>
      <c r="D338" s="132"/>
      <c r="E338" s="132"/>
      <c r="F338" s="132"/>
      <c r="G338" s="132"/>
      <c r="H338" s="132"/>
      <c r="I338" s="132"/>
      <c r="J338" s="67">
        <v>276351</v>
      </c>
      <c r="K338" s="67">
        <v>27388</v>
      </c>
      <c r="L338" s="67">
        <v>10729</v>
      </c>
      <c r="M338" s="67">
        <v>165</v>
      </c>
      <c r="N338" s="66"/>
      <c r="O338" s="67">
        <v>2160.85</v>
      </c>
      <c r="P338" s="66"/>
      <c r="Q338" s="67">
        <v>9.4700000000000006</v>
      </c>
    </row>
    <row r="339" spans="1:17" x14ac:dyDescent="0.25">
      <c r="A339" s="131" t="s">
        <v>29</v>
      </c>
      <c r="B339" s="132"/>
      <c r="C339" s="132"/>
      <c r="D339" s="132"/>
      <c r="E339" s="132"/>
      <c r="F339" s="132"/>
      <c r="G339" s="132"/>
      <c r="H339" s="132"/>
      <c r="I339" s="132"/>
      <c r="J339" s="66"/>
      <c r="K339" s="66"/>
      <c r="L339" s="66"/>
      <c r="M339" s="66"/>
      <c r="N339" s="66"/>
      <c r="O339" s="66"/>
      <c r="P339" s="66"/>
      <c r="Q339" s="66"/>
    </row>
    <row r="340" spans="1:17" x14ac:dyDescent="0.25">
      <c r="A340" s="131" t="s">
        <v>2610</v>
      </c>
      <c r="B340" s="132"/>
      <c r="C340" s="132"/>
      <c r="D340" s="132"/>
      <c r="E340" s="132"/>
      <c r="F340" s="132"/>
      <c r="G340" s="132"/>
      <c r="H340" s="132"/>
      <c r="I340" s="132"/>
      <c r="J340" s="67">
        <v>300</v>
      </c>
      <c r="K340" s="66"/>
      <c r="L340" s="66"/>
      <c r="M340" s="66"/>
      <c r="N340" s="66"/>
      <c r="O340" s="66"/>
      <c r="P340" s="66"/>
      <c r="Q340" s="66"/>
    </row>
    <row r="341" spans="1:17" x14ac:dyDescent="0.25">
      <c r="A341" s="131" t="s">
        <v>2611</v>
      </c>
      <c r="B341" s="132"/>
      <c r="C341" s="132"/>
      <c r="D341" s="132"/>
      <c r="E341" s="132"/>
      <c r="F341" s="132"/>
      <c r="G341" s="132"/>
      <c r="H341" s="132"/>
      <c r="I341" s="132"/>
      <c r="J341" s="67">
        <v>4316</v>
      </c>
      <c r="K341" s="66"/>
      <c r="L341" s="66"/>
      <c r="M341" s="66"/>
      <c r="N341" s="66"/>
      <c r="O341" s="66"/>
      <c r="P341" s="66"/>
      <c r="Q341" s="66"/>
    </row>
    <row r="342" spans="1:17" x14ac:dyDescent="0.25">
      <c r="A342" s="131" t="s">
        <v>2612</v>
      </c>
      <c r="B342" s="132"/>
      <c r="C342" s="132"/>
      <c r="D342" s="132"/>
      <c r="E342" s="132"/>
      <c r="F342" s="132"/>
      <c r="G342" s="132"/>
      <c r="H342" s="132"/>
      <c r="I342" s="132"/>
      <c r="J342" s="67">
        <v>606</v>
      </c>
      <c r="K342" s="66"/>
      <c r="L342" s="66"/>
      <c r="M342" s="66"/>
      <c r="N342" s="66"/>
      <c r="O342" s="66"/>
      <c r="P342" s="66"/>
      <c r="Q342" s="66"/>
    </row>
    <row r="343" spans="1:17" x14ac:dyDescent="0.25">
      <c r="A343" s="131" t="s">
        <v>2613</v>
      </c>
      <c r="B343" s="132"/>
      <c r="C343" s="132"/>
      <c r="D343" s="132"/>
      <c r="E343" s="132"/>
      <c r="F343" s="132"/>
      <c r="G343" s="132"/>
      <c r="H343" s="132"/>
      <c r="I343" s="132"/>
      <c r="J343" s="67">
        <v>1778</v>
      </c>
      <c r="K343" s="66"/>
      <c r="L343" s="66"/>
      <c r="M343" s="66"/>
      <c r="N343" s="66"/>
      <c r="O343" s="66"/>
      <c r="P343" s="66"/>
      <c r="Q343" s="66"/>
    </row>
    <row r="344" spans="1:17" x14ac:dyDescent="0.25">
      <c r="A344" s="131" t="s">
        <v>7</v>
      </c>
      <c r="B344" s="132"/>
      <c r="C344" s="132"/>
      <c r="D344" s="132"/>
      <c r="E344" s="132"/>
      <c r="F344" s="132"/>
      <c r="G344" s="132"/>
      <c r="H344" s="132"/>
      <c r="I344" s="132"/>
      <c r="J344" s="67">
        <v>30805</v>
      </c>
      <c r="K344" s="66"/>
      <c r="L344" s="66"/>
      <c r="M344" s="66"/>
      <c r="N344" s="66"/>
      <c r="O344" s="66"/>
      <c r="P344" s="66"/>
      <c r="Q344" s="66"/>
    </row>
    <row r="345" spans="1:17" x14ac:dyDescent="0.25">
      <c r="A345" s="131" t="s">
        <v>29</v>
      </c>
      <c r="B345" s="132"/>
      <c r="C345" s="132"/>
      <c r="D345" s="132"/>
      <c r="E345" s="132"/>
      <c r="F345" s="132"/>
      <c r="G345" s="132"/>
      <c r="H345" s="132"/>
      <c r="I345" s="132"/>
      <c r="J345" s="66"/>
      <c r="K345" s="66"/>
      <c r="L345" s="66"/>
      <c r="M345" s="66"/>
      <c r="N345" s="66"/>
      <c r="O345" s="66"/>
      <c r="P345" s="66"/>
      <c r="Q345" s="66"/>
    </row>
    <row r="346" spans="1:17" x14ac:dyDescent="0.25">
      <c r="A346" s="131" t="s">
        <v>2614</v>
      </c>
      <c r="B346" s="132"/>
      <c r="C346" s="132"/>
      <c r="D346" s="132"/>
      <c r="E346" s="132"/>
      <c r="F346" s="132"/>
      <c r="G346" s="132"/>
      <c r="H346" s="132"/>
      <c r="I346" s="132"/>
      <c r="J346" s="67">
        <v>2137</v>
      </c>
      <c r="K346" s="66"/>
      <c r="L346" s="66"/>
      <c r="M346" s="66"/>
      <c r="N346" s="66"/>
      <c r="O346" s="66"/>
      <c r="P346" s="66"/>
      <c r="Q346" s="66"/>
    </row>
    <row r="347" spans="1:17" x14ac:dyDescent="0.25">
      <c r="A347" s="131" t="s">
        <v>2601</v>
      </c>
      <c r="B347" s="132"/>
      <c r="C347" s="132"/>
      <c r="D347" s="132"/>
      <c r="E347" s="132"/>
      <c r="F347" s="132"/>
      <c r="G347" s="132"/>
      <c r="H347" s="132"/>
      <c r="I347" s="132"/>
      <c r="J347" s="67">
        <v>133</v>
      </c>
      <c r="K347" s="66"/>
      <c r="L347" s="66"/>
      <c r="M347" s="66"/>
      <c r="N347" s="66"/>
      <c r="O347" s="66"/>
      <c r="P347" s="66"/>
      <c r="Q347" s="66"/>
    </row>
    <row r="348" spans="1:17" x14ac:dyDescent="0.25">
      <c r="A348" s="131" t="s">
        <v>2534</v>
      </c>
      <c r="B348" s="132"/>
      <c r="C348" s="132"/>
      <c r="D348" s="132"/>
      <c r="E348" s="132"/>
      <c r="F348" s="132"/>
      <c r="G348" s="132"/>
      <c r="H348" s="132"/>
      <c r="I348" s="132"/>
      <c r="J348" s="67">
        <v>36</v>
      </c>
      <c r="K348" s="66"/>
      <c r="L348" s="66"/>
      <c r="M348" s="66"/>
      <c r="N348" s="66"/>
      <c r="O348" s="66"/>
      <c r="P348" s="66"/>
      <c r="Q348" s="66"/>
    </row>
    <row r="349" spans="1:17" x14ac:dyDescent="0.25">
      <c r="A349" s="131" t="s">
        <v>2615</v>
      </c>
      <c r="B349" s="132"/>
      <c r="C349" s="132"/>
      <c r="D349" s="132"/>
      <c r="E349" s="132"/>
      <c r="F349" s="132"/>
      <c r="G349" s="132"/>
      <c r="H349" s="132"/>
      <c r="I349" s="132"/>
      <c r="J349" s="67">
        <v>11114</v>
      </c>
      <c r="K349" s="66"/>
      <c r="L349" s="66"/>
      <c r="M349" s="66"/>
      <c r="N349" s="66"/>
      <c r="O349" s="66"/>
      <c r="P349" s="66"/>
      <c r="Q349" s="66"/>
    </row>
    <row r="350" spans="1:17" x14ac:dyDescent="0.25">
      <c r="A350" s="131" t="s">
        <v>2616</v>
      </c>
      <c r="B350" s="132"/>
      <c r="C350" s="132"/>
      <c r="D350" s="132"/>
      <c r="E350" s="132"/>
      <c r="F350" s="132"/>
      <c r="G350" s="132"/>
      <c r="H350" s="132"/>
      <c r="I350" s="132"/>
      <c r="J350" s="67">
        <v>17385</v>
      </c>
      <c r="K350" s="66"/>
      <c r="L350" s="66"/>
      <c r="M350" s="66"/>
      <c r="N350" s="66"/>
      <c r="O350" s="66"/>
      <c r="P350" s="66"/>
      <c r="Q350" s="66"/>
    </row>
    <row r="351" spans="1:17" x14ac:dyDescent="0.25">
      <c r="A351" s="131" t="s">
        <v>8</v>
      </c>
      <c r="B351" s="132"/>
      <c r="C351" s="132"/>
      <c r="D351" s="132"/>
      <c r="E351" s="132"/>
      <c r="F351" s="132"/>
      <c r="G351" s="132"/>
      <c r="H351" s="132"/>
      <c r="I351" s="132"/>
      <c r="J351" s="67">
        <v>20807</v>
      </c>
      <c r="K351" s="66"/>
      <c r="L351" s="66"/>
      <c r="M351" s="66"/>
      <c r="N351" s="66"/>
      <c r="O351" s="66"/>
      <c r="P351" s="66"/>
      <c r="Q351" s="66"/>
    </row>
    <row r="352" spans="1:17" x14ac:dyDescent="0.25">
      <c r="A352" s="131" t="s">
        <v>29</v>
      </c>
      <c r="B352" s="132"/>
      <c r="C352" s="132"/>
      <c r="D352" s="132"/>
      <c r="E352" s="132"/>
      <c r="F352" s="132"/>
      <c r="G352" s="132"/>
      <c r="H352" s="132"/>
      <c r="I352" s="132"/>
      <c r="J352" s="66"/>
      <c r="K352" s="66"/>
      <c r="L352" s="66"/>
      <c r="M352" s="66"/>
      <c r="N352" s="66"/>
      <c r="O352" s="66"/>
      <c r="P352" s="66"/>
      <c r="Q352" s="66"/>
    </row>
    <row r="353" spans="1:17" x14ac:dyDescent="0.25">
      <c r="A353" s="131" t="s">
        <v>2617</v>
      </c>
      <c r="B353" s="132"/>
      <c r="C353" s="132"/>
      <c r="D353" s="132"/>
      <c r="E353" s="132"/>
      <c r="F353" s="132"/>
      <c r="G353" s="132"/>
      <c r="H353" s="132"/>
      <c r="I353" s="132"/>
      <c r="J353" s="67">
        <v>1603</v>
      </c>
      <c r="K353" s="66"/>
      <c r="L353" s="66"/>
      <c r="M353" s="66"/>
      <c r="N353" s="66"/>
      <c r="O353" s="66"/>
      <c r="P353" s="66"/>
      <c r="Q353" s="66"/>
    </row>
    <row r="354" spans="1:17" x14ac:dyDescent="0.25">
      <c r="A354" s="131" t="s">
        <v>2538</v>
      </c>
      <c r="B354" s="132"/>
      <c r="C354" s="132"/>
      <c r="D354" s="132"/>
      <c r="E354" s="132"/>
      <c r="F354" s="132"/>
      <c r="G354" s="132"/>
      <c r="H354" s="132"/>
      <c r="I354" s="132"/>
      <c r="J354" s="67">
        <v>25</v>
      </c>
      <c r="K354" s="66"/>
      <c r="L354" s="66"/>
      <c r="M354" s="66"/>
      <c r="N354" s="66"/>
      <c r="O354" s="66"/>
      <c r="P354" s="66"/>
      <c r="Q354" s="66"/>
    </row>
    <row r="355" spans="1:17" x14ac:dyDescent="0.25">
      <c r="A355" s="131" t="s">
        <v>2618</v>
      </c>
      <c r="B355" s="132"/>
      <c r="C355" s="132"/>
      <c r="D355" s="132"/>
      <c r="E355" s="132"/>
      <c r="F355" s="132"/>
      <c r="G355" s="132"/>
      <c r="H355" s="132"/>
      <c r="I355" s="132"/>
      <c r="J355" s="67">
        <v>7780</v>
      </c>
      <c r="K355" s="66"/>
      <c r="L355" s="66"/>
      <c r="M355" s="66"/>
      <c r="N355" s="66"/>
      <c r="O355" s="66"/>
      <c r="P355" s="66"/>
      <c r="Q355" s="66"/>
    </row>
    <row r="356" spans="1:17" x14ac:dyDescent="0.25">
      <c r="A356" s="131" t="s">
        <v>2619</v>
      </c>
      <c r="B356" s="132"/>
      <c r="C356" s="132"/>
      <c r="D356" s="132"/>
      <c r="E356" s="132"/>
      <c r="F356" s="132"/>
      <c r="G356" s="132"/>
      <c r="H356" s="132"/>
      <c r="I356" s="132"/>
      <c r="J356" s="67">
        <v>11273</v>
      </c>
      <c r="K356" s="66"/>
      <c r="L356" s="66"/>
      <c r="M356" s="66"/>
      <c r="N356" s="66"/>
      <c r="O356" s="66"/>
      <c r="P356" s="66"/>
      <c r="Q356" s="66"/>
    </row>
    <row r="357" spans="1:17" x14ac:dyDescent="0.25">
      <c r="A357" s="131" t="s">
        <v>2607</v>
      </c>
      <c r="B357" s="132"/>
      <c r="C357" s="132"/>
      <c r="D357" s="132"/>
      <c r="E357" s="132"/>
      <c r="F357" s="132"/>
      <c r="G357" s="132"/>
      <c r="H357" s="132"/>
      <c r="I357" s="132"/>
      <c r="J357" s="67">
        <v>126</v>
      </c>
      <c r="K357" s="66"/>
      <c r="L357" s="66"/>
      <c r="M357" s="66"/>
      <c r="N357" s="66"/>
      <c r="O357" s="66"/>
      <c r="P357" s="66"/>
      <c r="Q357" s="66"/>
    </row>
    <row r="358" spans="1:17" x14ac:dyDescent="0.25">
      <c r="A358" s="133" t="s">
        <v>9</v>
      </c>
      <c r="B358" s="132"/>
      <c r="C358" s="132"/>
      <c r="D358" s="132"/>
      <c r="E358" s="132"/>
      <c r="F358" s="132"/>
      <c r="G358" s="132"/>
      <c r="H358" s="132"/>
      <c r="I358" s="132"/>
      <c r="J358" s="66"/>
      <c r="K358" s="66"/>
      <c r="L358" s="66"/>
      <c r="M358" s="66"/>
      <c r="N358" s="66"/>
      <c r="O358" s="66"/>
      <c r="P358" s="66"/>
      <c r="Q358" s="66"/>
    </row>
    <row r="359" spans="1:17" x14ac:dyDescent="0.25">
      <c r="A359" s="131" t="s">
        <v>47</v>
      </c>
      <c r="B359" s="132"/>
      <c r="C359" s="132"/>
      <c r="D359" s="132"/>
      <c r="E359" s="132"/>
      <c r="F359" s="132"/>
      <c r="G359" s="132"/>
      <c r="H359" s="132"/>
      <c r="I359" s="132"/>
      <c r="J359" s="67">
        <v>170072</v>
      </c>
      <c r="K359" s="66"/>
      <c r="L359" s="66"/>
      <c r="M359" s="66"/>
      <c r="N359" s="66"/>
      <c r="O359" s="67">
        <v>1967.6</v>
      </c>
      <c r="P359" s="66"/>
      <c r="Q359" s="67">
        <v>7.43</v>
      </c>
    </row>
    <row r="360" spans="1:17" x14ac:dyDescent="0.25">
      <c r="A360" s="131" t="s">
        <v>28</v>
      </c>
      <c r="B360" s="132"/>
      <c r="C360" s="132"/>
      <c r="D360" s="132"/>
      <c r="E360" s="132"/>
      <c r="F360" s="132"/>
      <c r="G360" s="132"/>
      <c r="H360" s="132"/>
      <c r="I360" s="132"/>
      <c r="J360" s="67">
        <v>7947</v>
      </c>
      <c r="K360" s="66"/>
      <c r="L360" s="66"/>
      <c r="M360" s="66"/>
      <c r="N360" s="66"/>
      <c r="O360" s="67">
        <v>193.25</v>
      </c>
      <c r="P360" s="66"/>
      <c r="Q360" s="67">
        <v>2.04</v>
      </c>
    </row>
    <row r="361" spans="1:17" x14ac:dyDescent="0.25">
      <c r="A361" s="131" t="s">
        <v>66</v>
      </c>
      <c r="B361" s="132"/>
      <c r="C361" s="132"/>
      <c r="D361" s="132"/>
      <c r="E361" s="132"/>
      <c r="F361" s="132"/>
      <c r="G361" s="132"/>
      <c r="H361" s="132"/>
      <c r="I361" s="132"/>
      <c r="J361" s="66"/>
      <c r="K361" s="66"/>
      <c r="L361" s="66"/>
      <c r="M361" s="66"/>
      <c r="N361" s="66"/>
      <c r="O361" s="66"/>
      <c r="P361" s="66"/>
      <c r="Q361" s="66"/>
    </row>
    <row r="362" spans="1:17" x14ac:dyDescent="0.25">
      <c r="A362" s="131" t="s">
        <v>2620</v>
      </c>
      <c r="B362" s="132"/>
      <c r="C362" s="132"/>
      <c r="D362" s="132"/>
      <c r="E362" s="132"/>
      <c r="F362" s="132"/>
      <c r="G362" s="132"/>
      <c r="H362" s="132"/>
      <c r="I362" s="132"/>
      <c r="J362" s="66"/>
      <c r="K362" s="66"/>
      <c r="L362" s="66"/>
      <c r="M362" s="66"/>
      <c r="N362" s="66"/>
      <c r="O362" s="66"/>
      <c r="P362" s="66"/>
      <c r="Q362" s="66"/>
    </row>
    <row r="363" spans="1:17" x14ac:dyDescent="0.25">
      <c r="A363" s="131" t="s">
        <v>2621</v>
      </c>
      <c r="B363" s="132"/>
      <c r="C363" s="132"/>
      <c r="D363" s="132"/>
      <c r="E363" s="132"/>
      <c r="F363" s="132"/>
      <c r="G363" s="132"/>
      <c r="H363" s="132"/>
      <c r="I363" s="132"/>
      <c r="J363" s="67">
        <v>129228</v>
      </c>
      <c r="K363" s="66"/>
      <c r="L363" s="66"/>
      <c r="M363" s="66"/>
      <c r="N363" s="66"/>
      <c r="O363" s="66"/>
      <c r="P363" s="66"/>
      <c r="Q363" s="66"/>
    </row>
    <row r="364" spans="1:17" x14ac:dyDescent="0.25">
      <c r="A364" s="131" t="s">
        <v>2622</v>
      </c>
      <c r="B364" s="132"/>
      <c r="C364" s="132"/>
      <c r="D364" s="132"/>
      <c r="E364" s="132"/>
      <c r="F364" s="132"/>
      <c r="G364" s="132"/>
      <c r="H364" s="132"/>
      <c r="I364" s="132"/>
      <c r="J364" s="67">
        <v>133105</v>
      </c>
      <c r="K364" s="66"/>
      <c r="L364" s="66"/>
      <c r="M364" s="66"/>
      <c r="N364" s="66"/>
      <c r="O364" s="66"/>
      <c r="P364" s="66"/>
      <c r="Q364" s="66"/>
    </row>
    <row r="365" spans="1:17" x14ac:dyDescent="0.25">
      <c r="A365" s="131" t="s">
        <v>2623</v>
      </c>
      <c r="B365" s="132"/>
      <c r="C365" s="132"/>
      <c r="D365" s="132"/>
      <c r="E365" s="132"/>
      <c r="F365" s="132"/>
      <c r="G365" s="132"/>
      <c r="H365" s="132"/>
      <c r="I365" s="132"/>
      <c r="J365" s="67">
        <v>134702</v>
      </c>
      <c r="K365" s="66"/>
      <c r="L365" s="66"/>
      <c r="M365" s="66"/>
      <c r="N365" s="66"/>
      <c r="O365" s="66"/>
      <c r="P365" s="66"/>
      <c r="Q365" s="66"/>
    </row>
    <row r="366" spans="1:17" x14ac:dyDescent="0.25">
      <c r="A366" s="131" t="s">
        <v>2624</v>
      </c>
      <c r="B366" s="132"/>
      <c r="C366" s="132"/>
      <c r="D366" s="132"/>
      <c r="E366" s="132"/>
      <c r="F366" s="132"/>
      <c r="G366" s="132"/>
      <c r="H366" s="132"/>
      <c r="I366" s="132"/>
      <c r="J366" s="66"/>
      <c r="K366" s="66"/>
      <c r="L366" s="66"/>
      <c r="M366" s="66"/>
      <c r="N366" s="66"/>
      <c r="O366" s="66"/>
      <c r="P366" s="66"/>
      <c r="Q366" s="66"/>
    </row>
    <row r="367" spans="1:17" x14ac:dyDescent="0.25">
      <c r="A367" s="131" t="s">
        <v>2625</v>
      </c>
      <c r="B367" s="132"/>
      <c r="C367" s="132"/>
      <c r="D367" s="132"/>
      <c r="E367" s="132"/>
      <c r="F367" s="132"/>
      <c r="G367" s="132"/>
      <c r="H367" s="132"/>
      <c r="I367" s="132"/>
      <c r="J367" s="67">
        <v>14622</v>
      </c>
      <c r="K367" s="66"/>
      <c r="L367" s="66"/>
      <c r="M367" s="66"/>
      <c r="N367" s="66"/>
      <c r="O367" s="66"/>
      <c r="P367" s="66"/>
      <c r="Q367" s="66"/>
    </row>
    <row r="368" spans="1:17" x14ac:dyDescent="0.25">
      <c r="A368" s="131" t="s">
        <v>2622</v>
      </c>
      <c r="B368" s="132"/>
      <c r="C368" s="132"/>
      <c r="D368" s="132"/>
      <c r="E368" s="132"/>
      <c r="F368" s="132"/>
      <c r="G368" s="132"/>
      <c r="H368" s="132"/>
      <c r="I368" s="132"/>
      <c r="J368" s="67">
        <v>15061</v>
      </c>
      <c r="K368" s="66"/>
      <c r="L368" s="66"/>
      <c r="M368" s="66"/>
      <c r="N368" s="66"/>
      <c r="O368" s="66"/>
      <c r="P368" s="66"/>
      <c r="Q368" s="66"/>
    </row>
    <row r="369" spans="1:17" x14ac:dyDescent="0.25">
      <c r="A369" s="131" t="s">
        <v>2623</v>
      </c>
      <c r="B369" s="132"/>
      <c r="C369" s="132"/>
      <c r="D369" s="132"/>
      <c r="E369" s="132"/>
      <c r="F369" s="132"/>
      <c r="G369" s="132"/>
      <c r="H369" s="132"/>
      <c r="I369" s="132"/>
      <c r="J369" s="67">
        <v>15242</v>
      </c>
      <c r="K369" s="66"/>
      <c r="L369" s="66"/>
      <c r="M369" s="66"/>
      <c r="N369" s="66"/>
      <c r="O369" s="66"/>
      <c r="P369" s="66"/>
      <c r="Q369" s="66"/>
    </row>
    <row r="370" spans="1:17" x14ac:dyDescent="0.25">
      <c r="A370" s="131" t="s">
        <v>63</v>
      </c>
      <c r="B370" s="132"/>
      <c r="C370" s="132"/>
      <c r="D370" s="132"/>
      <c r="E370" s="132"/>
      <c r="F370" s="132"/>
      <c r="G370" s="132"/>
      <c r="H370" s="132"/>
      <c r="I370" s="132"/>
      <c r="J370" s="67">
        <v>149944</v>
      </c>
      <c r="K370" s="66"/>
      <c r="L370" s="66"/>
      <c r="M370" s="66"/>
      <c r="N370" s="66"/>
      <c r="O370" s="66"/>
      <c r="P370" s="66"/>
      <c r="Q370" s="66"/>
    </row>
    <row r="371" spans="1:17" x14ac:dyDescent="0.25">
      <c r="A371" s="131" t="s">
        <v>10</v>
      </c>
      <c r="B371" s="132"/>
      <c r="C371" s="132"/>
      <c r="D371" s="132"/>
      <c r="E371" s="132"/>
      <c r="F371" s="132"/>
      <c r="G371" s="132"/>
      <c r="H371" s="132"/>
      <c r="I371" s="132"/>
      <c r="J371" s="67">
        <v>327963</v>
      </c>
      <c r="K371" s="66"/>
      <c r="L371" s="66"/>
      <c r="M371" s="66"/>
      <c r="N371" s="66"/>
      <c r="O371" s="67">
        <v>2160.85</v>
      </c>
      <c r="P371" s="66"/>
      <c r="Q371" s="67">
        <v>9.4700000000000006</v>
      </c>
    </row>
    <row r="372" spans="1:17" x14ac:dyDescent="0.25">
      <c r="A372" s="131" t="s">
        <v>11</v>
      </c>
      <c r="B372" s="132"/>
      <c r="C372" s="132"/>
      <c r="D372" s="132"/>
      <c r="E372" s="132"/>
      <c r="F372" s="132"/>
      <c r="G372" s="132"/>
      <c r="H372" s="132"/>
      <c r="I372" s="132"/>
      <c r="J372" s="66"/>
      <c r="K372" s="66"/>
      <c r="L372" s="66"/>
      <c r="M372" s="66"/>
      <c r="N372" s="66"/>
      <c r="O372" s="66"/>
      <c r="P372" s="66"/>
      <c r="Q372" s="66"/>
    </row>
    <row r="373" spans="1:17" x14ac:dyDescent="0.25">
      <c r="A373" s="131" t="s">
        <v>12</v>
      </c>
      <c r="B373" s="132"/>
      <c r="C373" s="132"/>
      <c r="D373" s="132"/>
      <c r="E373" s="132"/>
      <c r="F373" s="132"/>
      <c r="G373" s="132"/>
      <c r="H373" s="132"/>
      <c r="I373" s="132"/>
      <c r="J373" s="67">
        <v>88290</v>
      </c>
      <c r="K373" s="66"/>
      <c r="L373" s="66"/>
      <c r="M373" s="66"/>
      <c r="N373" s="66"/>
      <c r="O373" s="66"/>
      <c r="P373" s="66"/>
      <c r="Q373" s="66"/>
    </row>
    <row r="374" spans="1:17" x14ac:dyDescent="0.25">
      <c r="A374" s="131" t="s">
        <v>13</v>
      </c>
      <c r="B374" s="132"/>
      <c r="C374" s="132"/>
      <c r="D374" s="132"/>
      <c r="E374" s="132"/>
      <c r="F374" s="132"/>
      <c r="G374" s="132"/>
      <c r="H374" s="132"/>
      <c r="I374" s="132"/>
      <c r="J374" s="67">
        <v>10729</v>
      </c>
      <c r="K374" s="66"/>
      <c r="L374" s="66"/>
      <c r="M374" s="66"/>
      <c r="N374" s="66"/>
      <c r="O374" s="66"/>
      <c r="P374" s="66"/>
      <c r="Q374" s="66"/>
    </row>
    <row r="375" spans="1:17" x14ac:dyDescent="0.25">
      <c r="A375" s="131" t="s">
        <v>14</v>
      </c>
      <c r="B375" s="132"/>
      <c r="C375" s="132"/>
      <c r="D375" s="132"/>
      <c r="E375" s="132"/>
      <c r="F375" s="132"/>
      <c r="G375" s="132"/>
      <c r="H375" s="132"/>
      <c r="I375" s="132"/>
      <c r="J375" s="67">
        <v>27553</v>
      </c>
      <c r="K375" s="66"/>
      <c r="L375" s="66"/>
      <c r="M375" s="66"/>
      <c r="N375" s="66"/>
      <c r="O375" s="66"/>
      <c r="P375" s="66"/>
      <c r="Q375" s="66"/>
    </row>
    <row r="376" spans="1:17" x14ac:dyDescent="0.25">
      <c r="A376" s="131" t="s">
        <v>0</v>
      </c>
      <c r="B376" s="132"/>
      <c r="C376" s="132"/>
      <c r="D376" s="132"/>
      <c r="E376" s="132"/>
      <c r="F376" s="132"/>
      <c r="G376" s="132"/>
      <c r="H376" s="132"/>
      <c r="I376" s="132"/>
      <c r="J376" s="67">
        <v>149944</v>
      </c>
      <c r="K376" s="66"/>
      <c r="L376" s="66"/>
      <c r="M376" s="66"/>
      <c r="N376" s="66"/>
      <c r="O376" s="66"/>
      <c r="P376" s="66"/>
      <c r="Q376" s="66"/>
    </row>
    <row r="377" spans="1:17" x14ac:dyDescent="0.25">
      <c r="A377" s="131" t="s">
        <v>15</v>
      </c>
      <c r="B377" s="132"/>
      <c r="C377" s="132"/>
      <c r="D377" s="132"/>
      <c r="E377" s="132"/>
      <c r="F377" s="132"/>
      <c r="G377" s="132"/>
      <c r="H377" s="132"/>
      <c r="I377" s="132"/>
      <c r="J377" s="67">
        <v>30805</v>
      </c>
      <c r="K377" s="66"/>
      <c r="L377" s="66"/>
      <c r="M377" s="66"/>
      <c r="N377" s="66"/>
      <c r="O377" s="66"/>
      <c r="P377" s="66"/>
      <c r="Q377" s="66"/>
    </row>
    <row r="378" spans="1:17" x14ac:dyDescent="0.25">
      <c r="A378" s="131" t="s">
        <v>16</v>
      </c>
      <c r="B378" s="132"/>
      <c r="C378" s="132"/>
      <c r="D378" s="132"/>
      <c r="E378" s="132"/>
      <c r="F378" s="132"/>
      <c r="G378" s="132"/>
      <c r="H378" s="132"/>
      <c r="I378" s="132"/>
      <c r="J378" s="67">
        <v>20807</v>
      </c>
      <c r="K378" s="66"/>
      <c r="L378" s="66"/>
      <c r="M378" s="66"/>
      <c r="N378" s="66"/>
      <c r="O378" s="66"/>
      <c r="P378" s="66"/>
      <c r="Q378" s="66"/>
    </row>
    <row r="379" spans="1:17" x14ac:dyDescent="0.25">
      <c r="A379" s="133" t="s">
        <v>17</v>
      </c>
      <c r="B379" s="132"/>
      <c r="C379" s="132"/>
      <c r="D379" s="132"/>
      <c r="E379" s="132"/>
      <c r="F379" s="132"/>
      <c r="G379" s="132"/>
      <c r="H379" s="132"/>
      <c r="I379" s="132"/>
      <c r="J379" s="65">
        <v>327963</v>
      </c>
      <c r="K379" s="66"/>
      <c r="L379" s="66"/>
      <c r="M379" s="66"/>
      <c r="N379" s="66"/>
      <c r="O379" s="65">
        <v>2160.85</v>
      </c>
      <c r="P379" s="66"/>
      <c r="Q379" s="65">
        <v>9.4700000000000006</v>
      </c>
    </row>
    <row r="380" spans="1:17" x14ac:dyDescent="0.25">
      <c r="A380" s="9"/>
      <c r="B380" s="1"/>
      <c r="C380" s="7"/>
      <c r="D380" s="109"/>
      <c r="E380" s="8"/>
      <c r="F380" s="64"/>
      <c r="G380" s="64"/>
      <c r="H380" s="64"/>
      <c r="I380" s="64"/>
      <c r="J380" s="64"/>
      <c r="K380" s="64"/>
      <c r="L380" s="64"/>
      <c r="M380" s="64"/>
      <c r="N380" s="64"/>
      <c r="O380" s="64"/>
      <c r="P380" s="64"/>
      <c r="Q380" s="64"/>
    </row>
    <row r="381" spans="1:17" x14ac:dyDescent="0.25">
      <c r="A381" s="9"/>
      <c r="B381" s="1"/>
      <c r="C381" s="7"/>
      <c r="D381" s="109"/>
      <c r="E381" s="8"/>
      <c r="F381" s="64"/>
      <c r="G381" s="64"/>
      <c r="H381" s="64"/>
      <c r="I381" s="64"/>
      <c r="J381" s="64"/>
      <c r="K381" s="64"/>
      <c r="L381" s="64"/>
      <c r="M381" s="64"/>
      <c r="N381" s="64"/>
      <c r="O381" s="64"/>
      <c r="P381" s="64"/>
      <c r="Q381" s="64"/>
    </row>
    <row r="382" spans="1:17" x14ac:dyDescent="0.25">
      <c r="A382" s="9"/>
      <c r="B382" s="1"/>
      <c r="C382" s="7"/>
      <c r="D382" s="109"/>
      <c r="E382" s="8"/>
      <c r="F382" s="64"/>
      <c r="G382" s="64"/>
      <c r="H382" s="64"/>
      <c r="I382" s="64"/>
      <c r="J382" s="64"/>
      <c r="K382" s="64"/>
      <c r="L382" s="64"/>
      <c r="M382" s="64"/>
      <c r="N382" s="64"/>
      <c r="O382" s="64"/>
      <c r="P382" s="64"/>
      <c r="Q382" s="64"/>
    </row>
    <row r="383" spans="1:17" x14ac:dyDescent="0.25">
      <c r="A383" s="146" t="s">
        <v>2626</v>
      </c>
      <c r="B383" s="147"/>
      <c r="C383" s="147"/>
      <c r="D383" s="147"/>
      <c r="E383" s="147"/>
      <c r="F383" s="147"/>
      <c r="G383" s="147"/>
      <c r="H383" s="147"/>
      <c r="I383" s="147"/>
      <c r="J383" s="147"/>
      <c r="K383" s="147"/>
      <c r="L383" s="147"/>
      <c r="M383" s="147"/>
      <c r="N383" s="147"/>
      <c r="O383" s="147"/>
      <c r="P383" s="147"/>
      <c r="Q383" s="147"/>
    </row>
    <row r="384" spans="1:17" x14ac:dyDescent="0.25">
      <c r="A384" s="148" t="s">
        <v>106</v>
      </c>
      <c r="B384" s="147"/>
      <c r="C384" s="147"/>
      <c r="D384" s="147"/>
      <c r="E384" s="147"/>
      <c r="F384" s="147"/>
      <c r="G384" s="147"/>
      <c r="H384" s="147"/>
      <c r="I384" s="147"/>
      <c r="J384" s="147"/>
      <c r="K384" s="147"/>
      <c r="L384" s="147"/>
      <c r="M384" s="147"/>
      <c r="N384" s="147"/>
      <c r="O384" s="147"/>
      <c r="P384" s="147"/>
      <c r="Q384" s="147"/>
    </row>
    <row r="385" spans="1:17" x14ac:dyDescent="0.25">
      <c r="A385" s="9"/>
      <c r="B385" s="1"/>
      <c r="C385" s="7"/>
      <c r="D385" s="109"/>
      <c r="E385" s="8"/>
      <c r="F385" s="64"/>
      <c r="G385" s="64"/>
      <c r="H385" s="64"/>
      <c r="I385" s="64"/>
      <c r="J385" s="64"/>
      <c r="K385" s="64"/>
      <c r="L385" s="64"/>
      <c r="M385" s="64"/>
      <c r="N385" s="64"/>
      <c r="O385" s="64"/>
      <c r="P385" s="64"/>
      <c r="Q385" s="64"/>
    </row>
    <row r="386" spans="1:17" x14ac:dyDescent="0.25">
      <c r="A386" s="146" t="s">
        <v>2342</v>
      </c>
      <c r="B386" s="147"/>
      <c r="C386" s="147"/>
      <c r="D386" s="147"/>
      <c r="E386" s="147"/>
      <c r="F386" s="147"/>
      <c r="G386" s="147"/>
      <c r="H386" s="147"/>
      <c r="I386" s="147"/>
      <c r="J386" s="147"/>
      <c r="K386" s="147"/>
      <c r="L386" s="147"/>
      <c r="M386" s="147"/>
      <c r="N386" s="147"/>
      <c r="O386" s="147"/>
      <c r="P386" s="147"/>
      <c r="Q386" s="147"/>
    </row>
    <row r="387" spans="1:17" x14ac:dyDescent="0.25">
      <c r="A387" s="148" t="s">
        <v>106</v>
      </c>
      <c r="B387" s="147"/>
      <c r="C387" s="147"/>
      <c r="D387" s="147"/>
      <c r="E387" s="147"/>
      <c r="F387" s="147"/>
      <c r="G387" s="147"/>
      <c r="H387" s="147"/>
      <c r="I387" s="147"/>
      <c r="J387" s="147"/>
      <c r="K387" s="147"/>
      <c r="L387" s="147"/>
      <c r="M387" s="147"/>
      <c r="N387" s="147"/>
      <c r="O387" s="147"/>
      <c r="P387" s="147"/>
      <c r="Q387" s="147"/>
    </row>
    <row r="388" spans="1:17" x14ac:dyDescent="0.25">
      <c r="A388" s="9"/>
      <c r="B388" s="1"/>
      <c r="C388" s="7"/>
      <c r="D388" s="109"/>
      <c r="E388" s="8"/>
      <c r="F388" s="64"/>
      <c r="G388" s="64"/>
      <c r="H388" s="64"/>
      <c r="I388" s="64"/>
      <c r="J388" s="64"/>
      <c r="K388" s="64"/>
      <c r="L388" s="64"/>
      <c r="M388" s="64"/>
      <c r="N388" s="64"/>
      <c r="O388" s="64"/>
      <c r="P388" s="64"/>
      <c r="Q388" s="64"/>
    </row>
  </sheetData>
  <mergeCells count="154">
    <mergeCell ref="J11:K11"/>
    <mergeCell ref="J12:K12"/>
    <mergeCell ref="J13:K13"/>
    <mergeCell ref="J14:K14"/>
    <mergeCell ref="J15:K15"/>
    <mergeCell ref="J16:K16"/>
    <mergeCell ref="J20:M20"/>
    <mergeCell ref="N20:N22"/>
    <mergeCell ref="O20:O22"/>
    <mergeCell ref="P20:P22"/>
    <mergeCell ref="Q20:Q22"/>
    <mergeCell ref="F21:F22"/>
    <mergeCell ref="G21:I21"/>
    <mergeCell ref="J21:J22"/>
    <mergeCell ref="K21:M21"/>
    <mergeCell ref="A126:Q126"/>
    <mergeCell ref="A20:A22"/>
    <mergeCell ref="B20:B22"/>
    <mergeCell ref="C20:C22"/>
    <mergeCell ref="D20:D22"/>
    <mergeCell ref="E20:E22"/>
    <mergeCell ref="F20:I20"/>
    <mergeCell ref="A142:Q142"/>
    <mergeCell ref="A159:Q159"/>
    <mergeCell ref="A174:Q174"/>
    <mergeCell ref="A187:Q187"/>
    <mergeCell ref="A198:Q198"/>
    <mergeCell ref="A24:Q24"/>
    <mergeCell ref="A25:Q25"/>
    <mergeCell ref="A61:Q61"/>
    <mergeCell ref="A88:Q88"/>
    <mergeCell ref="A99:Q99"/>
    <mergeCell ref="A113:Q113"/>
    <mergeCell ref="A217:I217"/>
    <mergeCell ref="A218:I218"/>
    <mergeCell ref="A219:I219"/>
    <mergeCell ref="A220:I220"/>
    <mergeCell ref="A221:I221"/>
    <mergeCell ref="A222:I222"/>
    <mergeCell ref="A209:Q209"/>
    <mergeCell ref="A212:I212"/>
    <mergeCell ref="A213:I213"/>
    <mergeCell ref="A214:I214"/>
    <mergeCell ref="A215:I215"/>
    <mergeCell ref="A216:I216"/>
    <mergeCell ref="A229:I229"/>
    <mergeCell ref="A230:I230"/>
    <mergeCell ref="A231:I231"/>
    <mergeCell ref="A232:I232"/>
    <mergeCell ref="A233:I233"/>
    <mergeCell ref="A234:I234"/>
    <mergeCell ref="A223:I223"/>
    <mergeCell ref="A224:I224"/>
    <mergeCell ref="A225:I225"/>
    <mergeCell ref="A226:I226"/>
    <mergeCell ref="A227:I227"/>
    <mergeCell ref="A228:I228"/>
    <mergeCell ref="A241:I241"/>
    <mergeCell ref="A242:I242"/>
    <mergeCell ref="A243:I243"/>
    <mergeCell ref="A244:I244"/>
    <mergeCell ref="A245:I245"/>
    <mergeCell ref="A246:I246"/>
    <mergeCell ref="A235:I235"/>
    <mergeCell ref="A236:I236"/>
    <mergeCell ref="A237:I237"/>
    <mergeCell ref="A238:I238"/>
    <mergeCell ref="A239:I239"/>
    <mergeCell ref="A240:I240"/>
    <mergeCell ref="A305:I305"/>
    <mergeCell ref="A306:I306"/>
    <mergeCell ref="A307:I307"/>
    <mergeCell ref="A308:I308"/>
    <mergeCell ref="A309:I309"/>
    <mergeCell ref="A310:I310"/>
    <mergeCell ref="A247:Q247"/>
    <mergeCell ref="A248:Q248"/>
    <mergeCell ref="A262:Q262"/>
    <mergeCell ref="A276:Q276"/>
    <mergeCell ref="A290:Q290"/>
    <mergeCell ref="A304:I304"/>
    <mergeCell ref="A317:I317"/>
    <mergeCell ref="A318:I318"/>
    <mergeCell ref="A319:I319"/>
    <mergeCell ref="A320:I320"/>
    <mergeCell ref="A321:I321"/>
    <mergeCell ref="A322:I322"/>
    <mergeCell ref="A311:I311"/>
    <mergeCell ref="A312:I312"/>
    <mergeCell ref="A313:I313"/>
    <mergeCell ref="A314:I314"/>
    <mergeCell ref="A315:I315"/>
    <mergeCell ref="A316:I316"/>
    <mergeCell ref="A329:I329"/>
    <mergeCell ref="A330:I330"/>
    <mergeCell ref="A331:I331"/>
    <mergeCell ref="A332:I332"/>
    <mergeCell ref="A333:I333"/>
    <mergeCell ref="A334:I334"/>
    <mergeCell ref="A323:I323"/>
    <mergeCell ref="A324:I324"/>
    <mergeCell ref="A325:I325"/>
    <mergeCell ref="A326:I326"/>
    <mergeCell ref="A327:I327"/>
    <mergeCell ref="A328:I328"/>
    <mergeCell ref="A341:I341"/>
    <mergeCell ref="A342:I342"/>
    <mergeCell ref="A343:I343"/>
    <mergeCell ref="A344:I344"/>
    <mergeCell ref="A345:I345"/>
    <mergeCell ref="A346:I346"/>
    <mergeCell ref="A335:I335"/>
    <mergeCell ref="A336:Q336"/>
    <mergeCell ref="A337:I337"/>
    <mergeCell ref="A338:I338"/>
    <mergeCell ref="A339:I339"/>
    <mergeCell ref="A340:I340"/>
    <mergeCell ref="A353:I353"/>
    <mergeCell ref="A354:I354"/>
    <mergeCell ref="A355:I355"/>
    <mergeCell ref="A356:I356"/>
    <mergeCell ref="A357:I357"/>
    <mergeCell ref="A358:I358"/>
    <mergeCell ref="A347:I347"/>
    <mergeCell ref="A348:I348"/>
    <mergeCell ref="A349:I349"/>
    <mergeCell ref="A350:I350"/>
    <mergeCell ref="A351:I351"/>
    <mergeCell ref="A352:I352"/>
    <mergeCell ref="A365:I365"/>
    <mergeCell ref="A366:I366"/>
    <mergeCell ref="A367:I367"/>
    <mergeCell ref="A368:I368"/>
    <mergeCell ref="A369:I369"/>
    <mergeCell ref="A370:I370"/>
    <mergeCell ref="A359:I359"/>
    <mergeCell ref="A360:I360"/>
    <mergeCell ref="A361:I361"/>
    <mergeCell ref="A362:I362"/>
    <mergeCell ref="A363:I363"/>
    <mergeCell ref="A364:I364"/>
    <mergeCell ref="A387:Q387"/>
    <mergeCell ref="A377:I377"/>
    <mergeCell ref="A378:I378"/>
    <mergeCell ref="A379:I379"/>
    <mergeCell ref="A383:Q383"/>
    <mergeCell ref="A384:Q384"/>
    <mergeCell ref="A386:Q386"/>
    <mergeCell ref="A371:I371"/>
    <mergeCell ref="A372:I372"/>
    <mergeCell ref="A373:I373"/>
    <mergeCell ref="A374:I374"/>
    <mergeCell ref="A375:I375"/>
    <mergeCell ref="A376:I37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4"/>
  <sheetViews>
    <sheetView topLeftCell="A163" workbookViewId="0">
      <selection activeCell="C7" sqref="C7"/>
    </sheetView>
  </sheetViews>
  <sheetFormatPr defaultRowHeight="13.2" x14ac:dyDescent="0.25"/>
  <sheetData>
    <row r="1" spans="1:17" x14ac:dyDescent="0.25">
      <c r="A1" s="11"/>
      <c r="B1" s="74"/>
      <c r="C1" s="73"/>
      <c r="D1" s="72"/>
      <c r="E1" s="3"/>
      <c r="F1" s="71"/>
      <c r="G1" s="71"/>
      <c r="H1" s="11" t="s">
        <v>22</v>
      </c>
      <c r="I1" s="71"/>
      <c r="J1" s="82"/>
      <c r="K1" s="71"/>
      <c r="L1" s="71"/>
      <c r="M1" s="71"/>
      <c r="N1" s="71"/>
      <c r="O1" s="71"/>
      <c r="P1" s="71"/>
      <c r="Q1" s="71"/>
    </row>
    <row r="2" spans="1:17" x14ac:dyDescent="0.25">
      <c r="A2" s="11"/>
      <c r="B2" s="74"/>
      <c r="C2" s="73"/>
      <c r="D2" s="72"/>
      <c r="E2" s="86"/>
      <c r="F2" s="80"/>
      <c r="G2" s="80"/>
      <c r="H2" s="12" t="s">
        <v>2</v>
      </c>
      <c r="I2" s="12"/>
      <c r="J2" s="79"/>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73"/>
      <c r="D4" s="72"/>
      <c r="E4" s="3"/>
      <c r="F4" s="71"/>
      <c r="G4" s="71"/>
      <c r="H4" s="118" t="s">
        <v>2627</v>
      </c>
      <c r="I4" s="85"/>
      <c r="J4" s="71"/>
      <c r="K4" s="71"/>
      <c r="L4" s="71"/>
      <c r="M4" s="71"/>
      <c r="N4" s="71"/>
      <c r="O4" s="71"/>
      <c r="P4" s="71"/>
      <c r="Q4" s="71"/>
    </row>
    <row r="5" spans="1:17" x14ac:dyDescent="0.25">
      <c r="A5" s="11"/>
      <c r="B5" s="74"/>
      <c r="C5" s="73"/>
      <c r="D5" s="72"/>
      <c r="E5" s="3"/>
      <c r="F5" s="71"/>
      <c r="G5" s="71"/>
      <c r="H5" s="11" t="s">
        <v>44</v>
      </c>
      <c r="I5" s="11"/>
      <c r="J5" s="71"/>
      <c r="K5" s="71"/>
      <c r="L5" s="71"/>
      <c r="M5" s="71"/>
      <c r="N5" s="71"/>
      <c r="O5" s="71"/>
      <c r="P5" s="71"/>
      <c r="Q5" s="71"/>
    </row>
    <row r="6" spans="1:17" x14ac:dyDescent="0.25">
      <c r="A6" s="11"/>
      <c r="B6" s="74"/>
      <c r="C6" s="73"/>
      <c r="D6" s="72"/>
      <c r="E6" s="3"/>
      <c r="F6" s="71"/>
      <c r="G6" s="71"/>
      <c r="H6" s="71"/>
      <c r="I6" s="71"/>
      <c r="J6" s="71"/>
      <c r="K6" s="71"/>
      <c r="L6" s="71"/>
      <c r="M6" s="71"/>
      <c r="N6" s="71"/>
      <c r="O6" s="71"/>
      <c r="P6" s="71"/>
      <c r="Q6" s="71"/>
    </row>
    <row r="7" spans="1:17" x14ac:dyDescent="0.25">
      <c r="A7" s="11"/>
      <c r="B7" s="74"/>
      <c r="C7" s="83" t="s">
        <v>2628</v>
      </c>
      <c r="D7" s="125"/>
      <c r="E7" s="76"/>
      <c r="F7" s="71"/>
      <c r="G7" s="71"/>
      <c r="H7" s="11"/>
      <c r="I7" s="71"/>
      <c r="J7" s="71"/>
      <c r="K7" s="82"/>
      <c r="L7" s="82"/>
      <c r="M7" s="71"/>
      <c r="N7" s="71"/>
      <c r="O7" s="71"/>
      <c r="P7" s="71"/>
      <c r="Q7" s="71"/>
    </row>
    <row r="8" spans="1:17" x14ac:dyDescent="0.25">
      <c r="A8" s="11"/>
      <c r="B8" s="74"/>
      <c r="C8" s="73"/>
      <c r="D8" s="72"/>
      <c r="E8" s="81"/>
      <c r="F8" s="80"/>
      <c r="G8" s="80"/>
      <c r="H8" s="12" t="s">
        <v>33</v>
      </c>
      <c r="I8" s="12"/>
      <c r="J8" s="80"/>
      <c r="K8" s="79"/>
      <c r="L8" s="71"/>
      <c r="M8" s="71"/>
      <c r="N8" s="71"/>
      <c r="O8" s="71"/>
      <c r="P8" s="71"/>
      <c r="Q8" s="71"/>
    </row>
    <row r="9" spans="1:17" x14ac:dyDescent="0.25">
      <c r="A9" s="78"/>
      <c r="B9" s="77"/>
      <c r="C9" s="73"/>
      <c r="D9" s="72"/>
      <c r="E9" s="3"/>
      <c r="F9" s="71"/>
      <c r="G9" s="71"/>
      <c r="H9" s="71"/>
      <c r="I9" s="71"/>
      <c r="J9" s="71"/>
      <c r="K9" s="71"/>
      <c r="L9" s="71"/>
      <c r="M9" s="71"/>
      <c r="N9" s="71"/>
      <c r="O9" s="71"/>
      <c r="P9" s="71"/>
      <c r="Q9" s="71"/>
    </row>
    <row r="10" spans="1:17" x14ac:dyDescent="0.25">
      <c r="A10" s="11"/>
      <c r="B10" s="74"/>
      <c r="C10" s="73"/>
      <c r="D10" s="76" t="s">
        <v>2629</v>
      </c>
      <c r="E10" s="11"/>
      <c r="F10" s="71"/>
      <c r="G10" s="71"/>
      <c r="H10" s="71"/>
      <c r="I10" s="76"/>
      <c r="J10" s="76"/>
      <c r="K10" s="71"/>
      <c r="L10" s="71"/>
      <c r="M10" s="71"/>
      <c r="N10" s="71"/>
      <c r="O10" s="71"/>
      <c r="P10" s="71"/>
      <c r="Q10" s="71"/>
    </row>
    <row r="11" spans="1:17" x14ac:dyDescent="0.25">
      <c r="A11" s="11"/>
      <c r="B11" s="74"/>
      <c r="C11" s="73"/>
      <c r="D11" s="76" t="s">
        <v>20</v>
      </c>
      <c r="E11" s="11"/>
      <c r="F11" s="71"/>
      <c r="G11" s="71"/>
      <c r="H11" s="71"/>
      <c r="I11" s="76"/>
      <c r="J11" s="141" t="s">
        <v>2630</v>
      </c>
      <c r="K11" s="142"/>
      <c r="L11" s="4" t="s">
        <v>32</v>
      </c>
      <c r="M11" s="71"/>
      <c r="N11" s="71"/>
      <c r="O11" s="71"/>
      <c r="P11" s="71"/>
      <c r="Q11" s="71"/>
    </row>
    <row r="12" spans="1:17" x14ac:dyDescent="0.25">
      <c r="A12" s="11"/>
      <c r="B12" s="74"/>
      <c r="C12" s="73"/>
      <c r="D12" s="76" t="s">
        <v>48</v>
      </c>
      <c r="E12" s="11"/>
      <c r="F12" s="71"/>
      <c r="G12" s="71"/>
      <c r="H12" s="71"/>
      <c r="I12" s="76"/>
      <c r="J12" s="141" t="s">
        <v>2631</v>
      </c>
      <c r="K12" s="142"/>
      <c r="L12" s="4" t="s">
        <v>32</v>
      </c>
      <c r="M12" s="71"/>
      <c r="N12" s="71"/>
      <c r="O12" s="71"/>
      <c r="P12" s="71"/>
      <c r="Q12" s="71"/>
    </row>
    <row r="13" spans="1:17" x14ac:dyDescent="0.25">
      <c r="A13" s="11"/>
      <c r="B13" s="74"/>
      <c r="C13" s="73"/>
      <c r="D13" s="76" t="s">
        <v>21</v>
      </c>
      <c r="E13" s="11"/>
      <c r="F13" s="71"/>
      <c r="G13" s="71"/>
      <c r="H13" s="71"/>
      <c r="I13" s="76"/>
      <c r="J13" s="141" t="s">
        <v>2632</v>
      </c>
      <c r="K13" s="142"/>
      <c r="L13" s="4" t="s">
        <v>32</v>
      </c>
      <c r="M13" s="71"/>
      <c r="N13" s="71"/>
      <c r="O13" s="71"/>
      <c r="P13" s="71"/>
      <c r="Q13" s="71"/>
    </row>
    <row r="14" spans="1:17" x14ac:dyDescent="0.25">
      <c r="A14" s="11"/>
      <c r="B14" s="74"/>
      <c r="C14" s="73"/>
      <c r="D14" s="76" t="s">
        <v>1</v>
      </c>
      <c r="E14" s="11"/>
      <c r="F14" s="71"/>
      <c r="G14" s="71"/>
      <c r="H14" s="71"/>
      <c r="I14" s="76"/>
      <c r="J14" s="141" t="s">
        <v>2633</v>
      </c>
      <c r="K14" s="142"/>
      <c r="L14" s="4" t="s">
        <v>32</v>
      </c>
      <c r="M14" s="71"/>
      <c r="N14" s="71"/>
      <c r="O14" s="71"/>
      <c r="P14" s="71"/>
      <c r="Q14" s="71"/>
    </row>
    <row r="15" spans="1:17" x14ac:dyDescent="0.25">
      <c r="A15" s="11"/>
      <c r="B15" s="74"/>
      <c r="C15" s="73"/>
      <c r="D15" s="76" t="s">
        <v>121</v>
      </c>
      <c r="E15" s="11"/>
      <c r="F15" s="71"/>
      <c r="G15" s="71"/>
      <c r="H15" s="71"/>
      <c r="I15" s="76"/>
      <c r="J15" s="141" t="s">
        <v>2634</v>
      </c>
      <c r="K15" s="142"/>
      <c r="L15" s="4" t="s">
        <v>32</v>
      </c>
      <c r="M15" s="71"/>
      <c r="N15" s="71"/>
      <c r="O15" s="71"/>
      <c r="P15" s="71"/>
      <c r="Q15" s="71"/>
    </row>
    <row r="16" spans="1:17" x14ac:dyDescent="0.25">
      <c r="A16" s="11"/>
      <c r="B16" s="74"/>
      <c r="C16" s="73"/>
      <c r="D16" s="76" t="s">
        <v>18</v>
      </c>
      <c r="E16" s="11"/>
      <c r="F16" s="71"/>
      <c r="G16" s="71"/>
      <c r="H16" s="71"/>
      <c r="I16" s="76"/>
      <c r="J16" s="141" t="s">
        <v>2635</v>
      </c>
      <c r="K16" s="142"/>
      <c r="L16" s="4" t="s">
        <v>19</v>
      </c>
      <c r="M16" s="71"/>
      <c r="N16" s="71"/>
      <c r="O16" s="71"/>
      <c r="P16" s="71"/>
      <c r="Q16" s="71"/>
    </row>
    <row r="17" spans="1:17" x14ac:dyDescent="0.25">
      <c r="A17" s="11"/>
      <c r="B17" s="74"/>
      <c r="C17" s="73"/>
      <c r="D17" s="75" t="s">
        <v>208</v>
      </c>
      <c r="E17" s="11"/>
      <c r="F17" s="71"/>
      <c r="G17" s="71"/>
      <c r="H17" s="71"/>
      <c r="I17" s="71"/>
      <c r="J17" s="71"/>
      <c r="K17" s="71"/>
      <c r="L17" s="71"/>
      <c r="M17" s="71"/>
      <c r="N17" s="71"/>
      <c r="O17" s="71"/>
      <c r="P17" s="71"/>
      <c r="Q17" s="71"/>
    </row>
    <row r="18" spans="1:17" x14ac:dyDescent="0.25">
      <c r="A18" s="11"/>
      <c r="B18" s="74"/>
      <c r="C18" s="73"/>
      <c r="D18" s="72"/>
      <c r="E18" s="11"/>
      <c r="F18" s="71"/>
      <c r="G18" s="71"/>
      <c r="H18" s="71"/>
      <c r="I18" s="71"/>
      <c r="J18" s="71"/>
      <c r="K18" s="71"/>
      <c r="L18" s="71"/>
      <c r="M18" s="71"/>
      <c r="N18" s="71"/>
      <c r="O18" s="71"/>
      <c r="P18" s="71"/>
      <c r="Q18" s="71"/>
    </row>
    <row r="19" spans="1:17" x14ac:dyDescent="0.25">
      <c r="A19" s="9"/>
      <c r="B19" s="1"/>
      <c r="C19" s="7"/>
      <c r="D19" s="109"/>
      <c r="E19" s="8"/>
      <c r="F19" s="2"/>
      <c r="G19" s="2"/>
      <c r="H19" s="2"/>
      <c r="I19" s="2"/>
      <c r="J19" s="2"/>
      <c r="K19" s="2"/>
      <c r="L19" s="2"/>
      <c r="M19" s="2"/>
      <c r="N19" s="2"/>
      <c r="O19" s="2"/>
      <c r="P19" s="2"/>
      <c r="Q19" s="2"/>
    </row>
    <row r="20" spans="1:17" x14ac:dyDescent="0.25">
      <c r="A20" s="137" t="s">
        <v>4</v>
      </c>
      <c r="B20" s="143" t="s">
        <v>131</v>
      </c>
      <c r="C20" s="137" t="s">
        <v>120</v>
      </c>
      <c r="D20" s="137" t="s">
        <v>119</v>
      </c>
      <c r="E20" s="137" t="s">
        <v>118</v>
      </c>
      <c r="F20" s="137" t="s">
        <v>31</v>
      </c>
      <c r="G20" s="138"/>
      <c r="H20" s="138"/>
      <c r="I20" s="138"/>
      <c r="J20" s="137" t="s">
        <v>30</v>
      </c>
      <c r="K20" s="138"/>
      <c r="L20" s="138"/>
      <c r="M20" s="138"/>
      <c r="N20" s="137" t="s">
        <v>117</v>
      </c>
      <c r="O20" s="137" t="s">
        <v>116</v>
      </c>
      <c r="P20" s="137" t="s">
        <v>132</v>
      </c>
      <c r="Q20" s="137" t="s">
        <v>133</v>
      </c>
    </row>
    <row r="21" spans="1:17" x14ac:dyDescent="0.25">
      <c r="A21" s="138"/>
      <c r="B21" s="144"/>
      <c r="C21" s="145"/>
      <c r="D21" s="137"/>
      <c r="E21" s="138"/>
      <c r="F21" s="137" t="s">
        <v>5</v>
      </c>
      <c r="G21" s="137" t="s">
        <v>115</v>
      </c>
      <c r="H21" s="138"/>
      <c r="I21" s="138"/>
      <c r="J21" s="137" t="s">
        <v>5</v>
      </c>
      <c r="K21" s="137" t="s">
        <v>115</v>
      </c>
      <c r="L21" s="138"/>
      <c r="M21" s="138"/>
      <c r="N21" s="137"/>
      <c r="O21" s="137"/>
      <c r="P21" s="137"/>
      <c r="Q21" s="137"/>
    </row>
    <row r="22" spans="1:17" x14ac:dyDescent="0.25">
      <c r="A22" s="138"/>
      <c r="B22" s="144"/>
      <c r="C22" s="145"/>
      <c r="D22" s="137"/>
      <c r="E22" s="138"/>
      <c r="F22" s="138"/>
      <c r="G22" s="111" t="s">
        <v>114</v>
      </c>
      <c r="H22" s="111" t="s">
        <v>113</v>
      </c>
      <c r="I22" s="111" t="s">
        <v>112</v>
      </c>
      <c r="J22" s="138"/>
      <c r="K22" s="111" t="s">
        <v>114</v>
      </c>
      <c r="L22" s="111" t="s">
        <v>113</v>
      </c>
      <c r="M22" s="111" t="s">
        <v>112</v>
      </c>
      <c r="N22" s="137"/>
      <c r="O22" s="137"/>
      <c r="P22" s="137"/>
      <c r="Q22" s="137"/>
    </row>
    <row r="23" spans="1:17" x14ac:dyDescent="0.25">
      <c r="A23" s="5">
        <v>1</v>
      </c>
      <c r="B23" s="113">
        <v>2</v>
      </c>
      <c r="C23" s="111">
        <v>3</v>
      </c>
      <c r="D23" s="111">
        <v>4</v>
      </c>
      <c r="E23" s="5">
        <v>5</v>
      </c>
      <c r="F23" s="112">
        <v>6</v>
      </c>
      <c r="G23" s="112">
        <v>7</v>
      </c>
      <c r="H23" s="112">
        <v>8</v>
      </c>
      <c r="I23" s="112">
        <v>9</v>
      </c>
      <c r="J23" s="112">
        <v>10</v>
      </c>
      <c r="K23" s="112">
        <v>11</v>
      </c>
      <c r="L23" s="112">
        <v>12</v>
      </c>
      <c r="M23" s="112">
        <v>13</v>
      </c>
      <c r="N23" s="112">
        <v>14</v>
      </c>
      <c r="O23" s="112">
        <v>15</v>
      </c>
      <c r="P23" s="112">
        <v>16</v>
      </c>
      <c r="Q23" s="112">
        <v>17</v>
      </c>
    </row>
    <row r="24" spans="1:17" x14ac:dyDescent="0.25">
      <c r="A24" s="136" t="s">
        <v>209</v>
      </c>
      <c r="B24" s="132"/>
      <c r="C24" s="132"/>
      <c r="D24" s="132"/>
      <c r="E24" s="132"/>
      <c r="F24" s="132"/>
      <c r="G24" s="132"/>
      <c r="H24" s="132"/>
      <c r="I24" s="132"/>
      <c r="J24" s="132"/>
      <c r="K24" s="132"/>
      <c r="L24" s="132"/>
      <c r="M24" s="132"/>
      <c r="N24" s="132"/>
      <c r="O24" s="132"/>
      <c r="P24" s="132"/>
      <c r="Q24" s="132"/>
    </row>
    <row r="25" spans="1:17" x14ac:dyDescent="0.25">
      <c r="A25" s="131" t="s">
        <v>2636</v>
      </c>
      <c r="B25" s="132"/>
      <c r="C25" s="132"/>
      <c r="D25" s="132"/>
      <c r="E25" s="132"/>
      <c r="F25" s="132"/>
      <c r="G25" s="132"/>
      <c r="H25" s="132"/>
      <c r="I25" s="132"/>
      <c r="J25" s="132"/>
      <c r="K25" s="132"/>
      <c r="L25" s="132"/>
      <c r="M25" s="132"/>
      <c r="N25" s="132"/>
      <c r="O25" s="132"/>
      <c r="P25" s="132"/>
      <c r="Q25" s="132"/>
    </row>
    <row r="26" spans="1:17" x14ac:dyDescent="0.25">
      <c r="A26" s="131" t="s">
        <v>2637</v>
      </c>
      <c r="B26" s="132"/>
      <c r="C26" s="132"/>
      <c r="D26" s="132"/>
      <c r="E26" s="132"/>
      <c r="F26" s="132"/>
      <c r="G26" s="132"/>
      <c r="H26" s="132"/>
      <c r="I26" s="132"/>
      <c r="J26" s="132"/>
      <c r="K26" s="132"/>
      <c r="L26" s="132"/>
      <c r="M26" s="132"/>
      <c r="N26" s="132"/>
      <c r="O26" s="132"/>
      <c r="P26" s="132"/>
      <c r="Q26" s="132"/>
    </row>
    <row r="27" spans="1:17" ht="216.6" x14ac:dyDescent="0.25">
      <c r="A27" s="5">
        <v>1</v>
      </c>
      <c r="B27" s="69" t="s">
        <v>2638</v>
      </c>
      <c r="C27" s="110" t="s">
        <v>2639</v>
      </c>
      <c r="D27" s="10" t="s">
        <v>2640</v>
      </c>
      <c r="E27" s="70">
        <v>1.05</v>
      </c>
      <c r="F27" s="67">
        <v>2447.9</v>
      </c>
      <c r="G27" s="67">
        <v>331.09</v>
      </c>
      <c r="H27" s="67">
        <v>523.14</v>
      </c>
      <c r="I27" s="67">
        <v>60.35</v>
      </c>
      <c r="J27" s="66">
        <v>2570</v>
      </c>
      <c r="K27" s="66">
        <v>348</v>
      </c>
      <c r="L27" s="66">
        <v>549</v>
      </c>
      <c r="M27" s="66">
        <v>63</v>
      </c>
      <c r="N27" s="66">
        <v>23.7</v>
      </c>
      <c r="O27" s="66">
        <v>24.89</v>
      </c>
      <c r="P27" s="66">
        <v>2.2000000000000002</v>
      </c>
      <c r="Q27" s="66">
        <v>2.31</v>
      </c>
    </row>
    <row r="28" spans="1:17" ht="120" x14ac:dyDescent="0.25">
      <c r="A28" s="5">
        <v>2</v>
      </c>
      <c r="B28" s="69" t="s">
        <v>2641</v>
      </c>
      <c r="C28" s="110" t="s">
        <v>2642</v>
      </c>
      <c r="D28" s="10" t="s">
        <v>108</v>
      </c>
      <c r="E28" s="70">
        <v>1</v>
      </c>
      <c r="F28" s="67" t="s">
        <v>2643</v>
      </c>
      <c r="G28" s="66"/>
      <c r="H28" s="66"/>
      <c r="I28" s="66"/>
      <c r="J28" s="66">
        <v>152696</v>
      </c>
      <c r="K28" s="66"/>
      <c r="L28" s="66"/>
      <c r="M28" s="66"/>
      <c r="N28" s="66"/>
      <c r="O28" s="66"/>
      <c r="P28" s="66"/>
      <c r="Q28" s="66"/>
    </row>
    <row r="29" spans="1:17" x14ac:dyDescent="0.25">
      <c r="A29" s="131" t="s">
        <v>2644</v>
      </c>
      <c r="B29" s="132"/>
      <c r="C29" s="132"/>
      <c r="D29" s="132"/>
      <c r="E29" s="132"/>
      <c r="F29" s="132"/>
      <c r="G29" s="132"/>
      <c r="H29" s="132"/>
      <c r="I29" s="132"/>
      <c r="J29" s="132"/>
      <c r="K29" s="132"/>
      <c r="L29" s="132"/>
      <c r="M29" s="132"/>
      <c r="N29" s="132"/>
      <c r="O29" s="132"/>
      <c r="P29" s="132"/>
      <c r="Q29" s="132"/>
    </row>
    <row r="30" spans="1:17" ht="125.4" x14ac:dyDescent="0.25">
      <c r="A30" s="5">
        <v>3</v>
      </c>
      <c r="B30" s="69" t="s">
        <v>35</v>
      </c>
      <c r="C30" s="110" t="s">
        <v>2645</v>
      </c>
      <c r="D30" s="10" t="s">
        <v>109</v>
      </c>
      <c r="E30" s="70">
        <v>1</v>
      </c>
      <c r="F30" s="67">
        <v>99.26</v>
      </c>
      <c r="G30" s="67">
        <v>33.11</v>
      </c>
      <c r="H30" s="67">
        <v>62.05</v>
      </c>
      <c r="I30" s="67">
        <v>4.71</v>
      </c>
      <c r="J30" s="66">
        <v>99</v>
      </c>
      <c r="K30" s="66">
        <v>33</v>
      </c>
      <c r="L30" s="66">
        <v>62</v>
      </c>
      <c r="M30" s="66">
        <v>5</v>
      </c>
      <c r="N30" s="66">
        <v>2.37</v>
      </c>
      <c r="O30" s="66">
        <v>2.37</v>
      </c>
      <c r="P30" s="66">
        <v>0.28999999999999998</v>
      </c>
      <c r="Q30" s="66">
        <v>0.28999999999999998</v>
      </c>
    </row>
    <row r="31" spans="1:17" ht="148.19999999999999" x14ac:dyDescent="0.25">
      <c r="A31" s="5">
        <v>4</v>
      </c>
      <c r="B31" s="69" t="s">
        <v>2646</v>
      </c>
      <c r="C31" s="110" t="s">
        <v>2647</v>
      </c>
      <c r="D31" s="10" t="s">
        <v>108</v>
      </c>
      <c r="E31" s="70">
        <v>1</v>
      </c>
      <c r="F31" s="67" t="s">
        <v>2648</v>
      </c>
      <c r="G31" s="66"/>
      <c r="H31" s="66"/>
      <c r="I31" s="66"/>
      <c r="J31" s="66">
        <v>2696</v>
      </c>
      <c r="K31" s="66"/>
      <c r="L31" s="66"/>
      <c r="M31" s="66"/>
      <c r="N31" s="66"/>
      <c r="O31" s="66"/>
      <c r="P31" s="66"/>
      <c r="Q31" s="66"/>
    </row>
    <row r="32" spans="1:17" x14ac:dyDescent="0.25">
      <c r="A32" s="131" t="s">
        <v>2649</v>
      </c>
      <c r="B32" s="132"/>
      <c r="C32" s="132"/>
      <c r="D32" s="132"/>
      <c r="E32" s="132"/>
      <c r="F32" s="132"/>
      <c r="G32" s="132"/>
      <c r="H32" s="132"/>
      <c r="I32" s="132"/>
      <c r="J32" s="132"/>
      <c r="K32" s="132"/>
      <c r="L32" s="132"/>
      <c r="M32" s="132"/>
      <c r="N32" s="132"/>
      <c r="O32" s="132"/>
      <c r="P32" s="132"/>
      <c r="Q32" s="132"/>
    </row>
    <row r="33" spans="1:17" ht="125.4" x14ac:dyDescent="0.25">
      <c r="A33" s="5">
        <v>5</v>
      </c>
      <c r="B33" s="69" t="s">
        <v>35</v>
      </c>
      <c r="C33" s="110" t="s">
        <v>2645</v>
      </c>
      <c r="D33" s="10" t="s">
        <v>109</v>
      </c>
      <c r="E33" s="70">
        <v>1</v>
      </c>
      <c r="F33" s="67">
        <v>99.26</v>
      </c>
      <c r="G33" s="67">
        <v>33.11</v>
      </c>
      <c r="H33" s="67">
        <v>62.05</v>
      </c>
      <c r="I33" s="67">
        <v>4.71</v>
      </c>
      <c r="J33" s="66">
        <v>99</v>
      </c>
      <c r="K33" s="66">
        <v>33</v>
      </c>
      <c r="L33" s="66">
        <v>62</v>
      </c>
      <c r="M33" s="66">
        <v>5</v>
      </c>
      <c r="N33" s="66">
        <v>2.37</v>
      </c>
      <c r="O33" s="66">
        <v>2.37</v>
      </c>
      <c r="P33" s="66">
        <v>0.28999999999999998</v>
      </c>
      <c r="Q33" s="66">
        <v>0.28999999999999998</v>
      </c>
    </row>
    <row r="34" spans="1:17" ht="125.4" x14ac:dyDescent="0.25">
      <c r="A34" s="5">
        <v>6</v>
      </c>
      <c r="B34" s="69" t="s">
        <v>2650</v>
      </c>
      <c r="C34" s="110" t="s">
        <v>2651</v>
      </c>
      <c r="D34" s="10" t="s">
        <v>108</v>
      </c>
      <c r="E34" s="70">
        <v>1</v>
      </c>
      <c r="F34" s="67" t="s">
        <v>2652</v>
      </c>
      <c r="G34" s="66"/>
      <c r="H34" s="66"/>
      <c r="I34" s="66"/>
      <c r="J34" s="66">
        <v>278</v>
      </c>
      <c r="K34" s="66"/>
      <c r="L34" s="66"/>
      <c r="M34" s="66"/>
      <c r="N34" s="66"/>
      <c r="O34" s="66"/>
      <c r="P34" s="66"/>
      <c r="Q34" s="66"/>
    </row>
    <row r="35" spans="1:17" x14ac:dyDescent="0.25">
      <c r="A35" s="131" t="s">
        <v>2653</v>
      </c>
      <c r="B35" s="132"/>
      <c r="C35" s="132"/>
      <c r="D35" s="132"/>
      <c r="E35" s="132"/>
      <c r="F35" s="132"/>
      <c r="G35" s="132"/>
      <c r="H35" s="132"/>
      <c r="I35" s="132"/>
      <c r="J35" s="132"/>
      <c r="K35" s="132"/>
      <c r="L35" s="132"/>
      <c r="M35" s="132"/>
      <c r="N35" s="132"/>
      <c r="O35" s="132"/>
      <c r="P35" s="132"/>
      <c r="Q35" s="132"/>
    </row>
    <row r="36" spans="1:17" ht="148.19999999999999" x14ac:dyDescent="0.25">
      <c r="A36" s="5">
        <v>7</v>
      </c>
      <c r="B36" s="69" t="s">
        <v>36</v>
      </c>
      <c r="C36" s="110" t="s">
        <v>2654</v>
      </c>
      <c r="D36" s="10" t="s">
        <v>109</v>
      </c>
      <c r="E36" s="68" t="s">
        <v>2655</v>
      </c>
      <c r="F36" s="67">
        <v>174.77</v>
      </c>
      <c r="G36" s="67">
        <v>20.9</v>
      </c>
      <c r="H36" s="67">
        <v>1.28</v>
      </c>
      <c r="I36" s="66"/>
      <c r="J36" s="66">
        <v>1748</v>
      </c>
      <c r="K36" s="66">
        <v>209</v>
      </c>
      <c r="L36" s="66">
        <v>13</v>
      </c>
      <c r="M36" s="66"/>
      <c r="N36" s="66">
        <v>1.56</v>
      </c>
      <c r="O36" s="66">
        <v>15.6</v>
      </c>
      <c r="P36" s="66"/>
      <c r="Q36" s="66"/>
    </row>
    <row r="37" spans="1:17" ht="84" x14ac:dyDescent="0.25">
      <c r="A37" s="5">
        <v>8</v>
      </c>
      <c r="B37" s="69" t="s">
        <v>2650</v>
      </c>
      <c r="C37" s="110" t="s">
        <v>2656</v>
      </c>
      <c r="D37" s="10" t="s">
        <v>108</v>
      </c>
      <c r="E37" s="70">
        <v>1</v>
      </c>
      <c r="F37" s="67" t="s">
        <v>2657</v>
      </c>
      <c r="G37" s="66"/>
      <c r="H37" s="66"/>
      <c r="I37" s="66"/>
      <c r="J37" s="66">
        <v>238</v>
      </c>
      <c r="K37" s="66"/>
      <c r="L37" s="66"/>
      <c r="M37" s="66"/>
      <c r="N37" s="66"/>
      <c r="O37" s="66"/>
      <c r="P37" s="66"/>
      <c r="Q37" s="66"/>
    </row>
    <row r="38" spans="1:17" ht="84" x14ac:dyDescent="0.25">
      <c r="A38" s="5">
        <v>9</v>
      </c>
      <c r="B38" s="69" t="s">
        <v>2650</v>
      </c>
      <c r="C38" s="110" t="s">
        <v>2658</v>
      </c>
      <c r="D38" s="10" t="s">
        <v>108</v>
      </c>
      <c r="E38" s="70">
        <v>9</v>
      </c>
      <c r="F38" s="67" t="s">
        <v>2659</v>
      </c>
      <c r="G38" s="66"/>
      <c r="H38" s="66"/>
      <c r="I38" s="66"/>
      <c r="J38" s="66">
        <v>505</v>
      </c>
      <c r="K38" s="66"/>
      <c r="L38" s="66"/>
      <c r="M38" s="66"/>
      <c r="N38" s="66"/>
      <c r="O38" s="66"/>
      <c r="P38" s="66"/>
      <c r="Q38" s="66"/>
    </row>
    <row r="39" spans="1:17" x14ac:dyDescent="0.25">
      <c r="A39" s="131" t="s">
        <v>2660</v>
      </c>
      <c r="B39" s="132"/>
      <c r="C39" s="132"/>
      <c r="D39" s="132"/>
      <c r="E39" s="132"/>
      <c r="F39" s="132"/>
      <c r="G39" s="132"/>
      <c r="H39" s="132"/>
      <c r="I39" s="132"/>
      <c r="J39" s="132"/>
      <c r="K39" s="132"/>
      <c r="L39" s="132"/>
      <c r="M39" s="132"/>
      <c r="N39" s="132"/>
      <c r="O39" s="132"/>
      <c r="P39" s="132"/>
      <c r="Q39" s="132"/>
    </row>
    <row r="40" spans="1:17" ht="125.4" x14ac:dyDescent="0.25">
      <c r="A40" s="5">
        <v>10</v>
      </c>
      <c r="B40" s="69" t="s">
        <v>35</v>
      </c>
      <c r="C40" s="110" t="s">
        <v>2645</v>
      </c>
      <c r="D40" s="10" t="s">
        <v>109</v>
      </c>
      <c r="E40" s="70">
        <v>1</v>
      </c>
      <c r="F40" s="67">
        <v>99.26</v>
      </c>
      <c r="G40" s="67">
        <v>33.11</v>
      </c>
      <c r="H40" s="67">
        <v>62.05</v>
      </c>
      <c r="I40" s="67">
        <v>4.71</v>
      </c>
      <c r="J40" s="66">
        <v>99</v>
      </c>
      <c r="K40" s="66">
        <v>33</v>
      </c>
      <c r="L40" s="66">
        <v>62</v>
      </c>
      <c r="M40" s="66">
        <v>5</v>
      </c>
      <c r="N40" s="66">
        <v>2.37</v>
      </c>
      <c r="O40" s="66">
        <v>2.37</v>
      </c>
      <c r="P40" s="66">
        <v>0.28999999999999998</v>
      </c>
      <c r="Q40" s="66">
        <v>0.28999999999999998</v>
      </c>
    </row>
    <row r="41" spans="1:17" ht="84" x14ac:dyDescent="0.25">
      <c r="A41" s="5">
        <v>11</v>
      </c>
      <c r="B41" s="69" t="s">
        <v>2650</v>
      </c>
      <c r="C41" s="110" t="s">
        <v>2661</v>
      </c>
      <c r="D41" s="10" t="s">
        <v>108</v>
      </c>
      <c r="E41" s="70">
        <v>1</v>
      </c>
      <c r="F41" s="67" t="s">
        <v>2662</v>
      </c>
      <c r="G41" s="66"/>
      <c r="H41" s="66"/>
      <c r="I41" s="66"/>
      <c r="J41" s="66">
        <v>24</v>
      </c>
      <c r="K41" s="66"/>
      <c r="L41" s="66"/>
      <c r="M41" s="66"/>
      <c r="N41" s="66"/>
      <c r="O41" s="66"/>
      <c r="P41" s="66"/>
      <c r="Q41" s="66"/>
    </row>
    <row r="42" spans="1:17" ht="148.19999999999999" x14ac:dyDescent="0.25">
      <c r="A42" s="5">
        <v>12</v>
      </c>
      <c r="B42" s="69" t="s">
        <v>36</v>
      </c>
      <c r="C42" s="110" t="s">
        <v>2654</v>
      </c>
      <c r="D42" s="10" t="s">
        <v>109</v>
      </c>
      <c r="E42" s="70">
        <v>1</v>
      </c>
      <c r="F42" s="67">
        <v>174.77</v>
      </c>
      <c r="G42" s="67">
        <v>20.9</v>
      </c>
      <c r="H42" s="67">
        <v>1.28</v>
      </c>
      <c r="I42" s="66"/>
      <c r="J42" s="66">
        <v>175</v>
      </c>
      <c r="K42" s="66">
        <v>21</v>
      </c>
      <c r="L42" s="66">
        <v>1</v>
      </c>
      <c r="M42" s="66"/>
      <c r="N42" s="66">
        <v>1.56</v>
      </c>
      <c r="O42" s="66">
        <v>1.56</v>
      </c>
      <c r="P42" s="66"/>
      <c r="Q42" s="66"/>
    </row>
    <row r="43" spans="1:17" ht="84" x14ac:dyDescent="0.25">
      <c r="A43" s="5">
        <v>13</v>
      </c>
      <c r="B43" s="69" t="s">
        <v>2650</v>
      </c>
      <c r="C43" s="110" t="s">
        <v>2663</v>
      </c>
      <c r="D43" s="10" t="s">
        <v>108</v>
      </c>
      <c r="E43" s="70">
        <v>1</v>
      </c>
      <c r="F43" s="67" t="s">
        <v>2664</v>
      </c>
      <c r="G43" s="66"/>
      <c r="H43" s="66"/>
      <c r="I43" s="66"/>
      <c r="J43" s="66">
        <v>241</v>
      </c>
      <c r="K43" s="66"/>
      <c r="L43" s="66"/>
      <c r="M43" s="66"/>
      <c r="N43" s="66"/>
      <c r="O43" s="66"/>
      <c r="P43" s="66"/>
      <c r="Q43" s="66"/>
    </row>
    <row r="44" spans="1:17" x14ac:dyDescent="0.25">
      <c r="A44" s="131" t="s">
        <v>2665</v>
      </c>
      <c r="B44" s="132"/>
      <c r="C44" s="132"/>
      <c r="D44" s="132"/>
      <c r="E44" s="132"/>
      <c r="F44" s="132"/>
      <c r="G44" s="132"/>
      <c r="H44" s="132"/>
      <c r="I44" s="132"/>
      <c r="J44" s="132"/>
      <c r="K44" s="132"/>
      <c r="L44" s="132"/>
      <c r="M44" s="132"/>
      <c r="N44" s="132"/>
      <c r="O44" s="132"/>
      <c r="P44" s="132"/>
      <c r="Q44" s="132"/>
    </row>
    <row r="45" spans="1:17" ht="125.4" x14ac:dyDescent="0.25">
      <c r="A45" s="5">
        <v>14</v>
      </c>
      <c r="B45" s="69" t="s">
        <v>35</v>
      </c>
      <c r="C45" s="110" t="s">
        <v>2645</v>
      </c>
      <c r="D45" s="10" t="s">
        <v>109</v>
      </c>
      <c r="E45" s="70">
        <v>1</v>
      </c>
      <c r="F45" s="67">
        <v>99.26</v>
      </c>
      <c r="G45" s="67">
        <v>33.11</v>
      </c>
      <c r="H45" s="67">
        <v>62.05</v>
      </c>
      <c r="I45" s="67">
        <v>4.71</v>
      </c>
      <c r="J45" s="66">
        <v>99</v>
      </c>
      <c r="K45" s="66">
        <v>33</v>
      </c>
      <c r="L45" s="66">
        <v>62</v>
      </c>
      <c r="M45" s="66">
        <v>5</v>
      </c>
      <c r="N45" s="66">
        <v>2.37</v>
      </c>
      <c r="O45" s="66">
        <v>2.37</v>
      </c>
      <c r="P45" s="66">
        <v>0.28999999999999998</v>
      </c>
      <c r="Q45" s="66">
        <v>0.28999999999999998</v>
      </c>
    </row>
    <row r="46" spans="1:17" ht="114" x14ac:dyDescent="0.25">
      <c r="A46" s="5">
        <v>15</v>
      </c>
      <c r="B46" s="69" t="s">
        <v>2666</v>
      </c>
      <c r="C46" s="110" t="s">
        <v>2667</v>
      </c>
      <c r="D46" s="10" t="s">
        <v>108</v>
      </c>
      <c r="E46" s="70">
        <v>1</v>
      </c>
      <c r="F46" s="67" t="s">
        <v>2668</v>
      </c>
      <c r="G46" s="66"/>
      <c r="H46" s="66"/>
      <c r="I46" s="66"/>
      <c r="J46" s="66">
        <v>697</v>
      </c>
      <c r="K46" s="66"/>
      <c r="L46" s="66"/>
      <c r="M46" s="66"/>
      <c r="N46" s="66"/>
      <c r="O46" s="66"/>
      <c r="P46" s="66"/>
      <c r="Q46" s="66"/>
    </row>
    <row r="47" spans="1:17" ht="34.200000000000003" x14ac:dyDescent="0.25">
      <c r="A47" s="5">
        <v>16</v>
      </c>
      <c r="B47" s="69" t="s">
        <v>70</v>
      </c>
      <c r="C47" s="110" t="s">
        <v>2669</v>
      </c>
      <c r="D47" s="10" t="s">
        <v>109</v>
      </c>
      <c r="E47" s="68" t="s">
        <v>2670</v>
      </c>
      <c r="F47" s="67">
        <v>16.3</v>
      </c>
      <c r="G47" s="67">
        <v>15.65</v>
      </c>
      <c r="H47" s="66"/>
      <c r="I47" s="66"/>
      <c r="J47" s="66">
        <v>261</v>
      </c>
      <c r="K47" s="66">
        <v>250</v>
      </c>
      <c r="L47" s="66"/>
      <c r="M47" s="66"/>
      <c r="N47" s="66">
        <v>1.1200000000000001</v>
      </c>
      <c r="O47" s="66">
        <v>17.920000000000002</v>
      </c>
      <c r="P47" s="66"/>
      <c r="Q47" s="66"/>
    </row>
    <row r="48" spans="1:17" ht="68.400000000000006" x14ac:dyDescent="0.25">
      <c r="A48" s="5">
        <v>17</v>
      </c>
      <c r="B48" s="69" t="s">
        <v>2671</v>
      </c>
      <c r="C48" s="110" t="s">
        <v>2672</v>
      </c>
      <c r="D48" s="10" t="s">
        <v>108</v>
      </c>
      <c r="E48" s="70">
        <v>2</v>
      </c>
      <c r="F48" s="67" t="s">
        <v>2673</v>
      </c>
      <c r="G48" s="66"/>
      <c r="H48" s="66"/>
      <c r="I48" s="66"/>
      <c r="J48" s="66">
        <v>121</v>
      </c>
      <c r="K48" s="66"/>
      <c r="L48" s="66"/>
      <c r="M48" s="66"/>
      <c r="N48" s="66"/>
      <c r="O48" s="66"/>
      <c r="P48" s="66"/>
      <c r="Q48" s="66"/>
    </row>
    <row r="49" spans="1:17" ht="68.400000000000006" x14ac:dyDescent="0.25">
      <c r="A49" s="5">
        <v>18</v>
      </c>
      <c r="B49" s="69" t="s">
        <v>2671</v>
      </c>
      <c r="C49" s="110" t="s">
        <v>2674</v>
      </c>
      <c r="D49" s="10" t="s">
        <v>108</v>
      </c>
      <c r="E49" s="70">
        <v>1</v>
      </c>
      <c r="F49" s="67" t="s">
        <v>2675</v>
      </c>
      <c r="G49" s="66"/>
      <c r="H49" s="66"/>
      <c r="I49" s="66"/>
      <c r="J49" s="66">
        <v>12</v>
      </c>
      <c r="K49" s="66"/>
      <c r="L49" s="66"/>
      <c r="M49" s="66"/>
      <c r="N49" s="66"/>
      <c r="O49" s="66"/>
      <c r="P49" s="66"/>
      <c r="Q49" s="66"/>
    </row>
    <row r="50" spans="1:17" ht="57" x14ac:dyDescent="0.25">
      <c r="A50" s="5">
        <v>19</v>
      </c>
      <c r="B50" s="69" t="s">
        <v>2671</v>
      </c>
      <c r="C50" s="110" t="s">
        <v>2676</v>
      </c>
      <c r="D50" s="10" t="s">
        <v>108</v>
      </c>
      <c r="E50" s="70">
        <v>6</v>
      </c>
      <c r="F50" s="67" t="s">
        <v>2677</v>
      </c>
      <c r="G50" s="66"/>
      <c r="H50" s="66"/>
      <c r="I50" s="66"/>
      <c r="J50" s="66">
        <v>27</v>
      </c>
      <c r="K50" s="66"/>
      <c r="L50" s="66"/>
      <c r="M50" s="66"/>
      <c r="N50" s="66"/>
      <c r="O50" s="66"/>
      <c r="P50" s="66"/>
      <c r="Q50" s="66"/>
    </row>
    <row r="51" spans="1:17" ht="125.4" x14ac:dyDescent="0.25">
      <c r="A51" s="5">
        <v>20</v>
      </c>
      <c r="B51" s="69" t="s">
        <v>2678</v>
      </c>
      <c r="C51" s="110" t="s">
        <v>2679</v>
      </c>
      <c r="D51" s="10" t="s">
        <v>288</v>
      </c>
      <c r="E51" s="70">
        <v>1</v>
      </c>
      <c r="F51" s="67" t="s">
        <v>2680</v>
      </c>
      <c r="G51" s="66"/>
      <c r="H51" s="66"/>
      <c r="I51" s="66"/>
      <c r="J51" s="66">
        <v>12</v>
      </c>
      <c r="K51" s="66"/>
      <c r="L51" s="66"/>
      <c r="M51" s="66"/>
      <c r="N51" s="66"/>
      <c r="O51" s="66"/>
      <c r="P51" s="66"/>
      <c r="Q51" s="66"/>
    </row>
    <row r="52" spans="1:17" ht="102.6" x14ac:dyDescent="0.25">
      <c r="A52" s="5">
        <v>21</v>
      </c>
      <c r="B52" s="69" t="s">
        <v>2681</v>
      </c>
      <c r="C52" s="110" t="s">
        <v>2682</v>
      </c>
      <c r="D52" s="10" t="s">
        <v>288</v>
      </c>
      <c r="E52" s="70">
        <v>5</v>
      </c>
      <c r="F52" s="67" t="s">
        <v>2683</v>
      </c>
      <c r="G52" s="66"/>
      <c r="H52" s="66"/>
      <c r="I52" s="66"/>
      <c r="J52" s="66">
        <v>184</v>
      </c>
      <c r="K52" s="66"/>
      <c r="L52" s="66"/>
      <c r="M52" s="66"/>
      <c r="N52" s="66"/>
      <c r="O52" s="66"/>
      <c r="P52" s="66"/>
      <c r="Q52" s="66"/>
    </row>
    <row r="53" spans="1:17" x14ac:dyDescent="0.25">
      <c r="A53" s="131" t="s">
        <v>2684</v>
      </c>
      <c r="B53" s="132"/>
      <c r="C53" s="132"/>
      <c r="D53" s="132"/>
      <c r="E53" s="132"/>
      <c r="F53" s="132"/>
      <c r="G53" s="132"/>
      <c r="H53" s="132"/>
      <c r="I53" s="132"/>
      <c r="J53" s="132"/>
      <c r="K53" s="132"/>
      <c r="L53" s="132"/>
      <c r="M53" s="132"/>
      <c r="N53" s="132"/>
      <c r="O53" s="132"/>
      <c r="P53" s="132"/>
      <c r="Q53" s="132"/>
    </row>
    <row r="54" spans="1:17" ht="125.4" x14ac:dyDescent="0.25">
      <c r="A54" s="5">
        <v>22</v>
      </c>
      <c r="B54" s="69" t="s">
        <v>35</v>
      </c>
      <c r="C54" s="110" t="s">
        <v>2645</v>
      </c>
      <c r="D54" s="10" t="s">
        <v>109</v>
      </c>
      <c r="E54" s="70">
        <v>1</v>
      </c>
      <c r="F54" s="67">
        <v>99.26</v>
      </c>
      <c r="G54" s="67">
        <v>33.11</v>
      </c>
      <c r="H54" s="67">
        <v>62.05</v>
      </c>
      <c r="I54" s="67">
        <v>4.71</v>
      </c>
      <c r="J54" s="66">
        <v>99</v>
      </c>
      <c r="K54" s="66">
        <v>33</v>
      </c>
      <c r="L54" s="66">
        <v>62</v>
      </c>
      <c r="M54" s="66">
        <v>5</v>
      </c>
      <c r="N54" s="66">
        <v>2.37</v>
      </c>
      <c r="O54" s="66">
        <v>2.37</v>
      </c>
      <c r="P54" s="66">
        <v>0.28999999999999998</v>
      </c>
      <c r="Q54" s="66">
        <v>0.28999999999999998</v>
      </c>
    </row>
    <row r="55" spans="1:17" ht="171" x14ac:dyDescent="0.25">
      <c r="A55" s="5">
        <v>23</v>
      </c>
      <c r="B55" s="69" t="s">
        <v>2678</v>
      </c>
      <c r="C55" s="110" t="s">
        <v>2685</v>
      </c>
      <c r="D55" s="10" t="s">
        <v>108</v>
      </c>
      <c r="E55" s="70">
        <v>1</v>
      </c>
      <c r="F55" s="67" t="s">
        <v>2686</v>
      </c>
      <c r="G55" s="66"/>
      <c r="H55" s="66"/>
      <c r="I55" s="66"/>
      <c r="J55" s="66">
        <v>201</v>
      </c>
      <c r="K55" s="66"/>
      <c r="L55" s="66"/>
      <c r="M55" s="66"/>
      <c r="N55" s="66"/>
      <c r="O55" s="66"/>
      <c r="P55" s="66"/>
      <c r="Q55" s="66"/>
    </row>
    <row r="56" spans="1:17" ht="34.200000000000003" x14ac:dyDescent="0.25">
      <c r="A56" s="5">
        <v>24</v>
      </c>
      <c r="B56" s="69" t="s">
        <v>70</v>
      </c>
      <c r="C56" s="110" t="s">
        <v>2669</v>
      </c>
      <c r="D56" s="10" t="s">
        <v>109</v>
      </c>
      <c r="E56" s="70">
        <v>2</v>
      </c>
      <c r="F56" s="67">
        <v>16.3</v>
      </c>
      <c r="G56" s="67">
        <v>15.65</v>
      </c>
      <c r="H56" s="66"/>
      <c r="I56" s="66"/>
      <c r="J56" s="66">
        <v>33</v>
      </c>
      <c r="K56" s="66">
        <v>31</v>
      </c>
      <c r="L56" s="66"/>
      <c r="M56" s="66"/>
      <c r="N56" s="66">
        <v>1.1200000000000001</v>
      </c>
      <c r="O56" s="66">
        <v>2.2400000000000002</v>
      </c>
      <c r="P56" s="66"/>
      <c r="Q56" s="66"/>
    </row>
    <row r="57" spans="1:17" ht="79.8" x14ac:dyDescent="0.25">
      <c r="A57" s="5">
        <v>25</v>
      </c>
      <c r="B57" s="69" t="s">
        <v>2687</v>
      </c>
      <c r="C57" s="110" t="s">
        <v>2688</v>
      </c>
      <c r="D57" s="10" t="s">
        <v>288</v>
      </c>
      <c r="E57" s="70">
        <v>2</v>
      </c>
      <c r="F57" s="67" t="s">
        <v>2689</v>
      </c>
      <c r="G57" s="66"/>
      <c r="H57" s="66"/>
      <c r="I57" s="66"/>
      <c r="J57" s="66">
        <v>128</v>
      </c>
      <c r="K57" s="66"/>
      <c r="L57" s="66"/>
      <c r="M57" s="66"/>
      <c r="N57" s="66"/>
      <c r="O57" s="66"/>
      <c r="P57" s="66"/>
      <c r="Q57" s="66"/>
    </row>
    <row r="58" spans="1:17" x14ac:dyDescent="0.25">
      <c r="A58" s="131" t="s">
        <v>2690</v>
      </c>
      <c r="B58" s="132"/>
      <c r="C58" s="132"/>
      <c r="D58" s="132"/>
      <c r="E58" s="132"/>
      <c r="F58" s="132"/>
      <c r="G58" s="132"/>
      <c r="H58" s="132"/>
      <c r="I58" s="132"/>
      <c r="J58" s="132"/>
      <c r="K58" s="132"/>
      <c r="L58" s="132"/>
      <c r="M58" s="132"/>
      <c r="N58" s="132"/>
      <c r="O58" s="132"/>
      <c r="P58" s="132"/>
      <c r="Q58" s="132"/>
    </row>
    <row r="59" spans="1:17" ht="125.4" x14ac:dyDescent="0.25">
      <c r="A59" s="5">
        <v>26</v>
      </c>
      <c r="B59" s="69" t="s">
        <v>78</v>
      </c>
      <c r="C59" s="110" t="s">
        <v>2691</v>
      </c>
      <c r="D59" s="10" t="s">
        <v>109</v>
      </c>
      <c r="E59" s="70">
        <v>1</v>
      </c>
      <c r="F59" s="67">
        <v>126.83</v>
      </c>
      <c r="G59" s="67">
        <v>33.11</v>
      </c>
      <c r="H59" s="67">
        <v>89.04</v>
      </c>
      <c r="I59" s="67">
        <v>6.72</v>
      </c>
      <c r="J59" s="66">
        <v>127</v>
      </c>
      <c r="K59" s="66">
        <v>33</v>
      </c>
      <c r="L59" s="66">
        <v>89</v>
      </c>
      <c r="M59" s="66">
        <v>7</v>
      </c>
      <c r="N59" s="66">
        <v>2.37</v>
      </c>
      <c r="O59" s="66">
        <v>2.37</v>
      </c>
      <c r="P59" s="66">
        <v>0.41</v>
      </c>
      <c r="Q59" s="66">
        <v>0.41</v>
      </c>
    </row>
    <row r="60" spans="1:17" ht="68.400000000000006" x14ac:dyDescent="0.25">
      <c r="A60" s="5">
        <v>27</v>
      </c>
      <c r="B60" s="69" t="s">
        <v>2666</v>
      </c>
      <c r="C60" s="110" t="s">
        <v>2692</v>
      </c>
      <c r="D60" s="10" t="s">
        <v>108</v>
      </c>
      <c r="E60" s="70">
        <v>1</v>
      </c>
      <c r="F60" s="67" t="s">
        <v>2693</v>
      </c>
      <c r="G60" s="66"/>
      <c r="H60" s="66"/>
      <c r="I60" s="66"/>
      <c r="J60" s="66">
        <v>1443</v>
      </c>
      <c r="K60" s="66"/>
      <c r="L60" s="66"/>
      <c r="M60" s="66"/>
      <c r="N60" s="66"/>
      <c r="O60" s="66"/>
      <c r="P60" s="66"/>
      <c r="Q60" s="66"/>
    </row>
    <row r="61" spans="1:17" ht="34.200000000000003" x14ac:dyDescent="0.25">
      <c r="A61" s="5">
        <v>28</v>
      </c>
      <c r="B61" s="69" t="s">
        <v>70</v>
      </c>
      <c r="C61" s="110" t="s">
        <v>2669</v>
      </c>
      <c r="D61" s="10" t="s">
        <v>109</v>
      </c>
      <c r="E61" s="68" t="s">
        <v>2694</v>
      </c>
      <c r="F61" s="67">
        <v>16.3</v>
      </c>
      <c r="G61" s="67">
        <v>15.65</v>
      </c>
      <c r="H61" s="66"/>
      <c r="I61" s="66"/>
      <c r="J61" s="66">
        <v>228</v>
      </c>
      <c r="K61" s="66">
        <v>219</v>
      </c>
      <c r="L61" s="66"/>
      <c r="M61" s="66"/>
      <c r="N61" s="66">
        <v>1.1200000000000001</v>
      </c>
      <c r="O61" s="66">
        <v>15.68</v>
      </c>
      <c r="P61" s="66"/>
      <c r="Q61" s="66"/>
    </row>
    <row r="62" spans="1:17" ht="68.400000000000006" x14ac:dyDescent="0.25">
      <c r="A62" s="5">
        <v>29</v>
      </c>
      <c r="B62" s="69" t="s">
        <v>2671</v>
      </c>
      <c r="C62" s="110" t="s">
        <v>2672</v>
      </c>
      <c r="D62" s="10" t="s">
        <v>108</v>
      </c>
      <c r="E62" s="70">
        <v>2</v>
      </c>
      <c r="F62" s="67" t="s">
        <v>2673</v>
      </c>
      <c r="G62" s="66"/>
      <c r="H62" s="66"/>
      <c r="I62" s="66"/>
      <c r="J62" s="66">
        <v>121</v>
      </c>
      <c r="K62" s="66"/>
      <c r="L62" s="66"/>
      <c r="M62" s="66"/>
      <c r="N62" s="66"/>
      <c r="O62" s="66"/>
      <c r="P62" s="66"/>
      <c r="Q62" s="66"/>
    </row>
    <row r="63" spans="1:17" ht="68.400000000000006" x14ac:dyDescent="0.25">
      <c r="A63" s="5">
        <v>30</v>
      </c>
      <c r="B63" s="69" t="s">
        <v>2671</v>
      </c>
      <c r="C63" s="110" t="s">
        <v>2674</v>
      </c>
      <c r="D63" s="10" t="s">
        <v>108</v>
      </c>
      <c r="E63" s="70">
        <v>1</v>
      </c>
      <c r="F63" s="67" t="s">
        <v>2675</v>
      </c>
      <c r="G63" s="66"/>
      <c r="H63" s="66"/>
      <c r="I63" s="66"/>
      <c r="J63" s="66">
        <v>12</v>
      </c>
      <c r="K63" s="66"/>
      <c r="L63" s="66"/>
      <c r="M63" s="66"/>
      <c r="N63" s="66"/>
      <c r="O63" s="66"/>
      <c r="P63" s="66"/>
      <c r="Q63" s="66"/>
    </row>
    <row r="64" spans="1:17" ht="57" x14ac:dyDescent="0.25">
      <c r="A64" s="5">
        <v>31</v>
      </c>
      <c r="B64" s="69" t="s">
        <v>2671</v>
      </c>
      <c r="C64" s="110" t="s">
        <v>2676</v>
      </c>
      <c r="D64" s="10" t="s">
        <v>108</v>
      </c>
      <c r="E64" s="70">
        <v>4</v>
      </c>
      <c r="F64" s="67" t="s">
        <v>2677</v>
      </c>
      <c r="G64" s="66"/>
      <c r="H64" s="66"/>
      <c r="I64" s="66"/>
      <c r="J64" s="66">
        <v>18</v>
      </c>
      <c r="K64" s="66"/>
      <c r="L64" s="66"/>
      <c r="M64" s="66"/>
      <c r="N64" s="66"/>
      <c r="O64" s="66"/>
      <c r="P64" s="66"/>
      <c r="Q64" s="66"/>
    </row>
    <row r="65" spans="1:17" ht="125.4" x14ac:dyDescent="0.25">
      <c r="A65" s="5">
        <v>32</v>
      </c>
      <c r="B65" s="69" t="s">
        <v>2678</v>
      </c>
      <c r="C65" s="110" t="s">
        <v>2679</v>
      </c>
      <c r="D65" s="10" t="s">
        <v>288</v>
      </c>
      <c r="E65" s="70">
        <v>2</v>
      </c>
      <c r="F65" s="67" t="s">
        <v>2680</v>
      </c>
      <c r="G65" s="66"/>
      <c r="H65" s="66"/>
      <c r="I65" s="66"/>
      <c r="J65" s="66">
        <v>23</v>
      </c>
      <c r="K65" s="66"/>
      <c r="L65" s="66"/>
      <c r="M65" s="66"/>
      <c r="N65" s="66"/>
      <c r="O65" s="66"/>
      <c r="P65" s="66"/>
      <c r="Q65" s="66"/>
    </row>
    <row r="66" spans="1:17" ht="102.6" x14ac:dyDescent="0.25">
      <c r="A66" s="5">
        <v>33</v>
      </c>
      <c r="B66" s="69" t="s">
        <v>2681</v>
      </c>
      <c r="C66" s="110" t="s">
        <v>2682</v>
      </c>
      <c r="D66" s="10" t="s">
        <v>288</v>
      </c>
      <c r="E66" s="70">
        <v>5</v>
      </c>
      <c r="F66" s="67" t="s">
        <v>2683</v>
      </c>
      <c r="G66" s="66"/>
      <c r="H66" s="66"/>
      <c r="I66" s="66"/>
      <c r="J66" s="66">
        <v>184</v>
      </c>
      <c r="K66" s="66"/>
      <c r="L66" s="66"/>
      <c r="M66" s="66"/>
      <c r="N66" s="66"/>
      <c r="O66" s="66"/>
      <c r="P66" s="66"/>
      <c r="Q66" s="66"/>
    </row>
    <row r="67" spans="1:17" ht="148.19999999999999" x14ac:dyDescent="0.25">
      <c r="A67" s="5">
        <v>34</v>
      </c>
      <c r="B67" s="69" t="s">
        <v>36</v>
      </c>
      <c r="C67" s="110" t="s">
        <v>2654</v>
      </c>
      <c r="D67" s="10" t="s">
        <v>109</v>
      </c>
      <c r="E67" s="70">
        <v>1</v>
      </c>
      <c r="F67" s="67">
        <v>174.77</v>
      </c>
      <c r="G67" s="67">
        <v>20.9</v>
      </c>
      <c r="H67" s="67">
        <v>1.28</v>
      </c>
      <c r="I67" s="66"/>
      <c r="J67" s="66">
        <v>175</v>
      </c>
      <c r="K67" s="66">
        <v>21</v>
      </c>
      <c r="L67" s="66">
        <v>1</v>
      </c>
      <c r="M67" s="66"/>
      <c r="N67" s="66">
        <v>1.56</v>
      </c>
      <c r="O67" s="66">
        <v>1.56</v>
      </c>
      <c r="P67" s="66"/>
      <c r="Q67" s="66"/>
    </row>
    <row r="68" spans="1:17" ht="84" x14ac:dyDescent="0.25">
      <c r="A68" s="5">
        <v>35</v>
      </c>
      <c r="B68" s="69" t="s">
        <v>2650</v>
      </c>
      <c r="C68" s="110" t="s">
        <v>2695</v>
      </c>
      <c r="D68" s="10" t="s">
        <v>288</v>
      </c>
      <c r="E68" s="70">
        <v>1</v>
      </c>
      <c r="F68" s="67" t="s">
        <v>2696</v>
      </c>
      <c r="G68" s="66"/>
      <c r="H68" s="66"/>
      <c r="I68" s="66"/>
      <c r="J68" s="66">
        <v>445</v>
      </c>
      <c r="K68" s="66"/>
      <c r="L68" s="66"/>
      <c r="M68" s="66"/>
      <c r="N68" s="66"/>
      <c r="O68" s="66"/>
      <c r="P68" s="66"/>
      <c r="Q68" s="66"/>
    </row>
    <row r="69" spans="1:17" x14ac:dyDescent="0.25">
      <c r="A69" s="131" t="s">
        <v>2697</v>
      </c>
      <c r="B69" s="132"/>
      <c r="C69" s="132"/>
      <c r="D69" s="132"/>
      <c r="E69" s="132"/>
      <c r="F69" s="132"/>
      <c r="G69" s="132"/>
      <c r="H69" s="132"/>
      <c r="I69" s="132"/>
      <c r="J69" s="132"/>
      <c r="K69" s="132"/>
      <c r="L69" s="132"/>
      <c r="M69" s="132"/>
      <c r="N69" s="132"/>
      <c r="O69" s="132"/>
      <c r="P69" s="132"/>
      <c r="Q69" s="132"/>
    </row>
    <row r="70" spans="1:17" ht="91.2" x14ac:dyDescent="0.25">
      <c r="A70" s="5">
        <v>36</v>
      </c>
      <c r="B70" s="69" t="s">
        <v>2698</v>
      </c>
      <c r="C70" s="110" t="s">
        <v>2699</v>
      </c>
      <c r="D70" s="10" t="s">
        <v>109</v>
      </c>
      <c r="E70" s="70">
        <v>1</v>
      </c>
      <c r="F70" s="67">
        <v>23.43</v>
      </c>
      <c r="G70" s="67">
        <v>21.79</v>
      </c>
      <c r="H70" s="66"/>
      <c r="I70" s="66"/>
      <c r="J70" s="66">
        <v>23</v>
      </c>
      <c r="K70" s="66">
        <v>22</v>
      </c>
      <c r="L70" s="66"/>
      <c r="M70" s="66"/>
      <c r="N70" s="66">
        <v>1.56</v>
      </c>
      <c r="O70" s="66">
        <v>1.56</v>
      </c>
      <c r="P70" s="66"/>
      <c r="Q70" s="66"/>
    </row>
    <row r="71" spans="1:17" ht="68.400000000000006" x14ac:dyDescent="0.25">
      <c r="A71" s="5">
        <v>37</v>
      </c>
      <c r="B71" s="69" t="s">
        <v>2700</v>
      </c>
      <c r="C71" s="110" t="s">
        <v>2701</v>
      </c>
      <c r="D71" s="10" t="s">
        <v>288</v>
      </c>
      <c r="E71" s="70">
        <v>1</v>
      </c>
      <c r="F71" s="67" t="s">
        <v>2702</v>
      </c>
      <c r="G71" s="66"/>
      <c r="H71" s="66"/>
      <c r="I71" s="66"/>
      <c r="J71" s="66">
        <v>843</v>
      </c>
      <c r="K71" s="66"/>
      <c r="L71" s="66"/>
      <c r="M71" s="66"/>
      <c r="N71" s="66"/>
      <c r="O71" s="66"/>
      <c r="P71" s="66"/>
      <c r="Q71" s="66"/>
    </row>
    <row r="72" spans="1:17" x14ac:dyDescent="0.25">
      <c r="A72" s="131" t="s">
        <v>2703</v>
      </c>
      <c r="B72" s="132"/>
      <c r="C72" s="132"/>
      <c r="D72" s="132"/>
      <c r="E72" s="132"/>
      <c r="F72" s="132"/>
      <c r="G72" s="132"/>
      <c r="H72" s="132"/>
      <c r="I72" s="132"/>
      <c r="J72" s="132"/>
      <c r="K72" s="132"/>
      <c r="L72" s="132"/>
      <c r="M72" s="132"/>
      <c r="N72" s="132"/>
      <c r="O72" s="132"/>
      <c r="P72" s="132"/>
      <c r="Q72" s="132"/>
    </row>
    <row r="73" spans="1:17" ht="182.4" x14ac:dyDescent="0.25">
      <c r="A73" s="5">
        <v>38</v>
      </c>
      <c r="B73" s="69" t="s">
        <v>2704</v>
      </c>
      <c r="C73" s="110" t="s">
        <v>2705</v>
      </c>
      <c r="D73" s="10" t="s">
        <v>109</v>
      </c>
      <c r="E73" s="70">
        <v>1</v>
      </c>
      <c r="F73" s="67">
        <v>84.1</v>
      </c>
      <c r="G73" s="67">
        <v>18.79</v>
      </c>
      <c r="H73" s="67">
        <v>4.2300000000000004</v>
      </c>
      <c r="I73" s="66"/>
      <c r="J73" s="66">
        <v>84</v>
      </c>
      <c r="K73" s="66">
        <v>19</v>
      </c>
      <c r="L73" s="66">
        <v>4</v>
      </c>
      <c r="M73" s="66"/>
      <c r="N73" s="66">
        <v>1.47</v>
      </c>
      <c r="O73" s="66">
        <v>1.47</v>
      </c>
      <c r="P73" s="66"/>
      <c r="Q73" s="66"/>
    </row>
    <row r="74" spans="1:17" ht="84" x14ac:dyDescent="0.25">
      <c r="A74" s="5">
        <v>39</v>
      </c>
      <c r="B74" s="69" t="s">
        <v>2706</v>
      </c>
      <c r="C74" s="110" t="s">
        <v>2707</v>
      </c>
      <c r="D74" s="10" t="s">
        <v>288</v>
      </c>
      <c r="E74" s="70">
        <v>1</v>
      </c>
      <c r="F74" s="67" t="s">
        <v>2708</v>
      </c>
      <c r="G74" s="66"/>
      <c r="H74" s="66"/>
      <c r="I74" s="66"/>
      <c r="J74" s="66">
        <v>790</v>
      </c>
      <c r="K74" s="66"/>
      <c r="L74" s="66"/>
      <c r="M74" s="66"/>
      <c r="N74" s="66"/>
      <c r="O74" s="66"/>
      <c r="P74" s="66"/>
      <c r="Q74" s="66"/>
    </row>
    <row r="75" spans="1:17" ht="48" x14ac:dyDescent="0.25">
      <c r="A75" s="5">
        <v>40</v>
      </c>
      <c r="B75" s="69" t="s">
        <v>2709</v>
      </c>
      <c r="C75" s="110" t="s">
        <v>2710</v>
      </c>
      <c r="D75" s="10" t="s">
        <v>288</v>
      </c>
      <c r="E75" s="70">
        <v>2</v>
      </c>
      <c r="F75" s="67" t="s">
        <v>2711</v>
      </c>
      <c r="G75" s="66"/>
      <c r="H75" s="66"/>
      <c r="I75" s="66"/>
      <c r="J75" s="66">
        <v>74</v>
      </c>
      <c r="K75" s="66"/>
      <c r="L75" s="66"/>
      <c r="M75" s="66"/>
      <c r="N75" s="66"/>
      <c r="O75" s="66"/>
      <c r="P75" s="66"/>
      <c r="Q75" s="66"/>
    </row>
    <row r="76" spans="1:17" ht="148.19999999999999" x14ac:dyDescent="0.25">
      <c r="A76" s="5">
        <v>41</v>
      </c>
      <c r="B76" s="69" t="s">
        <v>37</v>
      </c>
      <c r="C76" s="110" t="s">
        <v>2712</v>
      </c>
      <c r="D76" s="10" t="s">
        <v>109</v>
      </c>
      <c r="E76" s="70">
        <v>1</v>
      </c>
      <c r="F76" s="67">
        <v>8.41</v>
      </c>
      <c r="G76" s="67">
        <v>7.26</v>
      </c>
      <c r="H76" s="66"/>
      <c r="I76" s="66"/>
      <c r="J76" s="66">
        <v>8</v>
      </c>
      <c r="K76" s="66">
        <v>7</v>
      </c>
      <c r="L76" s="66"/>
      <c r="M76" s="66"/>
      <c r="N76" s="66">
        <v>0.52</v>
      </c>
      <c r="O76" s="66">
        <v>0.52</v>
      </c>
      <c r="P76" s="66"/>
      <c r="Q76" s="66"/>
    </row>
    <row r="77" spans="1:17" ht="205.2" x14ac:dyDescent="0.25">
      <c r="A77" s="5">
        <v>42</v>
      </c>
      <c r="B77" s="69" t="s">
        <v>2713</v>
      </c>
      <c r="C77" s="110" t="s">
        <v>2714</v>
      </c>
      <c r="D77" s="10" t="s">
        <v>109</v>
      </c>
      <c r="E77" s="70">
        <v>2</v>
      </c>
      <c r="F77" s="67">
        <v>17.84</v>
      </c>
      <c r="G77" s="67">
        <v>12.69</v>
      </c>
      <c r="H77" s="66"/>
      <c r="I77" s="66"/>
      <c r="J77" s="66">
        <v>36</v>
      </c>
      <c r="K77" s="66">
        <v>25</v>
      </c>
      <c r="L77" s="66"/>
      <c r="M77" s="66"/>
      <c r="N77" s="66">
        <v>1.03</v>
      </c>
      <c r="O77" s="66">
        <v>2.06</v>
      </c>
      <c r="P77" s="66"/>
      <c r="Q77" s="66"/>
    </row>
    <row r="78" spans="1:17" ht="91.2" x14ac:dyDescent="0.25">
      <c r="A78" s="5">
        <v>43</v>
      </c>
      <c r="B78" s="69" t="s">
        <v>42</v>
      </c>
      <c r="C78" s="110" t="s">
        <v>2715</v>
      </c>
      <c r="D78" s="10" t="s">
        <v>109</v>
      </c>
      <c r="E78" s="70">
        <v>2</v>
      </c>
      <c r="F78" s="67">
        <v>256.7</v>
      </c>
      <c r="G78" s="67">
        <v>157.76</v>
      </c>
      <c r="H78" s="67">
        <v>33.83</v>
      </c>
      <c r="I78" s="67">
        <v>6.87</v>
      </c>
      <c r="J78" s="66">
        <v>513</v>
      </c>
      <c r="K78" s="66">
        <v>316</v>
      </c>
      <c r="L78" s="66">
        <v>68</v>
      </c>
      <c r="M78" s="66">
        <v>14</v>
      </c>
      <c r="N78" s="66">
        <v>10.1</v>
      </c>
      <c r="O78" s="66">
        <v>20.2</v>
      </c>
      <c r="P78" s="66">
        <v>0.44</v>
      </c>
      <c r="Q78" s="66">
        <v>0.88</v>
      </c>
    </row>
    <row r="79" spans="1:17" ht="148.19999999999999" x14ac:dyDescent="0.25">
      <c r="A79" s="5">
        <v>44</v>
      </c>
      <c r="B79" s="69" t="s">
        <v>683</v>
      </c>
      <c r="C79" s="110" t="s">
        <v>2716</v>
      </c>
      <c r="D79" s="10" t="s">
        <v>109</v>
      </c>
      <c r="E79" s="70">
        <v>2</v>
      </c>
      <c r="F79" s="67">
        <v>15.88</v>
      </c>
      <c r="G79" s="67">
        <v>14.39</v>
      </c>
      <c r="H79" s="66"/>
      <c r="I79" s="66"/>
      <c r="J79" s="66">
        <v>32</v>
      </c>
      <c r="K79" s="66">
        <v>29</v>
      </c>
      <c r="L79" s="66"/>
      <c r="M79" s="66"/>
      <c r="N79" s="66">
        <v>1.03</v>
      </c>
      <c r="O79" s="66">
        <v>2.06</v>
      </c>
      <c r="P79" s="66"/>
      <c r="Q79" s="66"/>
    </row>
    <row r="80" spans="1:17" ht="79.8" x14ac:dyDescent="0.25">
      <c r="A80" s="5">
        <v>45</v>
      </c>
      <c r="B80" s="69" t="s">
        <v>2717</v>
      </c>
      <c r="C80" s="110" t="s">
        <v>2718</v>
      </c>
      <c r="D80" s="10" t="s">
        <v>687</v>
      </c>
      <c r="E80" s="70">
        <v>1</v>
      </c>
      <c r="F80" s="67" t="s">
        <v>2719</v>
      </c>
      <c r="G80" s="66"/>
      <c r="H80" s="66"/>
      <c r="I80" s="66"/>
      <c r="J80" s="66">
        <v>5220</v>
      </c>
      <c r="K80" s="66"/>
      <c r="L80" s="66"/>
      <c r="M80" s="66"/>
      <c r="N80" s="66"/>
      <c r="O80" s="66"/>
      <c r="P80" s="66"/>
      <c r="Q80" s="66"/>
    </row>
    <row r="81" spans="1:17" ht="148.19999999999999" x14ac:dyDescent="0.25">
      <c r="A81" s="5">
        <v>46</v>
      </c>
      <c r="B81" s="69" t="s">
        <v>2717</v>
      </c>
      <c r="C81" s="110" t="s">
        <v>2720</v>
      </c>
      <c r="D81" s="10" t="s">
        <v>687</v>
      </c>
      <c r="E81" s="70">
        <v>1</v>
      </c>
      <c r="F81" s="67" t="s">
        <v>2721</v>
      </c>
      <c r="G81" s="66"/>
      <c r="H81" s="66"/>
      <c r="I81" s="66"/>
      <c r="J81" s="66">
        <v>749</v>
      </c>
      <c r="K81" s="66"/>
      <c r="L81" s="66"/>
      <c r="M81" s="66"/>
      <c r="N81" s="66"/>
      <c r="O81" s="66"/>
      <c r="P81" s="66"/>
      <c r="Q81" s="66"/>
    </row>
    <row r="82" spans="1:17" ht="79.8" x14ac:dyDescent="0.25">
      <c r="A82" s="5">
        <v>47</v>
      </c>
      <c r="B82" s="69" t="s">
        <v>2717</v>
      </c>
      <c r="C82" s="110" t="s">
        <v>2722</v>
      </c>
      <c r="D82" s="10" t="s">
        <v>687</v>
      </c>
      <c r="E82" s="70">
        <v>2</v>
      </c>
      <c r="F82" s="67" t="s">
        <v>2723</v>
      </c>
      <c r="G82" s="66"/>
      <c r="H82" s="66"/>
      <c r="I82" s="66"/>
      <c r="J82" s="66">
        <v>6854</v>
      </c>
      <c r="K82" s="66"/>
      <c r="L82" s="66"/>
      <c r="M82" s="66"/>
      <c r="N82" s="66"/>
      <c r="O82" s="66"/>
      <c r="P82" s="66"/>
      <c r="Q82" s="66"/>
    </row>
    <row r="83" spans="1:17" ht="36" x14ac:dyDescent="0.25">
      <c r="A83" s="5">
        <v>48</v>
      </c>
      <c r="B83" s="69" t="s">
        <v>2717</v>
      </c>
      <c r="C83" s="110" t="s">
        <v>2724</v>
      </c>
      <c r="D83" s="10" t="s">
        <v>288</v>
      </c>
      <c r="E83" s="70">
        <v>2</v>
      </c>
      <c r="F83" s="67" t="s">
        <v>2725</v>
      </c>
      <c r="G83" s="66"/>
      <c r="H83" s="66"/>
      <c r="I83" s="66"/>
      <c r="J83" s="66">
        <v>402</v>
      </c>
      <c r="K83" s="66"/>
      <c r="L83" s="66"/>
      <c r="M83" s="66"/>
      <c r="N83" s="66"/>
      <c r="O83" s="66"/>
      <c r="P83" s="66"/>
      <c r="Q83" s="66"/>
    </row>
    <row r="84" spans="1:17" x14ac:dyDescent="0.25">
      <c r="A84" s="131" t="s">
        <v>2726</v>
      </c>
      <c r="B84" s="132"/>
      <c r="C84" s="132"/>
      <c r="D84" s="132"/>
      <c r="E84" s="132"/>
      <c r="F84" s="132"/>
      <c r="G84" s="132"/>
      <c r="H84" s="132"/>
      <c r="I84" s="132"/>
      <c r="J84" s="132"/>
      <c r="K84" s="132"/>
      <c r="L84" s="132"/>
      <c r="M84" s="132"/>
      <c r="N84" s="132"/>
      <c r="O84" s="132"/>
      <c r="P84" s="132"/>
      <c r="Q84" s="132"/>
    </row>
    <row r="85" spans="1:17" ht="114" x14ac:dyDescent="0.25">
      <c r="A85" s="5">
        <v>49</v>
      </c>
      <c r="B85" s="69" t="s">
        <v>2727</v>
      </c>
      <c r="C85" s="110" t="s">
        <v>2728</v>
      </c>
      <c r="D85" s="10" t="s">
        <v>328</v>
      </c>
      <c r="E85" s="68" t="s">
        <v>2236</v>
      </c>
      <c r="F85" s="67">
        <v>8505.3799999999992</v>
      </c>
      <c r="G85" s="67">
        <v>2360.9299999999998</v>
      </c>
      <c r="H85" s="67">
        <v>3123.25</v>
      </c>
      <c r="I85" s="67">
        <v>963.82</v>
      </c>
      <c r="J85" s="66">
        <v>13609</v>
      </c>
      <c r="K85" s="66">
        <v>3777</v>
      </c>
      <c r="L85" s="66">
        <v>4997</v>
      </c>
      <c r="M85" s="66">
        <v>1542</v>
      </c>
      <c r="N85" s="66">
        <v>169</v>
      </c>
      <c r="O85" s="66">
        <v>270.39999999999998</v>
      </c>
      <c r="P85" s="66">
        <v>61.04</v>
      </c>
      <c r="Q85" s="66">
        <v>97.66</v>
      </c>
    </row>
    <row r="86" spans="1:17" ht="60" x14ac:dyDescent="0.25">
      <c r="A86" s="5">
        <v>50</v>
      </c>
      <c r="B86" s="69" t="s">
        <v>2729</v>
      </c>
      <c r="C86" s="110" t="s">
        <v>2730</v>
      </c>
      <c r="D86" s="10" t="s">
        <v>288</v>
      </c>
      <c r="E86" s="70">
        <v>16</v>
      </c>
      <c r="F86" s="67" t="s">
        <v>2731</v>
      </c>
      <c r="G86" s="66"/>
      <c r="H86" s="66"/>
      <c r="I86" s="66"/>
      <c r="J86" s="66">
        <v>10172</v>
      </c>
      <c r="K86" s="66"/>
      <c r="L86" s="66"/>
      <c r="M86" s="66"/>
      <c r="N86" s="66"/>
      <c r="O86" s="66"/>
      <c r="P86" s="66"/>
      <c r="Q86" s="66"/>
    </row>
    <row r="87" spans="1:17" ht="216.6" x14ac:dyDescent="0.25">
      <c r="A87" s="5">
        <v>51</v>
      </c>
      <c r="B87" s="69" t="s">
        <v>2732</v>
      </c>
      <c r="C87" s="110" t="s">
        <v>2733</v>
      </c>
      <c r="D87" s="10" t="s">
        <v>328</v>
      </c>
      <c r="E87" s="68" t="s">
        <v>2734</v>
      </c>
      <c r="F87" s="67">
        <v>5292.51</v>
      </c>
      <c r="G87" s="67">
        <v>1233.55</v>
      </c>
      <c r="H87" s="67">
        <v>1915.67</v>
      </c>
      <c r="I87" s="67">
        <v>687.03</v>
      </c>
      <c r="J87" s="66">
        <v>1111</v>
      </c>
      <c r="K87" s="66">
        <v>259</v>
      </c>
      <c r="L87" s="66">
        <v>402</v>
      </c>
      <c r="M87" s="66">
        <v>144</v>
      </c>
      <c r="N87" s="66">
        <v>88.3</v>
      </c>
      <c r="O87" s="66">
        <v>18.54</v>
      </c>
      <c r="P87" s="66">
        <v>43.76</v>
      </c>
      <c r="Q87" s="66">
        <v>9.19</v>
      </c>
    </row>
    <row r="88" spans="1:17" ht="60" x14ac:dyDescent="0.25">
      <c r="A88" s="5">
        <v>52</v>
      </c>
      <c r="B88" s="69" t="s">
        <v>2729</v>
      </c>
      <c r="C88" s="110" t="s">
        <v>2735</v>
      </c>
      <c r="D88" s="10" t="s">
        <v>288</v>
      </c>
      <c r="E88" s="70">
        <v>11</v>
      </c>
      <c r="F88" s="67" t="s">
        <v>2736</v>
      </c>
      <c r="G88" s="66"/>
      <c r="H88" s="66"/>
      <c r="I88" s="66"/>
      <c r="J88" s="66">
        <v>6423</v>
      </c>
      <c r="K88" s="66"/>
      <c r="L88" s="66"/>
      <c r="M88" s="66"/>
      <c r="N88" s="66"/>
      <c r="O88" s="66"/>
      <c r="P88" s="66"/>
      <c r="Q88" s="66"/>
    </row>
    <row r="89" spans="1:17" ht="60" x14ac:dyDescent="0.25">
      <c r="A89" s="5">
        <v>53</v>
      </c>
      <c r="B89" s="69" t="s">
        <v>2729</v>
      </c>
      <c r="C89" s="110" t="s">
        <v>2737</v>
      </c>
      <c r="D89" s="10" t="s">
        <v>288</v>
      </c>
      <c r="E89" s="70">
        <v>10</v>
      </c>
      <c r="F89" s="67" t="s">
        <v>2738</v>
      </c>
      <c r="G89" s="66"/>
      <c r="H89" s="66"/>
      <c r="I89" s="66"/>
      <c r="J89" s="66">
        <v>5408</v>
      </c>
      <c r="K89" s="66"/>
      <c r="L89" s="66"/>
      <c r="M89" s="66"/>
      <c r="N89" s="66"/>
      <c r="O89" s="66"/>
      <c r="P89" s="66"/>
      <c r="Q89" s="66"/>
    </row>
    <row r="90" spans="1:17" ht="45.6" x14ac:dyDescent="0.25">
      <c r="A90" s="5">
        <v>54</v>
      </c>
      <c r="B90" s="69" t="s">
        <v>2739</v>
      </c>
      <c r="C90" s="110" t="s">
        <v>2740</v>
      </c>
      <c r="D90" s="10" t="s">
        <v>328</v>
      </c>
      <c r="E90" s="68" t="s">
        <v>560</v>
      </c>
      <c r="F90" s="67">
        <v>8178.18</v>
      </c>
      <c r="G90" s="67">
        <v>2472.69</v>
      </c>
      <c r="H90" s="67">
        <v>2332.3000000000002</v>
      </c>
      <c r="I90" s="67">
        <v>852.58</v>
      </c>
      <c r="J90" s="66">
        <v>327</v>
      </c>
      <c r="K90" s="66">
        <v>99</v>
      </c>
      <c r="L90" s="66">
        <v>93</v>
      </c>
      <c r="M90" s="66">
        <v>34</v>
      </c>
      <c r="N90" s="66">
        <v>177</v>
      </c>
      <c r="O90" s="66">
        <v>7.08</v>
      </c>
      <c r="P90" s="66">
        <v>54.27</v>
      </c>
      <c r="Q90" s="66">
        <v>2.17</v>
      </c>
    </row>
    <row r="91" spans="1:17" ht="72" x14ac:dyDescent="0.25">
      <c r="A91" s="5">
        <v>55</v>
      </c>
      <c r="B91" s="69" t="s">
        <v>2741</v>
      </c>
      <c r="C91" s="110" t="s">
        <v>2742</v>
      </c>
      <c r="D91" s="10" t="s">
        <v>288</v>
      </c>
      <c r="E91" s="70">
        <v>4</v>
      </c>
      <c r="F91" s="67" t="s">
        <v>2743</v>
      </c>
      <c r="G91" s="66"/>
      <c r="H91" s="66"/>
      <c r="I91" s="66"/>
      <c r="J91" s="66">
        <v>2703</v>
      </c>
      <c r="K91" s="66"/>
      <c r="L91" s="66"/>
      <c r="M91" s="66"/>
      <c r="N91" s="66"/>
      <c r="O91" s="66"/>
      <c r="P91" s="66"/>
      <c r="Q91" s="66"/>
    </row>
    <row r="92" spans="1:17" ht="45.6" x14ac:dyDescent="0.25">
      <c r="A92" s="5">
        <v>56</v>
      </c>
      <c r="B92" s="69" t="s">
        <v>71</v>
      </c>
      <c r="C92" s="110" t="s">
        <v>2744</v>
      </c>
      <c r="D92" s="10" t="s">
        <v>328</v>
      </c>
      <c r="E92" s="68" t="s">
        <v>560</v>
      </c>
      <c r="F92" s="67">
        <v>2523.44</v>
      </c>
      <c r="G92" s="67">
        <v>1371.85</v>
      </c>
      <c r="H92" s="67">
        <v>556.95000000000005</v>
      </c>
      <c r="I92" s="67">
        <v>20.38</v>
      </c>
      <c r="J92" s="66">
        <v>101</v>
      </c>
      <c r="K92" s="66">
        <v>55</v>
      </c>
      <c r="L92" s="66">
        <v>22</v>
      </c>
      <c r="M92" s="66">
        <v>1</v>
      </c>
      <c r="N92" s="66">
        <v>98.2</v>
      </c>
      <c r="O92" s="66">
        <v>3.93</v>
      </c>
      <c r="P92" s="66">
        <v>1.1200000000000001</v>
      </c>
      <c r="Q92" s="66">
        <v>0.04</v>
      </c>
    </row>
    <row r="93" spans="1:17" ht="72" x14ac:dyDescent="0.25">
      <c r="A93" s="5">
        <v>57</v>
      </c>
      <c r="B93" s="69" t="s">
        <v>2741</v>
      </c>
      <c r="C93" s="110" t="s">
        <v>2745</v>
      </c>
      <c r="D93" s="10" t="s">
        <v>288</v>
      </c>
      <c r="E93" s="70">
        <v>4</v>
      </c>
      <c r="F93" s="67" t="s">
        <v>2746</v>
      </c>
      <c r="G93" s="66"/>
      <c r="H93" s="66"/>
      <c r="I93" s="66"/>
      <c r="J93" s="66">
        <v>2193</v>
      </c>
      <c r="K93" s="66"/>
      <c r="L93" s="66"/>
      <c r="M93" s="66"/>
      <c r="N93" s="66"/>
      <c r="O93" s="66"/>
      <c r="P93" s="66"/>
      <c r="Q93" s="66"/>
    </row>
    <row r="94" spans="1:17" ht="96" x14ac:dyDescent="0.25">
      <c r="A94" s="5">
        <v>58</v>
      </c>
      <c r="B94" s="69" t="s">
        <v>2747</v>
      </c>
      <c r="C94" s="110" t="s">
        <v>2748</v>
      </c>
      <c r="D94" s="10" t="s">
        <v>288</v>
      </c>
      <c r="E94" s="70">
        <v>4</v>
      </c>
      <c r="F94" s="67" t="s">
        <v>2749</v>
      </c>
      <c r="G94" s="66"/>
      <c r="H94" s="66"/>
      <c r="I94" s="66"/>
      <c r="J94" s="66">
        <v>230</v>
      </c>
      <c r="K94" s="66"/>
      <c r="L94" s="66"/>
      <c r="M94" s="66"/>
      <c r="N94" s="66"/>
      <c r="O94" s="66"/>
      <c r="P94" s="66"/>
      <c r="Q94" s="66"/>
    </row>
    <row r="95" spans="1:17" ht="114" x14ac:dyDescent="0.25">
      <c r="A95" s="5">
        <v>59</v>
      </c>
      <c r="B95" s="69" t="s">
        <v>2727</v>
      </c>
      <c r="C95" s="110" t="s">
        <v>2728</v>
      </c>
      <c r="D95" s="10" t="s">
        <v>328</v>
      </c>
      <c r="E95" s="68" t="s">
        <v>2202</v>
      </c>
      <c r="F95" s="67">
        <v>8505.3799999999992</v>
      </c>
      <c r="G95" s="67">
        <v>2360.9299999999998</v>
      </c>
      <c r="H95" s="67">
        <v>3123.25</v>
      </c>
      <c r="I95" s="67">
        <v>963.82</v>
      </c>
      <c r="J95" s="66">
        <v>170</v>
      </c>
      <c r="K95" s="66">
        <v>47</v>
      </c>
      <c r="L95" s="66">
        <v>62</v>
      </c>
      <c r="M95" s="66">
        <v>19</v>
      </c>
      <c r="N95" s="66">
        <v>169</v>
      </c>
      <c r="O95" s="66">
        <v>3.38</v>
      </c>
      <c r="P95" s="66">
        <v>61.04</v>
      </c>
      <c r="Q95" s="66">
        <v>1.22</v>
      </c>
    </row>
    <row r="96" spans="1:17" ht="91.2" x14ac:dyDescent="0.25">
      <c r="A96" s="5">
        <v>60</v>
      </c>
      <c r="B96" s="69" t="s">
        <v>2729</v>
      </c>
      <c r="C96" s="110" t="s">
        <v>2750</v>
      </c>
      <c r="D96" s="10" t="s">
        <v>288</v>
      </c>
      <c r="E96" s="70">
        <v>2</v>
      </c>
      <c r="F96" s="67" t="s">
        <v>2751</v>
      </c>
      <c r="G96" s="66"/>
      <c r="H96" s="66"/>
      <c r="I96" s="66"/>
      <c r="J96" s="66">
        <v>1514</v>
      </c>
      <c r="K96" s="66"/>
      <c r="L96" s="66"/>
      <c r="M96" s="66"/>
      <c r="N96" s="66"/>
      <c r="O96" s="66"/>
      <c r="P96" s="66"/>
      <c r="Q96" s="66"/>
    </row>
    <row r="97" spans="1:17" ht="91.2" x14ac:dyDescent="0.25">
      <c r="A97" s="5">
        <v>61</v>
      </c>
      <c r="B97" s="69" t="s">
        <v>2752</v>
      </c>
      <c r="C97" s="110" t="s">
        <v>2753</v>
      </c>
      <c r="D97" s="10" t="s">
        <v>328</v>
      </c>
      <c r="E97" s="68" t="s">
        <v>2754</v>
      </c>
      <c r="F97" s="67">
        <v>696.25</v>
      </c>
      <c r="G97" s="67">
        <v>532.26</v>
      </c>
      <c r="H97" s="67">
        <v>11.69</v>
      </c>
      <c r="I97" s="67">
        <v>0.73</v>
      </c>
      <c r="J97" s="66">
        <v>320</v>
      </c>
      <c r="K97" s="66">
        <v>245</v>
      </c>
      <c r="L97" s="66">
        <v>5</v>
      </c>
      <c r="M97" s="66"/>
      <c r="N97" s="66">
        <v>38.1</v>
      </c>
      <c r="O97" s="66">
        <v>17.53</v>
      </c>
      <c r="P97" s="66">
        <v>0.04</v>
      </c>
      <c r="Q97" s="66">
        <v>0.02</v>
      </c>
    </row>
    <row r="98" spans="1:17" ht="91.2" x14ac:dyDescent="0.25">
      <c r="A98" s="5">
        <v>62</v>
      </c>
      <c r="B98" s="69" t="s">
        <v>2755</v>
      </c>
      <c r="C98" s="110" t="s">
        <v>2756</v>
      </c>
      <c r="D98" s="10" t="s">
        <v>288</v>
      </c>
      <c r="E98" s="70">
        <v>46</v>
      </c>
      <c r="F98" s="67" t="s">
        <v>2757</v>
      </c>
      <c r="G98" s="66"/>
      <c r="H98" s="66"/>
      <c r="I98" s="66"/>
      <c r="J98" s="66">
        <v>1573</v>
      </c>
      <c r="K98" s="66"/>
      <c r="L98" s="66"/>
      <c r="M98" s="66"/>
      <c r="N98" s="66"/>
      <c r="O98" s="66"/>
      <c r="P98" s="66"/>
      <c r="Q98" s="66"/>
    </row>
    <row r="99" spans="1:17" ht="102.6" x14ac:dyDescent="0.25">
      <c r="A99" s="5">
        <v>63</v>
      </c>
      <c r="B99" s="69" t="s">
        <v>2758</v>
      </c>
      <c r="C99" s="110" t="s">
        <v>2759</v>
      </c>
      <c r="D99" s="10" t="s">
        <v>328</v>
      </c>
      <c r="E99" s="68" t="s">
        <v>1381</v>
      </c>
      <c r="F99" s="67">
        <v>758.17</v>
      </c>
      <c r="G99" s="67">
        <v>551.82000000000005</v>
      </c>
      <c r="H99" s="67">
        <v>27.07</v>
      </c>
      <c r="I99" s="67">
        <v>0.55000000000000004</v>
      </c>
      <c r="J99" s="66">
        <v>250</v>
      </c>
      <c r="K99" s="66">
        <v>182</v>
      </c>
      <c r="L99" s="66">
        <v>9</v>
      </c>
      <c r="M99" s="66"/>
      <c r="N99" s="66">
        <v>39.5</v>
      </c>
      <c r="O99" s="66">
        <v>13.04</v>
      </c>
      <c r="P99" s="66">
        <v>0.03</v>
      </c>
      <c r="Q99" s="66">
        <v>0.01</v>
      </c>
    </row>
    <row r="100" spans="1:17" ht="68.400000000000006" x14ac:dyDescent="0.25">
      <c r="A100" s="5">
        <v>64</v>
      </c>
      <c r="B100" s="69" t="s">
        <v>2755</v>
      </c>
      <c r="C100" s="110" t="s">
        <v>2760</v>
      </c>
      <c r="D100" s="10" t="s">
        <v>288</v>
      </c>
      <c r="E100" s="70">
        <v>33</v>
      </c>
      <c r="F100" s="67" t="s">
        <v>2757</v>
      </c>
      <c r="G100" s="66"/>
      <c r="H100" s="66"/>
      <c r="I100" s="66"/>
      <c r="J100" s="66">
        <v>1128</v>
      </c>
      <c r="K100" s="66"/>
      <c r="L100" s="66"/>
      <c r="M100" s="66"/>
      <c r="N100" s="66"/>
      <c r="O100" s="66"/>
      <c r="P100" s="66"/>
      <c r="Q100" s="66"/>
    </row>
    <row r="101" spans="1:17" ht="193.8" x14ac:dyDescent="0.25">
      <c r="A101" s="5">
        <v>65</v>
      </c>
      <c r="B101" s="69" t="s">
        <v>77</v>
      </c>
      <c r="C101" s="110" t="s">
        <v>2761</v>
      </c>
      <c r="D101" s="10" t="s">
        <v>109</v>
      </c>
      <c r="E101" s="68" t="s">
        <v>1974</v>
      </c>
      <c r="F101" s="67">
        <v>122.2</v>
      </c>
      <c r="G101" s="67">
        <v>24.12</v>
      </c>
      <c r="H101" s="67">
        <v>1.28</v>
      </c>
      <c r="I101" s="66"/>
      <c r="J101" s="66">
        <v>244</v>
      </c>
      <c r="K101" s="66">
        <v>48</v>
      </c>
      <c r="L101" s="66">
        <v>3</v>
      </c>
      <c r="M101" s="66"/>
      <c r="N101" s="66">
        <v>1.8</v>
      </c>
      <c r="O101" s="66">
        <v>3.6</v>
      </c>
      <c r="P101" s="66"/>
      <c r="Q101" s="66"/>
    </row>
    <row r="102" spans="1:17" ht="102.6" x14ac:dyDescent="0.25">
      <c r="A102" s="5">
        <v>66</v>
      </c>
      <c r="B102" s="69" t="s">
        <v>2755</v>
      </c>
      <c r="C102" s="110" t="s">
        <v>2762</v>
      </c>
      <c r="D102" s="10" t="s">
        <v>288</v>
      </c>
      <c r="E102" s="70">
        <v>1</v>
      </c>
      <c r="F102" s="67" t="s">
        <v>2763</v>
      </c>
      <c r="G102" s="66"/>
      <c r="H102" s="66"/>
      <c r="I102" s="66"/>
      <c r="J102" s="66">
        <v>35</v>
      </c>
      <c r="K102" s="66"/>
      <c r="L102" s="66"/>
      <c r="M102" s="66"/>
      <c r="N102" s="66"/>
      <c r="O102" s="66"/>
      <c r="P102" s="66"/>
      <c r="Q102" s="66"/>
    </row>
    <row r="103" spans="1:17" ht="91.2" x14ac:dyDescent="0.25">
      <c r="A103" s="5">
        <v>67</v>
      </c>
      <c r="B103" s="69" t="s">
        <v>2755</v>
      </c>
      <c r="C103" s="110" t="s">
        <v>2764</v>
      </c>
      <c r="D103" s="10" t="s">
        <v>288</v>
      </c>
      <c r="E103" s="70">
        <v>1</v>
      </c>
      <c r="F103" s="67" t="s">
        <v>2763</v>
      </c>
      <c r="G103" s="66"/>
      <c r="H103" s="66"/>
      <c r="I103" s="66"/>
      <c r="J103" s="66">
        <v>35</v>
      </c>
      <c r="K103" s="66"/>
      <c r="L103" s="66"/>
      <c r="M103" s="66"/>
      <c r="N103" s="66"/>
      <c r="O103" s="66"/>
      <c r="P103" s="66"/>
      <c r="Q103" s="66"/>
    </row>
    <row r="104" spans="1:17" ht="68.400000000000006" x14ac:dyDescent="0.25">
      <c r="A104" s="5">
        <v>68</v>
      </c>
      <c r="B104" s="69" t="s">
        <v>2755</v>
      </c>
      <c r="C104" s="110" t="s">
        <v>2765</v>
      </c>
      <c r="D104" s="10" t="s">
        <v>288</v>
      </c>
      <c r="E104" s="70">
        <v>1</v>
      </c>
      <c r="F104" s="67" t="s">
        <v>2766</v>
      </c>
      <c r="G104" s="66"/>
      <c r="H104" s="66"/>
      <c r="I104" s="66"/>
      <c r="J104" s="66">
        <v>107</v>
      </c>
      <c r="K104" s="66"/>
      <c r="L104" s="66"/>
      <c r="M104" s="66"/>
      <c r="N104" s="66"/>
      <c r="O104" s="66"/>
      <c r="P104" s="66"/>
      <c r="Q104" s="66"/>
    </row>
    <row r="105" spans="1:17" ht="193.8" x14ac:dyDescent="0.25">
      <c r="A105" s="5">
        <v>69</v>
      </c>
      <c r="B105" s="69" t="s">
        <v>34</v>
      </c>
      <c r="C105" s="110" t="s">
        <v>2767</v>
      </c>
      <c r="D105" s="10" t="s">
        <v>109</v>
      </c>
      <c r="E105" s="68" t="s">
        <v>1974</v>
      </c>
      <c r="F105" s="67">
        <v>160.78</v>
      </c>
      <c r="G105" s="67">
        <v>43.86</v>
      </c>
      <c r="H105" s="67">
        <v>2.36</v>
      </c>
      <c r="I105" s="66"/>
      <c r="J105" s="66">
        <v>322</v>
      </c>
      <c r="K105" s="66">
        <v>88</v>
      </c>
      <c r="L105" s="66">
        <v>5</v>
      </c>
      <c r="M105" s="66"/>
      <c r="N105" s="66">
        <v>3.31</v>
      </c>
      <c r="O105" s="66">
        <v>6.62</v>
      </c>
      <c r="P105" s="66"/>
      <c r="Q105" s="66"/>
    </row>
    <row r="106" spans="1:17" ht="114" x14ac:dyDescent="0.25">
      <c r="A106" s="5">
        <v>70</v>
      </c>
      <c r="B106" s="69" t="s">
        <v>2755</v>
      </c>
      <c r="C106" s="110" t="s">
        <v>2768</v>
      </c>
      <c r="D106" s="10" t="s">
        <v>288</v>
      </c>
      <c r="E106" s="70">
        <v>1</v>
      </c>
      <c r="F106" s="67" t="s">
        <v>2769</v>
      </c>
      <c r="G106" s="66"/>
      <c r="H106" s="66"/>
      <c r="I106" s="66"/>
      <c r="J106" s="66">
        <v>18</v>
      </c>
      <c r="K106" s="66"/>
      <c r="L106" s="66"/>
      <c r="M106" s="66"/>
      <c r="N106" s="66"/>
      <c r="O106" s="66"/>
      <c r="P106" s="66"/>
      <c r="Q106" s="66"/>
    </row>
    <row r="107" spans="1:17" ht="114" x14ac:dyDescent="0.25">
      <c r="A107" s="5">
        <v>71</v>
      </c>
      <c r="B107" s="69" t="s">
        <v>2755</v>
      </c>
      <c r="C107" s="110" t="s">
        <v>2770</v>
      </c>
      <c r="D107" s="10" t="s">
        <v>288</v>
      </c>
      <c r="E107" s="70">
        <v>1</v>
      </c>
      <c r="F107" s="67" t="s">
        <v>2769</v>
      </c>
      <c r="G107" s="66"/>
      <c r="H107" s="66"/>
      <c r="I107" s="66"/>
      <c r="J107" s="66">
        <v>18</v>
      </c>
      <c r="K107" s="66"/>
      <c r="L107" s="66"/>
      <c r="M107" s="66"/>
      <c r="N107" s="66"/>
      <c r="O107" s="66"/>
      <c r="P107" s="66"/>
      <c r="Q107" s="66"/>
    </row>
    <row r="108" spans="1:17" ht="171" x14ac:dyDescent="0.25">
      <c r="A108" s="5">
        <v>72</v>
      </c>
      <c r="B108" s="69" t="s">
        <v>2771</v>
      </c>
      <c r="C108" s="110" t="s">
        <v>2772</v>
      </c>
      <c r="D108" s="10" t="s">
        <v>109</v>
      </c>
      <c r="E108" s="70">
        <v>1</v>
      </c>
      <c r="F108" s="67">
        <v>168.71</v>
      </c>
      <c r="G108" s="67">
        <v>41.5</v>
      </c>
      <c r="H108" s="67">
        <v>4.2</v>
      </c>
      <c r="I108" s="67">
        <v>0.18</v>
      </c>
      <c r="J108" s="66">
        <v>169</v>
      </c>
      <c r="K108" s="66">
        <v>42</v>
      </c>
      <c r="L108" s="66">
        <v>4</v>
      </c>
      <c r="M108" s="66"/>
      <c r="N108" s="66">
        <v>3.17</v>
      </c>
      <c r="O108" s="66">
        <v>3.17</v>
      </c>
      <c r="P108" s="66">
        <v>0.01</v>
      </c>
      <c r="Q108" s="66">
        <v>0.01</v>
      </c>
    </row>
    <row r="109" spans="1:17" ht="108" x14ac:dyDescent="0.25">
      <c r="A109" s="5">
        <v>73</v>
      </c>
      <c r="B109" s="69" t="s">
        <v>2773</v>
      </c>
      <c r="C109" s="110" t="s">
        <v>2774</v>
      </c>
      <c r="D109" s="10" t="s">
        <v>288</v>
      </c>
      <c r="E109" s="70">
        <v>1</v>
      </c>
      <c r="F109" s="67" t="s">
        <v>2775</v>
      </c>
      <c r="G109" s="66"/>
      <c r="H109" s="66"/>
      <c r="I109" s="66"/>
      <c r="J109" s="66">
        <v>90</v>
      </c>
      <c r="K109" s="66"/>
      <c r="L109" s="66"/>
      <c r="M109" s="66"/>
      <c r="N109" s="66"/>
      <c r="O109" s="66"/>
      <c r="P109" s="66"/>
      <c r="Q109" s="66"/>
    </row>
    <row r="110" spans="1:17" x14ac:dyDescent="0.25">
      <c r="A110" s="131" t="s">
        <v>2776</v>
      </c>
      <c r="B110" s="132"/>
      <c r="C110" s="132"/>
      <c r="D110" s="132"/>
      <c r="E110" s="132"/>
      <c r="F110" s="132"/>
      <c r="G110" s="132"/>
      <c r="H110" s="132"/>
      <c r="I110" s="132"/>
      <c r="J110" s="132"/>
      <c r="K110" s="132"/>
      <c r="L110" s="132"/>
      <c r="M110" s="132"/>
      <c r="N110" s="132"/>
      <c r="O110" s="132"/>
      <c r="P110" s="132"/>
      <c r="Q110" s="132"/>
    </row>
    <row r="111" spans="1:17" ht="216.6" x14ac:dyDescent="0.25">
      <c r="A111" s="5">
        <v>74</v>
      </c>
      <c r="B111" s="69" t="s">
        <v>2777</v>
      </c>
      <c r="C111" s="110" t="s">
        <v>2778</v>
      </c>
      <c r="D111" s="10" t="s">
        <v>292</v>
      </c>
      <c r="E111" s="68" t="s">
        <v>2779</v>
      </c>
      <c r="F111" s="67">
        <v>4032.86</v>
      </c>
      <c r="G111" s="67">
        <v>683.7</v>
      </c>
      <c r="H111" s="67">
        <v>957.86</v>
      </c>
      <c r="I111" s="67">
        <v>390.47</v>
      </c>
      <c r="J111" s="66">
        <v>46660</v>
      </c>
      <c r="K111" s="66">
        <v>7910</v>
      </c>
      <c r="L111" s="66">
        <v>11082</v>
      </c>
      <c r="M111" s="66">
        <v>4518</v>
      </c>
      <c r="N111" s="66">
        <v>51.6</v>
      </c>
      <c r="O111" s="66">
        <v>597.01</v>
      </c>
      <c r="P111" s="66">
        <v>24.95</v>
      </c>
      <c r="Q111" s="66">
        <v>288.67</v>
      </c>
    </row>
    <row r="112" spans="1:17" ht="262.2" x14ac:dyDescent="0.25">
      <c r="A112" s="5">
        <v>75</v>
      </c>
      <c r="B112" s="69" t="s">
        <v>2780</v>
      </c>
      <c r="C112" s="110" t="s">
        <v>2781</v>
      </c>
      <c r="D112" s="10" t="s">
        <v>249</v>
      </c>
      <c r="E112" s="68" t="s">
        <v>2782</v>
      </c>
      <c r="F112" s="67">
        <v>11530.84</v>
      </c>
      <c r="G112" s="66"/>
      <c r="H112" s="66"/>
      <c r="I112" s="66"/>
      <c r="J112" s="66">
        <v>3493</v>
      </c>
      <c r="K112" s="66"/>
      <c r="L112" s="66"/>
      <c r="M112" s="66"/>
      <c r="N112" s="66"/>
      <c r="O112" s="66"/>
      <c r="P112" s="66"/>
      <c r="Q112" s="66"/>
    </row>
    <row r="113" spans="1:17" ht="262.2" x14ac:dyDescent="0.25">
      <c r="A113" s="5">
        <v>76</v>
      </c>
      <c r="B113" s="69" t="s">
        <v>2780</v>
      </c>
      <c r="C113" s="110" t="s">
        <v>2783</v>
      </c>
      <c r="D113" s="10" t="s">
        <v>249</v>
      </c>
      <c r="E113" s="68" t="s">
        <v>2784</v>
      </c>
      <c r="F113" s="67" t="s">
        <v>2785</v>
      </c>
      <c r="G113" s="66"/>
      <c r="H113" s="66"/>
      <c r="I113" s="66"/>
      <c r="J113" s="66">
        <v>570</v>
      </c>
      <c r="K113" s="66"/>
      <c r="L113" s="66"/>
      <c r="M113" s="66"/>
      <c r="N113" s="66"/>
      <c r="O113" s="66"/>
      <c r="P113" s="66"/>
      <c r="Q113" s="66"/>
    </row>
    <row r="114" spans="1:17" ht="262.2" x14ac:dyDescent="0.25">
      <c r="A114" s="5">
        <v>77</v>
      </c>
      <c r="B114" s="69" t="s">
        <v>2786</v>
      </c>
      <c r="C114" s="110" t="s">
        <v>2787</v>
      </c>
      <c r="D114" s="10" t="s">
        <v>249</v>
      </c>
      <c r="E114" s="68" t="s">
        <v>2788</v>
      </c>
      <c r="F114" s="67">
        <v>22362.14</v>
      </c>
      <c r="G114" s="66"/>
      <c r="H114" s="66"/>
      <c r="I114" s="66"/>
      <c r="J114" s="66">
        <v>3421</v>
      </c>
      <c r="K114" s="66"/>
      <c r="L114" s="66"/>
      <c r="M114" s="66"/>
      <c r="N114" s="66"/>
      <c r="O114" s="66"/>
      <c r="P114" s="66"/>
      <c r="Q114" s="66"/>
    </row>
    <row r="115" spans="1:17" ht="262.2" x14ac:dyDescent="0.25">
      <c r="A115" s="5">
        <v>78</v>
      </c>
      <c r="B115" s="69" t="s">
        <v>2789</v>
      </c>
      <c r="C115" s="110" t="s">
        <v>2790</v>
      </c>
      <c r="D115" s="10" t="s">
        <v>249</v>
      </c>
      <c r="E115" s="68" t="s">
        <v>2791</v>
      </c>
      <c r="F115" s="67">
        <v>16386.849999999999</v>
      </c>
      <c r="G115" s="66"/>
      <c r="H115" s="66"/>
      <c r="I115" s="66"/>
      <c r="J115" s="66">
        <v>334</v>
      </c>
      <c r="K115" s="66"/>
      <c r="L115" s="66"/>
      <c r="M115" s="66"/>
      <c r="N115" s="66"/>
      <c r="O115" s="66"/>
      <c r="P115" s="66"/>
      <c r="Q115" s="66"/>
    </row>
    <row r="116" spans="1:17" ht="250.8" x14ac:dyDescent="0.25">
      <c r="A116" s="5">
        <v>79</v>
      </c>
      <c r="B116" s="69" t="s">
        <v>2792</v>
      </c>
      <c r="C116" s="110" t="s">
        <v>2793</v>
      </c>
      <c r="D116" s="10" t="s">
        <v>249</v>
      </c>
      <c r="E116" s="68" t="s">
        <v>2794</v>
      </c>
      <c r="F116" s="67">
        <v>18627.169999999998</v>
      </c>
      <c r="G116" s="66"/>
      <c r="H116" s="66"/>
      <c r="I116" s="66"/>
      <c r="J116" s="66">
        <v>22558</v>
      </c>
      <c r="K116" s="66"/>
      <c r="L116" s="66"/>
      <c r="M116" s="66"/>
      <c r="N116" s="66"/>
      <c r="O116" s="66"/>
      <c r="P116" s="66"/>
      <c r="Q116" s="66"/>
    </row>
    <row r="117" spans="1:17" ht="250.8" x14ac:dyDescent="0.25">
      <c r="A117" s="5">
        <v>80</v>
      </c>
      <c r="B117" s="69" t="s">
        <v>2795</v>
      </c>
      <c r="C117" s="110" t="s">
        <v>2796</v>
      </c>
      <c r="D117" s="10" t="s">
        <v>249</v>
      </c>
      <c r="E117" s="68" t="s">
        <v>2797</v>
      </c>
      <c r="F117" s="67">
        <v>13169.99</v>
      </c>
      <c r="G117" s="66"/>
      <c r="H117" s="66"/>
      <c r="I117" s="66"/>
      <c r="J117" s="66">
        <v>81</v>
      </c>
      <c r="K117" s="66"/>
      <c r="L117" s="66"/>
      <c r="M117" s="66"/>
      <c r="N117" s="66"/>
      <c r="O117" s="66"/>
      <c r="P117" s="66"/>
      <c r="Q117" s="66"/>
    </row>
    <row r="118" spans="1:17" ht="262.2" x14ac:dyDescent="0.25">
      <c r="A118" s="5">
        <v>81</v>
      </c>
      <c r="B118" s="69" t="s">
        <v>2798</v>
      </c>
      <c r="C118" s="110" t="s">
        <v>2799</v>
      </c>
      <c r="D118" s="10" t="s">
        <v>249</v>
      </c>
      <c r="E118" s="68" t="s">
        <v>2800</v>
      </c>
      <c r="F118" s="67">
        <v>15252.15</v>
      </c>
      <c r="G118" s="66"/>
      <c r="H118" s="66"/>
      <c r="I118" s="66"/>
      <c r="J118" s="66">
        <v>7732</v>
      </c>
      <c r="K118" s="66"/>
      <c r="L118" s="66"/>
      <c r="M118" s="66"/>
      <c r="N118" s="66"/>
      <c r="O118" s="66"/>
      <c r="P118" s="66"/>
      <c r="Q118" s="66"/>
    </row>
    <row r="119" spans="1:17" ht="239.4" x14ac:dyDescent="0.25">
      <c r="A119" s="5">
        <v>82</v>
      </c>
      <c r="B119" s="69" t="s">
        <v>2801</v>
      </c>
      <c r="C119" s="110" t="s">
        <v>2802</v>
      </c>
      <c r="D119" s="10" t="s">
        <v>249</v>
      </c>
      <c r="E119" s="68" t="s">
        <v>2803</v>
      </c>
      <c r="F119" s="67">
        <v>1915.8</v>
      </c>
      <c r="G119" s="66"/>
      <c r="H119" s="66"/>
      <c r="I119" s="66"/>
      <c r="J119" s="66">
        <v>6</v>
      </c>
      <c r="K119" s="66"/>
      <c r="L119" s="66"/>
      <c r="M119" s="66"/>
      <c r="N119" s="66"/>
      <c r="O119" s="66"/>
      <c r="P119" s="66"/>
      <c r="Q119" s="66"/>
    </row>
    <row r="120" spans="1:17" ht="148.19999999999999" x14ac:dyDescent="0.25">
      <c r="A120" s="5">
        <v>83</v>
      </c>
      <c r="B120" s="69" t="s">
        <v>244</v>
      </c>
      <c r="C120" s="110" t="s">
        <v>2804</v>
      </c>
      <c r="D120" s="10" t="s">
        <v>110</v>
      </c>
      <c r="E120" s="68" t="s">
        <v>2805</v>
      </c>
      <c r="F120" s="67">
        <v>1668.15</v>
      </c>
      <c r="G120" s="67">
        <v>238.48</v>
      </c>
      <c r="H120" s="67">
        <v>673.35</v>
      </c>
      <c r="I120" s="67">
        <v>75.27</v>
      </c>
      <c r="J120" s="66">
        <v>3737</v>
      </c>
      <c r="K120" s="66">
        <v>534</v>
      </c>
      <c r="L120" s="66">
        <v>1508</v>
      </c>
      <c r="M120" s="66">
        <v>169</v>
      </c>
      <c r="N120" s="66">
        <v>17.600000000000001</v>
      </c>
      <c r="O120" s="66">
        <v>39.42</v>
      </c>
      <c r="P120" s="66">
        <v>4.43</v>
      </c>
      <c r="Q120" s="66">
        <v>9.92</v>
      </c>
    </row>
    <row r="121" spans="1:17" ht="72" x14ac:dyDescent="0.25">
      <c r="A121" s="5">
        <v>84</v>
      </c>
      <c r="B121" s="69" t="s">
        <v>2806</v>
      </c>
      <c r="C121" s="110" t="s">
        <v>2807</v>
      </c>
      <c r="D121" s="10" t="s">
        <v>220</v>
      </c>
      <c r="E121" s="68" t="s">
        <v>2808</v>
      </c>
      <c r="F121" s="67" t="s">
        <v>2809</v>
      </c>
      <c r="G121" s="66"/>
      <c r="H121" s="66"/>
      <c r="I121" s="66"/>
      <c r="J121" s="66">
        <v>166</v>
      </c>
      <c r="K121" s="66"/>
      <c r="L121" s="66"/>
      <c r="M121" s="66"/>
      <c r="N121" s="66"/>
      <c r="O121" s="66"/>
      <c r="P121" s="66"/>
      <c r="Q121" s="66"/>
    </row>
    <row r="122" spans="1:17" ht="48" x14ac:dyDescent="0.25">
      <c r="A122" s="5">
        <v>85</v>
      </c>
      <c r="B122" s="69" t="s">
        <v>2810</v>
      </c>
      <c r="C122" s="110" t="s">
        <v>2811</v>
      </c>
      <c r="D122" s="10" t="s">
        <v>220</v>
      </c>
      <c r="E122" s="68" t="s">
        <v>2812</v>
      </c>
      <c r="F122" s="67" t="s">
        <v>2813</v>
      </c>
      <c r="G122" s="66"/>
      <c r="H122" s="66"/>
      <c r="I122" s="66"/>
      <c r="J122" s="66">
        <v>49</v>
      </c>
      <c r="K122" s="66"/>
      <c r="L122" s="66"/>
      <c r="M122" s="66"/>
      <c r="N122" s="66"/>
      <c r="O122" s="66"/>
      <c r="P122" s="66"/>
      <c r="Q122" s="66"/>
    </row>
    <row r="123" spans="1:17" ht="48" x14ac:dyDescent="0.25">
      <c r="A123" s="5">
        <v>86</v>
      </c>
      <c r="B123" s="69" t="s">
        <v>2810</v>
      </c>
      <c r="C123" s="110" t="s">
        <v>2814</v>
      </c>
      <c r="D123" s="10" t="s">
        <v>220</v>
      </c>
      <c r="E123" s="68" t="s">
        <v>2812</v>
      </c>
      <c r="F123" s="67" t="s">
        <v>2815</v>
      </c>
      <c r="G123" s="66"/>
      <c r="H123" s="66"/>
      <c r="I123" s="66"/>
      <c r="J123" s="66">
        <v>106</v>
      </c>
      <c r="K123" s="66"/>
      <c r="L123" s="66"/>
      <c r="M123" s="66"/>
      <c r="N123" s="66"/>
      <c r="O123" s="66"/>
      <c r="P123" s="66"/>
      <c r="Q123" s="66"/>
    </row>
    <row r="124" spans="1:17" ht="48" x14ac:dyDescent="0.25">
      <c r="A124" s="5">
        <v>87</v>
      </c>
      <c r="B124" s="69" t="s">
        <v>2816</v>
      </c>
      <c r="C124" s="110" t="s">
        <v>2817</v>
      </c>
      <c r="D124" s="10" t="s">
        <v>220</v>
      </c>
      <c r="E124" s="68" t="s">
        <v>2818</v>
      </c>
      <c r="F124" s="67" t="s">
        <v>2819</v>
      </c>
      <c r="G124" s="66"/>
      <c r="H124" s="66"/>
      <c r="I124" s="66"/>
      <c r="J124" s="66">
        <v>76</v>
      </c>
      <c r="K124" s="66"/>
      <c r="L124" s="66"/>
      <c r="M124" s="66"/>
      <c r="N124" s="66"/>
      <c r="O124" s="66"/>
      <c r="P124" s="66"/>
      <c r="Q124" s="66"/>
    </row>
    <row r="125" spans="1:17" ht="48" x14ac:dyDescent="0.25">
      <c r="A125" s="5">
        <v>88</v>
      </c>
      <c r="B125" s="69" t="s">
        <v>2810</v>
      </c>
      <c r="C125" s="110" t="s">
        <v>2820</v>
      </c>
      <c r="D125" s="10" t="s">
        <v>220</v>
      </c>
      <c r="E125" s="68" t="s">
        <v>2821</v>
      </c>
      <c r="F125" s="67" t="s">
        <v>2822</v>
      </c>
      <c r="G125" s="66"/>
      <c r="H125" s="66"/>
      <c r="I125" s="66"/>
      <c r="J125" s="66">
        <v>400</v>
      </c>
      <c r="K125" s="66"/>
      <c r="L125" s="66"/>
      <c r="M125" s="66"/>
      <c r="N125" s="66"/>
      <c r="O125" s="66"/>
      <c r="P125" s="66"/>
      <c r="Q125" s="66"/>
    </row>
    <row r="126" spans="1:17" ht="262.2" x14ac:dyDescent="0.25">
      <c r="A126" s="5">
        <v>89</v>
      </c>
      <c r="B126" s="69" t="s">
        <v>2823</v>
      </c>
      <c r="C126" s="110" t="s">
        <v>2824</v>
      </c>
      <c r="D126" s="10" t="s">
        <v>249</v>
      </c>
      <c r="E126" s="68" t="s">
        <v>2825</v>
      </c>
      <c r="F126" s="67">
        <v>32844.199999999997</v>
      </c>
      <c r="G126" s="66"/>
      <c r="H126" s="66"/>
      <c r="I126" s="66"/>
      <c r="J126" s="66">
        <v>201</v>
      </c>
      <c r="K126" s="66"/>
      <c r="L126" s="66"/>
      <c r="M126" s="66"/>
      <c r="N126" s="66"/>
      <c r="O126" s="66"/>
      <c r="P126" s="66"/>
      <c r="Q126" s="66"/>
    </row>
    <row r="127" spans="1:17" ht="239.4" x14ac:dyDescent="0.25">
      <c r="A127" s="5">
        <v>90</v>
      </c>
      <c r="B127" s="69" t="s">
        <v>2826</v>
      </c>
      <c r="C127" s="110" t="s">
        <v>2827</v>
      </c>
      <c r="D127" s="10" t="s">
        <v>249</v>
      </c>
      <c r="E127" s="68" t="s">
        <v>2828</v>
      </c>
      <c r="F127" s="67">
        <v>13469.04</v>
      </c>
      <c r="G127" s="66"/>
      <c r="H127" s="66"/>
      <c r="I127" s="66"/>
      <c r="J127" s="66">
        <v>1278</v>
      </c>
      <c r="K127" s="66"/>
      <c r="L127" s="66"/>
      <c r="M127" s="66"/>
      <c r="N127" s="66"/>
      <c r="O127" s="66"/>
      <c r="P127" s="66"/>
      <c r="Q127" s="66"/>
    </row>
    <row r="128" spans="1:17" ht="262.2" x14ac:dyDescent="0.25">
      <c r="A128" s="5">
        <v>91</v>
      </c>
      <c r="B128" s="69" t="s">
        <v>2829</v>
      </c>
      <c r="C128" s="110" t="s">
        <v>2830</v>
      </c>
      <c r="D128" s="10" t="s">
        <v>249</v>
      </c>
      <c r="E128" s="68" t="s">
        <v>2831</v>
      </c>
      <c r="F128" s="67">
        <v>22625.01</v>
      </c>
      <c r="G128" s="66"/>
      <c r="H128" s="66"/>
      <c r="I128" s="66"/>
      <c r="J128" s="66">
        <v>115</v>
      </c>
      <c r="K128" s="66"/>
      <c r="L128" s="66"/>
      <c r="M128" s="66"/>
      <c r="N128" s="66"/>
      <c r="O128" s="66"/>
      <c r="P128" s="66"/>
      <c r="Q128" s="66"/>
    </row>
    <row r="129" spans="1:17" ht="48" x14ac:dyDescent="0.25">
      <c r="A129" s="5">
        <v>92</v>
      </c>
      <c r="B129" s="69" t="s">
        <v>2810</v>
      </c>
      <c r="C129" s="110" t="s">
        <v>2832</v>
      </c>
      <c r="D129" s="10" t="s">
        <v>220</v>
      </c>
      <c r="E129" s="68" t="s">
        <v>2833</v>
      </c>
      <c r="F129" s="67" t="s">
        <v>2834</v>
      </c>
      <c r="G129" s="66"/>
      <c r="H129" s="66"/>
      <c r="I129" s="66"/>
      <c r="J129" s="66">
        <v>336</v>
      </c>
      <c r="K129" s="66"/>
      <c r="L129" s="66"/>
      <c r="M129" s="66"/>
      <c r="N129" s="66"/>
      <c r="O129" s="66"/>
      <c r="P129" s="66"/>
      <c r="Q129" s="66"/>
    </row>
    <row r="130" spans="1:17" ht="102.6" x14ac:dyDescent="0.25">
      <c r="A130" s="5">
        <v>93</v>
      </c>
      <c r="B130" s="69" t="s">
        <v>2835</v>
      </c>
      <c r="C130" s="110" t="s">
        <v>2836</v>
      </c>
      <c r="D130" s="10" t="s">
        <v>292</v>
      </c>
      <c r="E130" s="68" t="s">
        <v>2837</v>
      </c>
      <c r="F130" s="67">
        <v>164.55</v>
      </c>
      <c r="G130" s="67">
        <v>144.80000000000001</v>
      </c>
      <c r="H130" s="66"/>
      <c r="I130" s="66"/>
      <c r="J130" s="66">
        <v>28</v>
      </c>
      <c r="K130" s="66">
        <v>25</v>
      </c>
      <c r="L130" s="66"/>
      <c r="M130" s="66"/>
      <c r="N130" s="66">
        <v>9.27</v>
      </c>
      <c r="O130" s="66">
        <v>1.58</v>
      </c>
      <c r="P130" s="66"/>
      <c r="Q130" s="66"/>
    </row>
    <row r="131" spans="1:17" ht="171" x14ac:dyDescent="0.25">
      <c r="A131" s="5">
        <v>94</v>
      </c>
      <c r="B131" s="69" t="s">
        <v>2838</v>
      </c>
      <c r="C131" s="110" t="s">
        <v>2839</v>
      </c>
      <c r="D131" s="10" t="s">
        <v>249</v>
      </c>
      <c r="E131" s="68" t="s">
        <v>2840</v>
      </c>
      <c r="F131" s="67">
        <v>879.01</v>
      </c>
      <c r="G131" s="66"/>
      <c r="H131" s="66"/>
      <c r="I131" s="66"/>
      <c r="J131" s="66">
        <v>6</v>
      </c>
      <c r="K131" s="66"/>
      <c r="L131" s="66"/>
      <c r="M131" s="66"/>
      <c r="N131" s="66"/>
      <c r="O131" s="66"/>
      <c r="P131" s="66"/>
      <c r="Q131" s="66"/>
    </row>
    <row r="132" spans="1:17" ht="171" x14ac:dyDescent="0.25">
      <c r="A132" s="5">
        <v>95</v>
      </c>
      <c r="B132" s="69" t="s">
        <v>2841</v>
      </c>
      <c r="C132" s="110" t="s">
        <v>2842</v>
      </c>
      <c r="D132" s="10" t="s">
        <v>249</v>
      </c>
      <c r="E132" s="68" t="s">
        <v>2843</v>
      </c>
      <c r="F132" s="67">
        <v>2350</v>
      </c>
      <c r="G132" s="66"/>
      <c r="H132" s="66"/>
      <c r="I132" s="66"/>
      <c r="J132" s="66">
        <v>13</v>
      </c>
      <c r="K132" s="66"/>
      <c r="L132" s="66"/>
      <c r="M132" s="66"/>
      <c r="N132" s="66"/>
      <c r="O132" s="66"/>
      <c r="P132" s="66"/>
      <c r="Q132" s="66"/>
    </row>
    <row r="133" spans="1:17" ht="171" x14ac:dyDescent="0.25">
      <c r="A133" s="5">
        <v>96</v>
      </c>
      <c r="B133" s="69" t="s">
        <v>2844</v>
      </c>
      <c r="C133" s="110" t="s">
        <v>2845</v>
      </c>
      <c r="D133" s="10" t="s">
        <v>249</v>
      </c>
      <c r="E133" s="68" t="s">
        <v>2846</v>
      </c>
      <c r="F133" s="67">
        <v>3471</v>
      </c>
      <c r="G133" s="66"/>
      <c r="H133" s="66"/>
      <c r="I133" s="66"/>
      <c r="J133" s="66">
        <v>12</v>
      </c>
      <c r="K133" s="66"/>
      <c r="L133" s="66"/>
      <c r="M133" s="66"/>
      <c r="N133" s="66"/>
      <c r="O133" s="66"/>
      <c r="P133" s="66"/>
      <c r="Q133" s="66"/>
    </row>
    <row r="134" spans="1:17" ht="171" x14ac:dyDescent="0.25">
      <c r="A134" s="5">
        <v>97</v>
      </c>
      <c r="B134" s="69" t="s">
        <v>2847</v>
      </c>
      <c r="C134" s="110" t="s">
        <v>2848</v>
      </c>
      <c r="D134" s="10" t="s">
        <v>249</v>
      </c>
      <c r="E134" s="68" t="s">
        <v>2849</v>
      </c>
      <c r="F134" s="67">
        <v>1051</v>
      </c>
      <c r="G134" s="66"/>
      <c r="H134" s="66"/>
      <c r="I134" s="66"/>
      <c r="J134" s="66">
        <v>1</v>
      </c>
      <c r="K134" s="66"/>
      <c r="L134" s="66"/>
      <c r="M134" s="66"/>
      <c r="N134" s="66"/>
      <c r="O134" s="66"/>
      <c r="P134" s="66"/>
      <c r="Q134" s="66"/>
    </row>
    <row r="135" spans="1:17" ht="182.4" x14ac:dyDescent="0.25">
      <c r="A135" s="5">
        <v>98</v>
      </c>
      <c r="B135" s="69" t="s">
        <v>73</v>
      </c>
      <c r="C135" s="110" t="s">
        <v>2850</v>
      </c>
      <c r="D135" s="10" t="s">
        <v>292</v>
      </c>
      <c r="E135" s="68" t="s">
        <v>266</v>
      </c>
      <c r="F135" s="67">
        <v>4732.43</v>
      </c>
      <c r="G135" s="67">
        <v>617.45000000000005</v>
      </c>
      <c r="H135" s="67">
        <v>45.38</v>
      </c>
      <c r="I135" s="67">
        <v>0.55000000000000004</v>
      </c>
      <c r="J135" s="66">
        <v>946</v>
      </c>
      <c r="K135" s="66">
        <v>123</v>
      </c>
      <c r="L135" s="66">
        <v>9</v>
      </c>
      <c r="M135" s="66"/>
      <c r="N135" s="66">
        <v>46.6</v>
      </c>
      <c r="O135" s="66">
        <v>9.32</v>
      </c>
      <c r="P135" s="66">
        <v>0.03</v>
      </c>
      <c r="Q135" s="66">
        <v>0.01</v>
      </c>
    </row>
    <row r="136" spans="1:17" ht="148.19999999999999" x14ac:dyDescent="0.25">
      <c r="A136" s="5">
        <v>99</v>
      </c>
      <c r="B136" s="69" t="s">
        <v>2851</v>
      </c>
      <c r="C136" s="110" t="s">
        <v>2852</v>
      </c>
      <c r="D136" s="10" t="s">
        <v>148</v>
      </c>
      <c r="E136" s="68" t="s">
        <v>2853</v>
      </c>
      <c r="F136" s="67">
        <v>89250</v>
      </c>
      <c r="G136" s="66"/>
      <c r="H136" s="66"/>
      <c r="I136" s="66"/>
      <c r="J136" s="66">
        <v>61</v>
      </c>
      <c r="K136" s="66"/>
      <c r="L136" s="66"/>
      <c r="M136" s="66"/>
      <c r="N136" s="66"/>
      <c r="O136" s="66"/>
      <c r="P136" s="66"/>
      <c r="Q136" s="66"/>
    </row>
    <row r="137" spans="1:17" x14ac:dyDescent="0.25">
      <c r="A137" s="131" t="s">
        <v>2854</v>
      </c>
      <c r="B137" s="132"/>
      <c r="C137" s="132"/>
      <c r="D137" s="132"/>
      <c r="E137" s="132"/>
      <c r="F137" s="132"/>
      <c r="G137" s="132"/>
      <c r="H137" s="132"/>
      <c r="I137" s="132"/>
      <c r="J137" s="132"/>
      <c r="K137" s="132"/>
      <c r="L137" s="132"/>
      <c r="M137" s="132"/>
      <c r="N137" s="132"/>
      <c r="O137" s="132"/>
      <c r="P137" s="132"/>
      <c r="Q137" s="132"/>
    </row>
    <row r="138" spans="1:17" ht="57" x14ac:dyDescent="0.25">
      <c r="A138" s="5">
        <v>100</v>
      </c>
      <c r="B138" s="69" t="s">
        <v>2855</v>
      </c>
      <c r="C138" s="110" t="s">
        <v>2856</v>
      </c>
      <c r="D138" s="10" t="s">
        <v>292</v>
      </c>
      <c r="E138" s="68" t="s">
        <v>2857</v>
      </c>
      <c r="F138" s="67">
        <v>311.39999999999998</v>
      </c>
      <c r="G138" s="67">
        <v>218.44</v>
      </c>
      <c r="H138" s="67">
        <v>38.75</v>
      </c>
      <c r="I138" s="67">
        <v>0.17</v>
      </c>
      <c r="J138" s="66">
        <v>498</v>
      </c>
      <c r="K138" s="66">
        <v>350</v>
      </c>
      <c r="L138" s="66">
        <v>62</v>
      </c>
      <c r="M138" s="66"/>
      <c r="N138" s="66">
        <v>16.29</v>
      </c>
      <c r="O138" s="66">
        <v>26.06</v>
      </c>
      <c r="P138" s="66">
        <v>0.01</v>
      </c>
      <c r="Q138" s="66">
        <v>0.02</v>
      </c>
    </row>
    <row r="139" spans="1:17" ht="91.2" x14ac:dyDescent="0.25">
      <c r="A139" s="5">
        <v>101</v>
      </c>
      <c r="B139" s="69" t="s">
        <v>2755</v>
      </c>
      <c r="C139" s="110" t="s">
        <v>2858</v>
      </c>
      <c r="D139" s="10" t="s">
        <v>220</v>
      </c>
      <c r="E139" s="68" t="s">
        <v>2859</v>
      </c>
      <c r="F139" s="67" t="s">
        <v>2860</v>
      </c>
      <c r="G139" s="66"/>
      <c r="H139" s="66"/>
      <c r="I139" s="66"/>
      <c r="J139" s="66">
        <v>1632</v>
      </c>
      <c r="K139" s="66"/>
      <c r="L139" s="66"/>
      <c r="M139" s="66"/>
      <c r="N139" s="66"/>
      <c r="O139" s="66"/>
      <c r="P139" s="66"/>
      <c r="Q139" s="66"/>
    </row>
    <row r="140" spans="1:17" ht="68.400000000000006" x14ac:dyDescent="0.25">
      <c r="A140" s="5">
        <v>102</v>
      </c>
      <c r="B140" s="69" t="s">
        <v>2755</v>
      </c>
      <c r="C140" s="110" t="s">
        <v>2861</v>
      </c>
      <c r="D140" s="10" t="s">
        <v>288</v>
      </c>
      <c r="E140" s="70">
        <v>30</v>
      </c>
      <c r="F140" s="67" t="s">
        <v>2862</v>
      </c>
      <c r="G140" s="66"/>
      <c r="H140" s="66"/>
      <c r="I140" s="66"/>
      <c r="J140" s="66">
        <v>114</v>
      </c>
      <c r="K140" s="66"/>
      <c r="L140" s="66"/>
      <c r="M140" s="66"/>
      <c r="N140" s="66"/>
      <c r="O140" s="66"/>
      <c r="P140" s="66"/>
      <c r="Q140" s="66"/>
    </row>
    <row r="141" spans="1:17" ht="68.400000000000006" x14ac:dyDescent="0.25">
      <c r="A141" s="5">
        <v>103</v>
      </c>
      <c r="B141" s="69" t="s">
        <v>2755</v>
      </c>
      <c r="C141" s="110" t="s">
        <v>2863</v>
      </c>
      <c r="D141" s="10" t="s">
        <v>288</v>
      </c>
      <c r="E141" s="70">
        <v>40</v>
      </c>
      <c r="F141" s="67" t="s">
        <v>2862</v>
      </c>
      <c r="G141" s="66"/>
      <c r="H141" s="66"/>
      <c r="I141" s="66"/>
      <c r="J141" s="66">
        <v>152</v>
      </c>
      <c r="K141" s="66"/>
      <c r="L141" s="66"/>
      <c r="M141" s="66"/>
      <c r="N141" s="66"/>
      <c r="O141" s="66"/>
      <c r="P141" s="66"/>
      <c r="Q141" s="66"/>
    </row>
    <row r="142" spans="1:17" ht="45.6" x14ac:dyDescent="0.25">
      <c r="A142" s="5">
        <v>104</v>
      </c>
      <c r="B142" s="69" t="s">
        <v>2755</v>
      </c>
      <c r="C142" s="110" t="s">
        <v>2864</v>
      </c>
      <c r="D142" s="10" t="s">
        <v>288</v>
      </c>
      <c r="E142" s="70">
        <v>25</v>
      </c>
      <c r="F142" s="67" t="s">
        <v>2862</v>
      </c>
      <c r="G142" s="66"/>
      <c r="H142" s="66"/>
      <c r="I142" s="66"/>
      <c r="J142" s="66">
        <v>95</v>
      </c>
      <c r="K142" s="66"/>
      <c r="L142" s="66"/>
      <c r="M142" s="66"/>
      <c r="N142" s="66"/>
      <c r="O142" s="66"/>
      <c r="P142" s="66"/>
      <c r="Q142" s="66"/>
    </row>
    <row r="143" spans="1:17" ht="57" x14ac:dyDescent="0.25">
      <c r="A143" s="5">
        <v>105</v>
      </c>
      <c r="B143" s="69" t="s">
        <v>2755</v>
      </c>
      <c r="C143" s="110" t="s">
        <v>2865</v>
      </c>
      <c r="D143" s="10" t="s">
        <v>288</v>
      </c>
      <c r="E143" s="70">
        <v>10</v>
      </c>
      <c r="F143" s="67" t="s">
        <v>2862</v>
      </c>
      <c r="G143" s="66"/>
      <c r="H143" s="66"/>
      <c r="I143" s="66"/>
      <c r="J143" s="66">
        <v>38</v>
      </c>
      <c r="K143" s="66"/>
      <c r="L143" s="66"/>
      <c r="M143" s="66"/>
      <c r="N143" s="66"/>
      <c r="O143" s="66"/>
      <c r="P143" s="66"/>
      <c r="Q143" s="66"/>
    </row>
    <row r="144" spans="1:17" ht="57" x14ac:dyDescent="0.25">
      <c r="A144" s="5">
        <v>106</v>
      </c>
      <c r="B144" s="69" t="s">
        <v>2755</v>
      </c>
      <c r="C144" s="110" t="s">
        <v>2866</v>
      </c>
      <c r="D144" s="10" t="s">
        <v>288</v>
      </c>
      <c r="E144" s="70">
        <v>25</v>
      </c>
      <c r="F144" s="67" t="s">
        <v>2867</v>
      </c>
      <c r="G144" s="66"/>
      <c r="H144" s="66"/>
      <c r="I144" s="66"/>
      <c r="J144" s="66">
        <v>257</v>
      </c>
      <c r="K144" s="66"/>
      <c r="L144" s="66"/>
      <c r="M144" s="66"/>
      <c r="N144" s="66"/>
      <c r="O144" s="66"/>
      <c r="P144" s="66"/>
      <c r="Q144" s="66"/>
    </row>
    <row r="145" spans="1:17" ht="57" x14ac:dyDescent="0.25">
      <c r="A145" s="5">
        <v>107</v>
      </c>
      <c r="B145" s="69" t="s">
        <v>79</v>
      </c>
      <c r="C145" s="110" t="s">
        <v>2868</v>
      </c>
      <c r="D145" s="10" t="s">
        <v>292</v>
      </c>
      <c r="E145" s="68" t="s">
        <v>2869</v>
      </c>
      <c r="F145" s="67">
        <v>419.25</v>
      </c>
      <c r="G145" s="67">
        <v>272.61</v>
      </c>
      <c r="H145" s="67">
        <v>48.52</v>
      </c>
      <c r="I145" s="67">
        <v>0.17</v>
      </c>
      <c r="J145" s="66">
        <v>168</v>
      </c>
      <c r="K145" s="66">
        <v>109</v>
      </c>
      <c r="L145" s="66">
        <v>19</v>
      </c>
      <c r="M145" s="66"/>
      <c r="N145" s="66">
        <v>20.329999999999998</v>
      </c>
      <c r="O145" s="66">
        <v>8.1300000000000008</v>
      </c>
      <c r="P145" s="66">
        <v>0.01</v>
      </c>
      <c r="Q145" s="66"/>
    </row>
    <row r="146" spans="1:17" ht="136.80000000000001" x14ac:dyDescent="0.25">
      <c r="A146" s="5">
        <v>108</v>
      </c>
      <c r="B146" s="69" t="s">
        <v>2870</v>
      </c>
      <c r="C146" s="110" t="s">
        <v>2871</v>
      </c>
      <c r="D146" s="10" t="s">
        <v>220</v>
      </c>
      <c r="E146" s="68" t="s">
        <v>2872</v>
      </c>
      <c r="F146" s="67" t="s">
        <v>2873</v>
      </c>
      <c r="G146" s="66"/>
      <c r="H146" s="66"/>
      <c r="I146" s="66"/>
      <c r="J146" s="66">
        <v>3972</v>
      </c>
      <c r="K146" s="66"/>
      <c r="L146" s="66"/>
      <c r="M146" s="66"/>
      <c r="N146" s="66"/>
      <c r="O146" s="66"/>
      <c r="P146" s="66"/>
      <c r="Q146" s="66"/>
    </row>
    <row r="147" spans="1:17" ht="57" x14ac:dyDescent="0.25">
      <c r="A147" s="5">
        <v>109</v>
      </c>
      <c r="B147" s="69" t="s">
        <v>2870</v>
      </c>
      <c r="C147" s="110" t="s">
        <v>2874</v>
      </c>
      <c r="D147" s="10" t="s">
        <v>288</v>
      </c>
      <c r="E147" s="70">
        <v>30</v>
      </c>
      <c r="F147" s="67" t="s">
        <v>2875</v>
      </c>
      <c r="G147" s="66"/>
      <c r="H147" s="66"/>
      <c r="I147" s="66"/>
      <c r="J147" s="66">
        <v>1379</v>
      </c>
      <c r="K147" s="66"/>
      <c r="L147" s="66"/>
      <c r="M147" s="66"/>
      <c r="N147" s="66"/>
      <c r="O147" s="66"/>
      <c r="P147" s="66"/>
      <c r="Q147" s="66"/>
    </row>
    <row r="148" spans="1:17" ht="68.400000000000006" x14ac:dyDescent="0.25">
      <c r="A148" s="5">
        <v>110</v>
      </c>
      <c r="B148" s="69" t="s">
        <v>2870</v>
      </c>
      <c r="C148" s="110" t="s">
        <v>2876</v>
      </c>
      <c r="D148" s="10" t="s">
        <v>288</v>
      </c>
      <c r="E148" s="70">
        <v>50</v>
      </c>
      <c r="F148" s="67" t="s">
        <v>2877</v>
      </c>
      <c r="G148" s="66"/>
      <c r="H148" s="66"/>
      <c r="I148" s="66"/>
      <c r="J148" s="66">
        <v>2248</v>
      </c>
      <c r="K148" s="66"/>
      <c r="L148" s="66"/>
      <c r="M148" s="66"/>
      <c r="N148" s="66"/>
      <c r="O148" s="66"/>
      <c r="P148" s="66"/>
      <c r="Q148" s="66"/>
    </row>
    <row r="149" spans="1:17" ht="68.400000000000006" x14ac:dyDescent="0.25">
      <c r="A149" s="5">
        <v>111</v>
      </c>
      <c r="B149" s="69" t="s">
        <v>2870</v>
      </c>
      <c r="C149" s="110" t="s">
        <v>2878</v>
      </c>
      <c r="D149" s="10" t="s">
        <v>288</v>
      </c>
      <c r="E149" s="70">
        <v>46</v>
      </c>
      <c r="F149" s="67" t="s">
        <v>2879</v>
      </c>
      <c r="G149" s="66"/>
      <c r="H149" s="66"/>
      <c r="I149" s="66"/>
      <c r="J149" s="66">
        <v>258</v>
      </c>
      <c r="K149" s="66"/>
      <c r="L149" s="66"/>
      <c r="M149" s="66"/>
      <c r="N149" s="66"/>
      <c r="O149" s="66"/>
      <c r="P149" s="66"/>
      <c r="Q149" s="66"/>
    </row>
    <row r="150" spans="1:17" ht="102.6" x14ac:dyDescent="0.25">
      <c r="A150" s="5">
        <v>112</v>
      </c>
      <c r="B150" s="69" t="s">
        <v>2880</v>
      </c>
      <c r="C150" s="110" t="s">
        <v>2881</v>
      </c>
      <c r="D150" s="10" t="s">
        <v>288</v>
      </c>
      <c r="E150" s="70">
        <v>1</v>
      </c>
      <c r="F150" s="67" t="s">
        <v>2882</v>
      </c>
      <c r="G150" s="66"/>
      <c r="H150" s="66"/>
      <c r="I150" s="66"/>
      <c r="J150" s="66">
        <v>61</v>
      </c>
      <c r="K150" s="66"/>
      <c r="L150" s="66"/>
      <c r="M150" s="66"/>
      <c r="N150" s="66"/>
      <c r="O150" s="66"/>
      <c r="P150" s="66"/>
      <c r="Q150" s="66"/>
    </row>
    <row r="151" spans="1:17" ht="68.400000000000006" x14ac:dyDescent="0.25">
      <c r="A151" s="5">
        <v>113</v>
      </c>
      <c r="B151" s="69" t="s">
        <v>69</v>
      </c>
      <c r="C151" s="110" t="s">
        <v>2883</v>
      </c>
      <c r="D151" s="10" t="s">
        <v>292</v>
      </c>
      <c r="E151" s="68" t="s">
        <v>1695</v>
      </c>
      <c r="F151" s="67">
        <v>1840.21</v>
      </c>
      <c r="G151" s="67">
        <v>498.2</v>
      </c>
      <c r="H151" s="67">
        <v>788.16</v>
      </c>
      <c r="I151" s="67">
        <v>202.95</v>
      </c>
      <c r="J151" s="66">
        <v>294</v>
      </c>
      <c r="K151" s="66">
        <v>80</v>
      </c>
      <c r="L151" s="66">
        <v>126</v>
      </c>
      <c r="M151" s="66">
        <v>32</v>
      </c>
      <c r="N151" s="66">
        <v>37.6</v>
      </c>
      <c r="O151" s="66">
        <v>6.02</v>
      </c>
      <c r="P151" s="66">
        <v>12.78</v>
      </c>
      <c r="Q151" s="66">
        <v>2.04</v>
      </c>
    </row>
    <row r="152" spans="1:17" ht="48" x14ac:dyDescent="0.25">
      <c r="A152" s="5">
        <v>114</v>
      </c>
      <c r="B152" s="69" t="s">
        <v>2884</v>
      </c>
      <c r="C152" s="110" t="s">
        <v>2885</v>
      </c>
      <c r="D152" s="10" t="s">
        <v>220</v>
      </c>
      <c r="E152" s="68" t="s">
        <v>2886</v>
      </c>
      <c r="F152" s="67" t="s">
        <v>2887</v>
      </c>
      <c r="G152" s="66"/>
      <c r="H152" s="66"/>
      <c r="I152" s="66"/>
      <c r="J152" s="66">
        <v>935</v>
      </c>
      <c r="K152" s="66"/>
      <c r="L152" s="66"/>
      <c r="M152" s="66"/>
      <c r="N152" s="66"/>
      <c r="O152" s="66"/>
      <c r="P152" s="66"/>
      <c r="Q152" s="66"/>
    </row>
    <row r="153" spans="1:17" ht="48" x14ac:dyDescent="0.25">
      <c r="A153" s="5">
        <v>115</v>
      </c>
      <c r="B153" s="69" t="s">
        <v>2884</v>
      </c>
      <c r="C153" s="110" t="s">
        <v>2888</v>
      </c>
      <c r="D153" s="10" t="s">
        <v>288</v>
      </c>
      <c r="E153" s="68" t="s">
        <v>2889</v>
      </c>
      <c r="F153" s="67" t="s">
        <v>2890</v>
      </c>
      <c r="G153" s="66"/>
      <c r="H153" s="66"/>
      <c r="I153" s="66"/>
      <c r="J153" s="66">
        <v>165</v>
      </c>
      <c r="K153" s="66"/>
      <c r="L153" s="66"/>
      <c r="M153" s="66"/>
      <c r="N153" s="66"/>
      <c r="O153" s="66"/>
      <c r="P153" s="66"/>
      <c r="Q153" s="66"/>
    </row>
    <row r="154" spans="1:17" ht="216.6" x14ac:dyDescent="0.25">
      <c r="A154" s="5">
        <v>116</v>
      </c>
      <c r="B154" s="69" t="s">
        <v>2891</v>
      </c>
      <c r="C154" s="110" t="s">
        <v>2892</v>
      </c>
      <c r="D154" s="10" t="s">
        <v>109</v>
      </c>
      <c r="E154" s="70">
        <v>2</v>
      </c>
      <c r="F154" s="67">
        <v>154.83000000000001</v>
      </c>
      <c r="G154" s="67">
        <v>42</v>
      </c>
      <c r="H154" s="67">
        <v>5.28</v>
      </c>
      <c r="I154" s="67">
        <v>0.18</v>
      </c>
      <c r="J154" s="66">
        <v>310</v>
      </c>
      <c r="K154" s="66">
        <v>84</v>
      </c>
      <c r="L154" s="66">
        <v>11</v>
      </c>
      <c r="M154" s="66"/>
      <c r="N154" s="66">
        <v>3.17</v>
      </c>
      <c r="O154" s="66">
        <v>6.34</v>
      </c>
      <c r="P154" s="66">
        <v>0.01</v>
      </c>
      <c r="Q154" s="66">
        <v>0.02</v>
      </c>
    </row>
    <row r="155" spans="1:17" ht="45.6" x14ac:dyDescent="0.25">
      <c r="A155" s="5">
        <v>117</v>
      </c>
      <c r="B155" s="69" t="s">
        <v>2893</v>
      </c>
      <c r="C155" s="110" t="s">
        <v>2894</v>
      </c>
      <c r="D155" s="10" t="s">
        <v>288</v>
      </c>
      <c r="E155" s="70">
        <v>2</v>
      </c>
      <c r="F155" s="67" t="s">
        <v>2895</v>
      </c>
      <c r="G155" s="66"/>
      <c r="H155" s="66"/>
      <c r="I155" s="66"/>
      <c r="J155" s="66">
        <v>1193</v>
      </c>
      <c r="K155" s="66"/>
      <c r="L155" s="66"/>
      <c r="M155" s="66"/>
      <c r="N155" s="66"/>
      <c r="O155" s="66"/>
      <c r="P155" s="66"/>
      <c r="Q155" s="66"/>
    </row>
    <row r="156" spans="1:17" ht="34.200000000000003" x14ac:dyDescent="0.25">
      <c r="A156" s="5">
        <v>118</v>
      </c>
      <c r="B156" s="69" t="s">
        <v>2896</v>
      </c>
      <c r="C156" s="110" t="s">
        <v>2897</v>
      </c>
      <c r="D156" s="10" t="s">
        <v>109</v>
      </c>
      <c r="E156" s="70">
        <v>5</v>
      </c>
      <c r="F156" s="67">
        <v>29.48</v>
      </c>
      <c r="G156" s="67">
        <v>14.67</v>
      </c>
      <c r="H156" s="67">
        <v>11.69</v>
      </c>
      <c r="I156" s="67">
        <v>0.73</v>
      </c>
      <c r="J156" s="66">
        <v>147</v>
      </c>
      <c r="K156" s="66">
        <v>73</v>
      </c>
      <c r="L156" s="66">
        <v>58</v>
      </c>
      <c r="M156" s="66">
        <v>4</v>
      </c>
      <c r="N156" s="66">
        <v>1.05</v>
      </c>
      <c r="O156" s="66">
        <v>5.25</v>
      </c>
      <c r="P156" s="66">
        <v>0.04</v>
      </c>
      <c r="Q156" s="66">
        <v>0.2</v>
      </c>
    </row>
    <row r="157" spans="1:17" ht="45.6" x14ac:dyDescent="0.25">
      <c r="A157" s="5">
        <v>119</v>
      </c>
      <c r="B157" s="69" t="s">
        <v>2898</v>
      </c>
      <c r="C157" s="110" t="s">
        <v>2899</v>
      </c>
      <c r="D157" s="10" t="s">
        <v>288</v>
      </c>
      <c r="E157" s="70">
        <v>5</v>
      </c>
      <c r="F157" s="67" t="s">
        <v>2900</v>
      </c>
      <c r="G157" s="66"/>
      <c r="H157" s="66"/>
      <c r="I157" s="66"/>
      <c r="J157" s="66">
        <v>948</v>
      </c>
      <c r="K157" s="66"/>
      <c r="L157" s="66"/>
      <c r="M157" s="66"/>
      <c r="N157" s="66"/>
      <c r="O157" s="66"/>
      <c r="P157" s="66"/>
      <c r="Q157" s="66"/>
    </row>
    <row r="158" spans="1:17" x14ac:dyDescent="0.25">
      <c r="A158" s="131" t="s">
        <v>6</v>
      </c>
      <c r="B158" s="132"/>
      <c r="C158" s="132"/>
      <c r="D158" s="132"/>
      <c r="E158" s="132"/>
      <c r="F158" s="132"/>
      <c r="G158" s="132"/>
      <c r="H158" s="132"/>
      <c r="I158" s="132"/>
      <c r="J158" s="67">
        <v>337266</v>
      </c>
      <c r="K158" s="67">
        <v>15845</v>
      </c>
      <c r="L158" s="67">
        <v>19512</v>
      </c>
      <c r="M158" s="67">
        <v>6572</v>
      </c>
      <c r="N158" s="66"/>
      <c r="O158" s="67">
        <v>1167.96</v>
      </c>
      <c r="P158" s="66"/>
      <c r="Q158" s="67">
        <v>416.25</v>
      </c>
    </row>
    <row r="159" spans="1:17" x14ac:dyDescent="0.25">
      <c r="A159" s="131" t="s">
        <v>355</v>
      </c>
      <c r="B159" s="132"/>
      <c r="C159" s="132"/>
      <c r="D159" s="132"/>
      <c r="E159" s="132"/>
      <c r="F159" s="132"/>
      <c r="G159" s="132"/>
      <c r="H159" s="132"/>
      <c r="I159" s="132"/>
      <c r="J159" s="67">
        <v>346070</v>
      </c>
      <c r="K159" s="67">
        <v>15845</v>
      </c>
      <c r="L159" s="67">
        <v>19512</v>
      </c>
      <c r="M159" s="67">
        <v>6572</v>
      </c>
      <c r="N159" s="66"/>
      <c r="O159" s="67">
        <v>1167.96</v>
      </c>
      <c r="P159" s="66"/>
      <c r="Q159" s="67">
        <v>416.25</v>
      </c>
    </row>
    <row r="160" spans="1:17" x14ac:dyDescent="0.25">
      <c r="A160" s="131" t="s">
        <v>29</v>
      </c>
      <c r="B160" s="132"/>
      <c r="C160" s="132"/>
      <c r="D160" s="132"/>
      <c r="E160" s="132"/>
      <c r="F160" s="132"/>
      <c r="G160" s="132"/>
      <c r="H160" s="132"/>
      <c r="I160" s="132"/>
      <c r="J160" s="66"/>
      <c r="K160" s="66"/>
      <c r="L160" s="66"/>
      <c r="M160" s="66"/>
      <c r="N160" s="66"/>
      <c r="O160" s="66"/>
      <c r="P160" s="66"/>
      <c r="Q160" s="66"/>
    </row>
    <row r="161" spans="1:17" x14ac:dyDescent="0.25">
      <c r="A161" s="131" t="s">
        <v>2901</v>
      </c>
      <c r="B161" s="132"/>
      <c r="C161" s="132"/>
      <c r="D161" s="132"/>
      <c r="E161" s="132"/>
      <c r="F161" s="132"/>
      <c r="G161" s="132"/>
      <c r="H161" s="132"/>
      <c r="I161" s="132"/>
      <c r="J161" s="67">
        <v>475</v>
      </c>
      <c r="K161" s="66"/>
      <c r="L161" s="66"/>
      <c r="M161" s="66"/>
      <c r="N161" s="66"/>
      <c r="O161" s="66"/>
      <c r="P161" s="66"/>
      <c r="Q161" s="66"/>
    </row>
    <row r="162" spans="1:17" x14ac:dyDescent="0.25">
      <c r="A162" s="131" t="s">
        <v>2902</v>
      </c>
      <c r="B162" s="132"/>
      <c r="C162" s="132"/>
      <c r="D162" s="132"/>
      <c r="E162" s="132"/>
      <c r="F162" s="132"/>
      <c r="G162" s="132"/>
      <c r="H162" s="132"/>
      <c r="I162" s="132"/>
      <c r="J162" s="67">
        <v>5219</v>
      </c>
      <c r="K162" s="66"/>
      <c r="L162" s="66"/>
      <c r="M162" s="66"/>
      <c r="N162" s="66"/>
      <c r="O162" s="66"/>
      <c r="P162" s="66"/>
      <c r="Q162" s="66"/>
    </row>
    <row r="163" spans="1:17" x14ac:dyDescent="0.25">
      <c r="A163" s="131" t="s">
        <v>2903</v>
      </c>
      <c r="B163" s="132"/>
      <c r="C163" s="132"/>
      <c r="D163" s="132"/>
      <c r="E163" s="132"/>
      <c r="F163" s="132"/>
      <c r="G163" s="132"/>
      <c r="H163" s="132"/>
      <c r="I163" s="132"/>
      <c r="J163" s="67">
        <v>960</v>
      </c>
      <c r="K163" s="66"/>
      <c r="L163" s="66"/>
      <c r="M163" s="66"/>
      <c r="N163" s="66"/>
      <c r="O163" s="66"/>
      <c r="P163" s="66"/>
      <c r="Q163" s="66"/>
    </row>
    <row r="164" spans="1:17" x14ac:dyDescent="0.25">
      <c r="A164" s="131" t="s">
        <v>2904</v>
      </c>
      <c r="B164" s="132"/>
      <c r="C164" s="132"/>
      <c r="D164" s="132"/>
      <c r="E164" s="132"/>
      <c r="F164" s="132"/>
      <c r="G164" s="132"/>
      <c r="H164" s="132"/>
      <c r="I164" s="132"/>
      <c r="J164" s="67">
        <v>2150</v>
      </c>
      <c r="K164" s="66"/>
      <c r="L164" s="66"/>
      <c r="M164" s="66"/>
      <c r="N164" s="66"/>
      <c r="O164" s="66"/>
      <c r="P164" s="66"/>
      <c r="Q164" s="66"/>
    </row>
    <row r="165" spans="1:17" x14ac:dyDescent="0.25">
      <c r="A165" s="131" t="s">
        <v>7</v>
      </c>
      <c r="B165" s="132"/>
      <c r="C165" s="132"/>
      <c r="D165" s="132"/>
      <c r="E165" s="132"/>
      <c r="F165" s="132"/>
      <c r="G165" s="132"/>
      <c r="H165" s="132"/>
      <c r="I165" s="132"/>
      <c r="J165" s="67">
        <v>21236</v>
      </c>
      <c r="K165" s="66"/>
      <c r="L165" s="66"/>
      <c r="M165" s="66"/>
      <c r="N165" s="66"/>
      <c r="O165" s="66"/>
      <c r="P165" s="66"/>
      <c r="Q165" s="66"/>
    </row>
    <row r="166" spans="1:17" x14ac:dyDescent="0.25">
      <c r="A166" s="131" t="s">
        <v>29</v>
      </c>
      <c r="B166" s="132"/>
      <c r="C166" s="132"/>
      <c r="D166" s="132"/>
      <c r="E166" s="132"/>
      <c r="F166" s="132"/>
      <c r="G166" s="132"/>
      <c r="H166" s="132"/>
      <c r="I166" s="132"/>
      <c r="J166" s="66"/>
      <c r="K166" s="66"/>
      <c r="L166" s="66"/>
      <c r="M166" s="66"/>
      <c r="N166" s="66"/>
      <c r="O166" s="66"/>
      <c r="P166" s="66"/>
      <c r="Q166" s="66"/>
    </row>
    <row r="167" spans="1:17" x14ac:dyDescent="0.25">
      <c r="A167" s="131" t="s">
        <v>2905</v>
      </c>
      <c r="B167" s="132"/>
      <c r="C167" s="132"/>
      <c r="D167" s="132"/>
      <c r="E167" s="132"/>
      <c r="F167" s="132"/>
      <c r="G167" s="132"/>
      <c r="H167" s="132"/>
      <c r="I167" s="132"/>
      <c r="J167" s="67">
        <v>350</v>
      </c>
      <c r="K167" s="66"/>
      <c r="L167" s="66"/>
      <c r="M167" s="66"/>
      <c r="N167" s="66"/>
      <c r="O167" s="66"/>
      <c r="P167" s="66"/>
      <c r="Q167" s="66"/>
    </row>
    <row r="168" spans="1:17" x14ac:dyDescent="0.25">
      <c r="A168" s="131" t="s">
        <v>2906</v>
      </c>
      <c r="B168" s="132"/>
      <c r="C168" s="132"/>
      <c r="D168" s="132"/>
      <c r="E168" s="132"/>
      <c r="F168" s="132"/>
      <c r="G168" s="132"/>
      <c r="H168" s="132"/>
      <c r="I168" s="132"/>
      <c r="J168" s="67">
        <v>20862</v>
      </c>
      <c r="K168" s="66"/>
      <c r="L168" s="66"/>
      <c r="M168" s="66"/>
      <c r="N168" s="66"/>
      <c r="O168" s="66"/>
      <c r="P168" s="66"/>
      <c r="Q168" s="66"/>
    </row>
    <row r="169" spans="1:17" x14ac:dyDescent="0.25">
      <c r="A169" s="131" t="s">
        <v>2907</v>
      </c>
      <c r="B169" s="132"/>
      <c r="C169" s="132"/>
      <c r="D169" s="132"/>
      <c r="E169" s="132"/>
      <c r="F169" s="132"/>
      <c r="G169" s="132"/>
      <c r="H169" s="132"/>
      <c r="I169" s="132"/>
      <c r="J169" s="67">
        <v>24</v>
      </c>
      <c r="K169" s="66"/>
      <c r="L169" s="66"/>
      <c r="M169" s="66"/>
      <c r="N169" s="66"/>
      <c r="O169" s="66"/>
      <c r="P169" s="66"/>
      <c r="Q169" s="66"/>
    </row>
    <row r="170" spans="1:17" x14ac:dyDescent="0.25">
      <c r="A170" s="131" t="s">
        <v>8</v>
      </c>
      <c r="B170" s="132"/>
      <c r="C170" s="132"/>
      <c r="D170" s="132"/>
      <c r="E170" s="132"/>
      <c r="F170" s="132"/>
      <c r="G170" s="132"/>
      <c r="H170" s="132"/>
      <c r="I170" s="132"/>
      <c r="J170" s="67">
        <v>14553</v>
      </c>
      <c r="K170" s="66"/>
      <c r="L170" s="66"/>
      <c r="M170" s="66"/>
      <c r="N170" s="66"/>
      <c r="O170" s="66"/>
      <c r="P170" s="66"/>
      <c r="Q170" s="66"/>
    </row>
    <row r="171" spans="1:17" x14ac:dyDescent="0.25">
      <c r="A171" s="133" t="s">
        <v>9</v>
      </c>
      <c r="B171" s="132"/>
      <c r="C171" s="132"/>
      <c r="D171" s="132"/>
      <c r="E171" s="132"/>
      <c r="F171" s="132"/>
      <c r="G171" s="132"/>
      <c r="H171" s="132"/>
      <c r="I171" s="132"/>
      <c r="J171" s="66"/>
      <c r="K171" s="66"/>
      <c r="L171" s="66"/>
      <c r="M171" s="66"/>
      <c r="N171" s="66"/>
      <c r="O171" s="66"/>
      <c r="P171" s="66"/>
      <c r="Q171" s="66"/>
    </row>
    <row r="172" spans="1:17" x14ac:dyDescent="0.25">
      <c r="A172" s="131" t="s">
        <v>47</v>
      </c>
      <c r="B172" s="132"/>
      <c r="C172" s="132"/>
      <c r="D172" s="132"/>
      <c r="E172" s="132"/>
      <c r="F172" s="132"/>
      <c r="G172" s="132"/>
      <c r="H172" s="132"/>
      <c r="I172" s="132"/>
      <c r="J172" s="67">
        <v>124</v>
      </c>
      <c r="K172" s="66"/>
      <c r="L172" s="66"/>
      <c r="M172" s="66"/>
      <c r="N172" s="66"/>
      <c r="O172" s="67">
        <v>1.47</v>
      </c>
      <c r="P172" s="66"/>
      <c r="Q172" s="66"/>
    </row>
    <row r="173" spans="1:17" x14ac:dyDescent="0.25">
      <c r="A173" s="131" t="s">
        <v>28</v>
      </c>
      <c r="B173" s="132"/>
      <c r="C173" s="132"/>
      <c r="D173" s="132"/>
      <c r="E173" s="132"/>
      <c r="F173" s="132"/>
      <c r="G173" s="132"/>
      <c r="H173" s="132"/>
      <c r="I173" s="132"/>
      <c r="J173" s="67">
        <v>200403</v>
      </c>
      <c r="K173" s="66"/>
      <c r="L173" s="66"/>
      <c r="M173" s="66"/>
      <c r="N173" s="66"/>
      <c r="O173" s="67">
        <v>1166.49</v>
      </c>
      <c r="P173" s="66"/>
      <c r="Q173" s="67">
        <v>416.25</v>
      </c>
    </row>
    <row r="174" spans="1:17" x14ac:dyDescent="0.25">
      <c r="A174" s="131" t="s">
        <v>66</v>
      </c>
      <c r="B174" s="132"/>
      <c r="C174" s="132"/>
      <c r="D174" s="132"/>
      <c r="E174" s="132"/>
      <c r="F174" s="132"/>
      <c r="G174" s="132"/>
      <c r="H174" s="132"/>
      <c r="I174" s="132"/>
      <c r="J174" s="66"/>
      <c r="K174" s="66"/>
      <c r="L174" s="66"/>
      <c r="M174" s="66"/>
      <c r="N174" s="66"/>
      <c r="O174" s="66"/>
      <c r="P174" s="66"/>
      <c r="Q174" s="66"/>
    </row>
    <row r="175" spans="1:17" x14ac:dyDescent="0.25">
      <c r="A175" s="131" t="s">
        <v>65</v>
      </c>
      <c r="B175" s="132"/>
      <c r="C175" s="132"/>
      <c r="D175" s="132"/>
      <c r="E175" s="132"/>
      <c r="F175" s="132"/>
      <c r="G175" s="132"/>
      <c r="H175" s="132"/>
      <c r="I175" s="132"/>
      <c r="J175" s="66"/>
      <c r="K175" s="66"/>
      <c r="L175" s="66"/>
      <c r="M175" s="66"/>
      <c r="N175" s="66"/>
      <c r="O175" s="66"/>
      <c r="P175" s="66"/>
      <c r="Q175" s="66"/>
    </row>
    <row r="176" spans="1:17" x14ac:dyDescent="0.25">
      <c r="A176" s="131" t="s">
        <v>2908</v>
      </c>
      <c r="B176" s="132"/>
      <c r="C176" s="132"/>
      <c r="D176" s="132"/>
      <c r="E176" s="132"/>
      <c r="F176" s="132"/>
      <c r="G176" s="132"/>
      <c r="H176" s="132"/>
      <c r="I176" s="132"/>
      <c r="J176" s="67">
        <v>173963</v>
      </c>
      <c r="K176" s="66"/>
      <c r="L176" s="66"/>
      <c r="M176" s="66"/>
      <c r="N176" s="66"/>
      <c r="O176" s="66"/>
      <c r="P176" s="66"/>
      <c r="Q176" s="66"/>
    </row>
    <row r="177" spans="1:17" x14ac:dyDescent="0.25">
      <c r="A177" s="131" t="s">
        <v>2909</v>
      </c>
      <c r="B177" s="132"/>
      <c r="C177" s="132"/>
      <c r="D177" s="132"/>
      <c r="E177" s="132"/>
      <c r="F177" s="132"/>
      <c r="G177" s="132"/>
      <c r="H177" s="132"/>
      <c r="I177" s="132"/>
      <c r="J177" s="67">
        <v>179182</v>
      </c>
      <c r="K177" s="66"/>
      <c r="L177" s="66"/>
      <c r="M177" s="66"/>
      <c r="N177" s="66"/>
      <c r="O177" s="66"/>
      <c r="P177" s="66"/>
      <c r="Q177" s="66"/>
    </row>
    <row r="178" spans="1:17" x14ac:dyDescent="0.25">
      <c r="A178" s="131" t="s">
        <v>2910</v>
      </c>
      <c r="B178" s="132"/>
      <c r="C178" s="132"/>
      <c r="D178" s="132"/>
      <c r="E178" s="132"/>
      <c r="F178" s="132"/>
      <c r="G178" s="132"/>
      <c r="H178" s="132"/>
      <c r="I178" s="132"/>
      <c r="J178" s="67">
        <v>181332</v>
      </c>
      <c r="K178" s="66"/>
      <c r="L178" s="66"/>
      <c r="M178" s="66"/>
      <c r="N178" s="66"/>
      <c r="O178" s="66"/>
      <c r="P178" s="66"/>
      <c r="Q178" s="66"/>
    </row>
    <row r="179" spans="1:17" x14ac:dyDescent="0.25">
      <c r="A179" s="131" t="s">
        <v>63</v>
      </c>
      <c r="B179" s="132"/>
      <c r="C179" s="132"/>
      <c r="D179" s="132"/>
      <c r="E179" s="132"/>
      <c r="F179" s="132"/>
      <c r="G179" s="132"/>
      <c r="H179" s="132"/>
      <c r="I179" s="132"/>
      <c r="J179" s="67">
        <v>181332</v>
      </c>
      <c r="K179" s="66"/>
      <c r="L179" s="66"/>
      <c r="M179" s="66"/>
      <c r="N179" s="66"/>
      <c r="O179" s="66"/>
      <c r="P179" s="66"/>
      <c r="Q179" s="66"/>
    </row>
    <row r="180" spans="1:17" x14ac:dyDescent="0.25">
      <c r="A180" s="131" t="s">
        <v>10</v>
      </c>
      <c r="B180" s="132"/>
      <c r="C180" s="132"/>
      <c r="D180" s="132"/>
      <c r="E180" s="132"/>
      <c r="F180" s="132"/>
      <c r="G180" s="132"/>
      <c r="H180" s="132"/>
      <c r="I180" s="132"/>
      <c r="J180" s="67">
        <v>381859</v>
      </c>
      <c r="K180" s="66"/>
      <c r="L180" s="66"/>
      <c r="M180" s="66"/>
      <c r="N180" s="66"/>
      <c r="O180" s="67">
        <v>1167.96</v>
      </c>
      <c r="P180" s="66"/>
      <c r="Q180" s="67">
        <v>416.25</v>
      </c>
    </row>
    <row r="181" spans="1:17" x14ac:dyDescent="0.25">
      <c r="A181" s="131" t="s">
        <v>11</v>
      </c>
      <c r="B181" s="132"/>
      <c r="C181" s="132"/>
      <c r="D181" s="132"/>
      <c r="E181" s="132"/>
      <c r="F181" s="132"/>
      <c r="G181" s="132"/>
      <c r="H181" s="132"/>
      <c r="I181" s="132"/>
      <c r="J181" s="66"/>
      <c r="K181" s="66"/>
      <c r="L181" s="66"/>
      <c r="M181" s="66"/>
      <c r="N181" s="66"/>
      <c r="O181" s="66"/>
      <c r="P181" s="66"/>
      <c r="Q181" s="66"/>
    </row>
    <row r="182" spans="1:17" x14ac:dyDescent="0.25">
      <c r="A182" s="131" t="s">
        <v>12</v>
      </c>
      <c r="B182" s="132"/>
      <c r="C182" s="132"/>
      <c r="D182" s="132"/>
      <c r="E182" s="132"/>
      <c r="F182" s="132"/>
      <c r="G182" s="132"/>
      <c r="H182" s="132"/>
      <c r="I182" s="132"/>
      <c r="J182" s="67">
        <v>129381</v>
      </c>
      <c r="K182" s="66"/>
      <c r="L182" s="66"/>
      <c r="M182" s="66"/>
      <c r="N182" s="66"/>
      <c r="O182" s="66"/>
      <c r="P182" s="66"/>
      <c r="Q182" s="66"/>
    </row>
    <row r="183" spans="1:17" x14ac:dyDescent="0.25">
      <c r="A183" s="131" t="s">
        <v>13</v>
      </c>
      <c r="B183" s="132"/>
      <c r="C183" s="132"/>
      <c r="D183" s="132"/>
      <c r="E183" s="132"/>
      <c r="F183" s="132"/>
      <c r="G183" s="132"/>
      <c r="H183" s="132"/>
      <c r="I183" s="132"/>
      <c r="J183" s="67">
        <v>19512</v>
      </c>
      <c r="K183" s="66"/>
      <c r="L183" s="66"/>
      <c r="M183" s="66"/>
      <c r="N183" s="66"/>
      <c r="O183" s="66"/>
      <c r="P183" s="66"/>
      <c r="Q183" s="66"/>
    </row>
    <row r="184" spans="1:17" x14ac:dyDescent="0.25">
      <c r="A184" s="131" t="s">
        <v>14</v>
      </c>
      <c r="B184" s="132"/>
      <c r="C184" s="132"/>
      <c r="D184" s="132"/>
      <c r="E184" s="132"/>
      <c r="F184" s="132"/>
      <c r="G184" s="132"/>
      <c r="H184" s="132"/>
      <c r="I184" s="132"/>
      <c r="J184" s="67">
        <v>22417</v>
      </c>
      <c r="K184" s="66"/>
      <c r="L184" s="66"/>
      <c r="M184" s="66"/>
      <c r="N184" s="66"/>
      <c r="O184" s="66"/>
      <c r="P184" s="66"/>
      <c r="Q184" s="66"/>
    </row>
    <row r="185" spans="1:17" x14ac:dyDescent="0.25">
      <c r="A185" s="131" t="s">
        <v>0</v>
      </c>
      <c r="B185" s="132"/>
      <c r="C185" s="132"/>
      <c r="D185" s="132"/>
      <c r="E185" s="132"/>
      <c r="F185" s="132"/>
      <c r="G185" s="132"/>
      <c r="H185" s="132"/>
      <c r="I185" s="132"/>
      <c r="J185" s="67">
        <v>181332</v>
      </c>
      <c r="K185" s="66"/>
      <c r="L185" s="66"/>
      <c r="M185" s="66"/>
      <c r="N185" s="66"/>
      <c r="O185" s="66"/>
      <c r="P185" s="66"/>
      <c r="Q185" s="66"/>
    </row>
    <row r="186" spans="1:17" x14ac:dyDescent="0.25">
      <c r="A186" s="131" t="s">
        <v>15</v>
      </c>
      <c r="B186" s="132"/>
      <c r="C186" s="132"/>
      <c r="D186" s="132"/>
      <c r="E186" s="132"/>
      <c r="F186" s="132"/>
      <c r="G186" s="132"/>
      <c r="H186" s="132"/>
      <c r="I186" s="132"/>
      <c r="J186" s="67">
        <v>21236</v>
      </c>
      <c r="K186" s="66"/>
      <c r="L186" s="66"/>
      <c r="M186" s="66"/>
      <c r="N186" s="66"/>
      <c r="O186" s="66"/>
      <c r="P186" s="66"/>
      <c r="Q186" s="66"/>
    </row>
    <row r="187" spans="1:17" x14ac:dyDescent="0.25">
      <c r="A187" s="131" t="s">
        <v>16</v>
      </c>
      <c r="B187" s="132"/>
      <c r="C187" s="132"/>
      <c r="D187" s="132"/>
      <c r="E187" s="132"/>
      <c r="F187" s="132"/>
      <c r="G187" s="132"/>
      <c r="H187" s="132"/>
      <c r="I187" s="132"/>
      <c r="J187" s="67">
        <v>14553</v>
      </c>
      <c r="K187" s="66"/>
      <c r="L187" s="66"/>
      <c r="M187" s="66"/>
      <c r="N187" s="66"/>
      <c r="O187" s="66"/>
      <c r="P187" s="66"/>
      <c r="Q187" s="66"/>
    </row>
    <row r="188" spans="1:17" x14ac:dyDescent="0.25">
      <c r="A188" s="133" t="s">
        <v>17</v>
      </c>
      <c r="B188" s="132"/>
      <c r="C188" s="132"/>
      <c r="D188" s="132"/>
      <c r="E188" s="132"/>
      <c r="F188" s="132"/>
      <c r="G188" s="132"/>
      <c r="H188" s="132"/>
      <c r="I188" s="132"/>
      <c r="J188" s="65">
        <v>381859</v>
      </c>
      <c r="K188" s="66"/>
      <c r="L188" s="66"/>
      <c r="M188" s="66"/>
      <c r="N188" s="66"/>
      <c r="O188" s="65">
        <v>1167.96</v>
      </c>
      <c r="P188" s="66"/>
      <c r="Q188" s="65">
        <v>416.25</v>
      </c>
    </row>
    <row r="189" spans="1:17" x14ac:dyDescent="0.25">
      <c r="A189" s="9"/>
      <c r="B189" s="1"/>
      <c r="C189" s="7"/>
      <c r="D189" s="109"/>
      <c r="E189" s="8"/>
      <c r="F189" s="64"/>
      <c r="G189" s="64"/>
      <c r="H189" s="64"/>
      <c r="I189" s="64"/>
      <c r="J189" s="64"/>
      <c r="K189" s="64"/>
      <c r="L189" s="64"/>
      <c r="M189" s="64"/>
      <c r="N189" s="64"/>
      <c r="O189" s="64"/>
      <c r="P189" s="64"/>
      <c r="Q189" s="64"/>
    </row>
    <row r="190" spans="1:17" x14ac:dyDescent="0.25">
      <c r="A190" s="9"/>
      <c r="B190" s="1"/>
      <c r="C190" s="7"/>
      <c r="D190" s="109"/>
      <c r="E190" s="8"/>
      <c r="F190" s="64"/>
      <c r="G190" s="64"/>
      <c r="H190" s="64"/>
      <c r="I190" s="64"/>
      <c r="J190" s="64"/>
      <c r="K190" s="64"/>
      <c r="L190" s="64"/>
      <c r="M190" s="64"/>
      <c r="N190" s="64"/>
      <c r="O190" s="64"/>
      <c r="P190" s="64"/>
      <c r="Q190" s="64"/>
    </row>
    <row r="191" spans="1:17" x14ac:dyDescent="0.25">
      <c r="A191" s="9"/>
      <c r="B191" s="1"/>
      <c r="C191" s="7"/>
      <c r="D191" s="109"/>
      <c r="E191" s="8"/>
      <c r="F191" s="64"/>
      <c r="G191" s="64"/>
      <c r="H191" s="64"/>
      <c r="I191" s="64"/>
      <c r="J191" s="64"/>
      <c r="K191" s="64"/>
      <c r="L191" s="64"/>
      <c r="M191" s="64"/>
      <c r="N191" s="64"/>
      <c r="O191" s="64"/>
      <c r="P191" s="64"/>
      <c r="Q191" s="64"/>
    </row>
    <row r="192" spans="1:17" x14ac:dyDescent="0.25">
      <c r="A192" s="146" t="s">
        <v>2911</v>
      </c>
      <c r="B192" s="147"/>
      <c r="C192" s="147"/>
      <c r="D192" s="147"/>
      <c r="E192" s="147"/>
      <c r="F192" s="147"/>
      <c r="G192" s="147"/>
      <c r="H192" s="147"/>
      <c r="I192" s="147"/>
      <c r="J192" s="147"/>
      <c r="K192" s="147"/>
      <c r="L192" s="147"/>
      <c r="M192" s="147"/>
      <c r="N192" s="147"/>
      <c r="O192" s="147"/>
      <c r="P192" s="147"/>
      <c r="Q192" s="147"/>
    </row>
    <row r="193" spans="1:17" x14ac:dyDescent="0.25">
      <c r="A193" s="148" t="s">
        <v>106</v>
      </c>
      <c r="B193" s="147"/>
      <c r="C193" s="147"/>
      <c r="D193" s="147"/>
      <c r="E193" s="147"/>
      <c r="F193" s="147"/>
      <c r="G193" s="147"/>
      <c r="H193" s="147"/>
      <c r="I193" s="147"/>
      <c r="J193" s="147"/>
      <c r="K193" s="147"/>
      <c r="L193" s="147"/>
      <c r="M193" s="147"/>
      <c r="N193" s="147"/>
      <c r="O193" s="147"/>
      <c r="P193" s="147"/>
      <c r="Q193" s="147"/>
    </row>
    <row r="194" spans="1:17" x14ac:dyDescent="0.25">
      <c r="A194" s="9"/>
      <c r="B194" s="1"/>
      <c r="C194" s="7"/>
      <c r="D194" s="109"/>
      <c r="E194" s="8"/>
      <c r="F194" s="64"/>
      <c r="G194" s="64"/>
      <c r="H194" s="64"/>
      <c r="I194" s="64"/>
      <c r="J194" s="64"/>
      <c r="K194" s="64"/>
      <c r="L194" s="64"/>
      <c r="M194" s="64"/>
      <c r="N194" s="64"/>
      <c r="O194" s="64"/>
      <c r="P194" s="64"/>
      <c r="Q194" s="64"/>
    </row>
    <row r="195" spans="1:17" x14ac:dyDescent="0.25">
      <c r="A195" s="146" t="s">
        <v>2912</v>
      </c>
      <c r="B195" s="147"/>
      <c r="C195" s="147"/>
      <c r="D195" s="147"/>
      <c r="E195" s="147"/>
      <c r="F195" s="147"/>
      <c r="G195" s="147"/>
      <c r="H195" s="147"/>
      <c r="I195" s="147"/>
      <c r="J195" s="147"/>
      <c r="K195" s="147"/>
      <c r="L195" s="147"/>
      <c r="M195" s="147"/>
      <c r="N195" s="147"/>
      <c r="O195" s="147"/>
      <c r="P195" s="147"/>
      <c r="Q195" s="147"/>
    </row>
    <row r="196" spans="1:17" x14ac:dyDescent="0.25">
      <c r="A196" s="148" t="s">
        <v>106</v>
      </c>
      <c r="B196" s="147"/>
      <c r="C196" s="147"/>
      <c r="D196" s="147"/>
      <c r="E196" s="147"/>
      <c r="F196" s="147"/>
      <c r="G196" s="147"/>
      <c r="H196" s="147"/>
      <c r="I196" s="147"/>
      <c r="J196" s="147"/>
      <c r="K196" s="147"/>
      <c r="L196" s="147"/>
      <c r="M196" s="147"/>
      <c r="N196" s="147"/>
      <c r="O196" s="147"/>
      <c r="P196" s="147"/>
      <c r="Q196" s="147"/>
    </row>
    <row r="197" spans="1:17" x14ac:dyDescent="0.25">
      <c r="A197" s="9"/>
      <c r="B197" s="1"/>
      <c r="C197" s="7"/>
      <c r="D197" s="109"/>
      <c r="E197" s="8"/>
      <c r="F197" s="64"/>
      <c r="G197" s="64"/>
      <c r="H197" s="64"/>
      <c r="I197" s="64"/>
      <c r="J197" s="64"/>
      <c r="K197" s="64"/>
      <c r="L197" s="64"/>
      <c r="M197" s="64"/>
      <c r="N197" s="64"/>
      <c r="O197" s="64"/>
      <c r="P197" s="64"/>
      <c r="Q197" s="64"/>
    </row>
    <row r="198" spans="1:17" x14ac:dyDescent="0.25">
      <c r="A198" s="9"/>
      <c r="B198" s="1"/>
      <c r="C198" s="7"/>
      <c r="D198" s="109"/>
      <c r="E198" s="8"/>
      <c r="F198" s="64"/>
      <c r="G198" s="64"/>
      <c r="H198" s="64"/>
      <c r="I198" s="64"/>
      <c r="J198" s="64"/>
      <c r="K198" s="64"/>
      <c r="L198" s="64"/>
      <c r="M198" s="64"/>
      <c r="N198" s="64"/>
      <c r="O198" s="64"/>
      <c r="P198" s="64"/>
      <c r="Q198" s="64"/>
    </row>
    <row r="199" spans="1:17" x14ac:dyDescent="0.25">
      <c r="A199" s="9"/>
      <c r="B199" s="1"/>
      <c r="C199" s="7"/>
      <c r="D199" s="109"/>
      <c r="E199" s="8"/>
      <c r="F199" s="64"/>
      <c r="G199" s="64"/>
      <c r="H199" s="64"/>
      <c r="I199" s="64"/>
      <c r="J199" s="64"/>
      <c r="K199" s="64"/>
      <c r="L199" s="64"/>
      <c r="M199" s="64"/>
      <c r="N199" s="64"/>
      <c r="O199" s="64"/>
      <c r="P199" s="64"/>
      <c r="Q199" s="64"/>
    </row>
    <row r="200" spans="1:17" x14ac:dyDescent="0.25">
      <c r="A200" s="9"/>
      <c r="B200" s="1"/>
      <c r="C200" s="7"/>
      <c r="D200" s="109"/>
      <c r="E200" s="8"/>
      <c r="F200" s="64"/>
      <c r="G200" s="64"/>
      <c r="H200" s="64"/>
      <c r="I200" s="64"/>
      <c r="J200" s="64"/>
      <c r="K200" s="64"/>
      <c r="L200" s="64"/>
      <c r="M200" s="64"/>
      <c r="N200" s="64"/>
      <c r="O200" s="64"/>
      <c r="P200" s="64"/>
      <c r="Q200" s="64"/>
    </row>
    <row r="201" spans="1:17" x14ac:dyDescent="0.25">
      <c r="A201" s="9"/>
      <c r="B201" s="1"/>
      <c r="C201" s="7"/>
      <c r="D201" s="109"/>
      <c r="E201" s="8"/>
      <c r="F201" s="64"/>
      <c r="G201" s="64"/>
      <c r="H201" s="64"/>
      <c r="I201" s="64"/>
      <c r="J201" s="64"/>
      <c r="K201" s="64"/>
      <c r="L201" s="64"/>
      <c r="M201" s="64"/>
      <c r="N201" s="64"/>
      <c r="O201" s="64"/>
      <c r="P201" s="64"/>
      <c r="Q201" s="64"/>
    </row>
    <row r="202" spans="1:17" x14ac:dyDescent="0.25">
      <c r="A202" s="9"/>
      <c r="B202" s="1"/>
      <c r="C202" s="7"/>
      <c r="D202" s="109"/>
      <c r="E202" s="8"/>
      <c r="F202" s="64"/>
      <c r="G202" s="64"/>
      <c r="H202" s="64"/>
      <c r="I202" s="64"/>
      <c r="J202" s="64"/>
      <c r="K202" s="64"/>
      <c r="L202" s="64"/>
      <c r="M202" s="64"/>
      <c r="N202" s="64"/>
      <c r="O202" s="64"/>
      <c r="P202" s="64"/>
      <c r="Q202" s="64"/>
    </row>
    <row r="203" spans="1:17" x14ac:dyDescent="0.25">
      <c r="A203" s="9"/>
      <c r="B203" s="1"/>
      <c r="C203" s="7"/>
      <c r="D203" s="109"/>
      <c r="E203" s="8"/>
      <c r="F203" s="64"/>
      <c r="G203" s="64"/>
      <c r="H203" s="64"/>
      <c r="I203" s="64"/>
      <c r="J203" s="64"/>
      <c r="K203" s="64"/>
      <c r="L203" s="64"/>
      <c r="M203" s="64"/>
      <c r="N203" s="64"/>
      <c r="O203" s="64"/>
      <c r="P203" s="64"/>
      <c r="Q203" s="64"/>
    </row>
    <row r="204" spans="1:17" x14ac:dyDescent="0.25">
      <c r="A204" s="9"/>
      <c r="B204" s="1"/>
      <c r="C204" s="7"/>
      <c r="D204" s="109"/>
      <c r="E204" s="8"/>
      <c r="F204" s="64"/>
      <c r="G204" s="64"/>
      <c r="H204" s="64"/>
      <c r="I204" s="64"/>
      <c r="J204" s="64"/>
      <c r="K204" s="64"/>
      <c r="L204" s="64"/>
      <c r="M204" s="64"/>
      <c r="N204" s="64"/>
      <c r="O204" s="64"/>
      <c r="P204" s="64"/>
      <c r="Q204" s="64"/>
    </row>
  </sheetData>
  <mergeCells count="71">
    <mergeCell ref="J16:K16"/>
    <mergeCell ref="J11:K11"/>
    <mergeCell ref="J12:K12"/>
    <mergeCell ref="J13:K13"/>
    <mergeCell ref="J14:K14"/>
    <mergeCell ref="J15:K15"/>
    <mergeCell ref="A35:Q35"/>
    <mergeCell ref="J20:M20"/>
    <mergeCell ref="N20:N22"/>
    <mergeCell ref="O20:O22"/>
    <mergeCell ref="P20:P22"/>
    <mergeCell ref="Q20:Q22"/>
    <mergeCell ref="F21:F22"/>
    <mergeCell ref="G21:I21"/>
    <mergeCell ref="J21:J22"/>
    <mergeCell ref="K21:M21"/>
    <mergeCell ref="A20:A22"/>
    <mergeCell ref="B20:B22"/>
    <mergeCell ref="C20:C22"/>
    <mergeCell ref="D20:D22"/>
    <mergeCell ref="E20:E22"/>
    <mergeCell ref="F20:I20"/>
    <mergeCell ref="A24:Q24"/>
    <mergeCell ref="A25:Q25"/>
    <mergeCell ref="A26:Q26"/>
    <mergeCell ref="A29:Q29"/>
    <mergeCell ref="A32:Q32"/>
    <mergeCell ref="A160:I160"/>
    <mergeCell ref="A39:Q39"/>
    <mergeCell ref="A44:Q44"/>
    <mergeCell ref="A53:Q53"/>
    <mergeCell ref="A58:Q58"/>
    <mergeCell ref="A69:Q69"/>
    <mergeCell ref="A72:Q72"/>
    <mergeCell ref="A84:Q84"/>
    <mergeCell ref="A110:Q110"/>
    <mergeCell ref="A137:Q137"/>
    <mergeCell ref="A158:I158"/>
    <mergeCell ref="A159:I159"/>
    <mergeCell ref="A172:I172"/>
    <mergeCell ref="A161:I161"/>
    <mergeCell ref="A162:I162"/>
    <mergeCell ref="A163:I163"/>
    <mergeCell ref="A164:I164"/>
    <mergeCell ref="A165:I165"/>
    <mergeCell ref="A166:I166"/>
    <mergeCell ref="A167:I167"/>
    <mergeCell ref="A168:I168"/>
    <mergeCell ref="A169:I169"/>
    <mergeCell ref="A170:I170"/>
    <mergeCell ref="A171:I171"/>
    <mergeCell ref="A184:I184"/>
    <mergeCell ref="A173:I173"/>
    <mergeCell ref="A174:I174"/>
    <mergeCell ref="A175:I175"/>
    <mergeCell ref="A176:I176"/>
    <mergeCell ref="A177:I177"/>
    <mergeCell ref="A178:I178"/>
    <mergeCell ref="A179:I179"/>
    <mergeCell ref="A180:I180"/>
    <mergeCell ref="A181:I181"/>
    <mergeCell ref="A182:I182"/>
    <mergeCell ref="A183:I183"/>
    <mergeCell ref="A195:Q195"/>
    <mergeCell ref="A196:Q196"/>
    <mergeCell ref="A185:I185"/>
    <mergeCell ref="A186:I186"/>
    <mergeCell ref="A187:I187"/>
    <mergeCell ref="A188:I188"/>
    <mergeCell ref="A192:Q192"/>
    <mergeCell ref="A193:Q19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9"/>
  <sheetViews>
    <sheetView topLeftCell="A76" workbookViewId="0">
      <selection activeCell="D7" sqref="D7"/>
    </sheetView>
  </sheetViews>
  <sheetFormatPr defaultRowHeight="13.2" x14ac:dyDescent="0.25"/>
  <sheetData>
    <row r="1" spans="1:17" x14ac:dyDescent="0.25">
      <c r="A1" s="11"/>
      <c r="B1" s="74"/>
      <c r="C1" s="73"/>
      <c r="D1" s="72"/>
      <c r="E1" s="3"/>
      <c r="F1" s="71"/>
      <c r="G1" s="71"/>
      <c r="H1" s="11" t="s">
        <v>22</v>
      </c>
      <c r="I1" s="71"/>
      <c r="J1" s="82"/>
      <c r="K1" s="71"/>
      <c r="L1" s="71"/>
      <c r="M1" s="71"/>
      <c r="N1" s="71"/>
      <c r="O1" s="71"/>
      <c r="P1" s="71"/>
      <c r="Q1" s="71"/>
    </row>
    <row r="2" spans="1:17" x14ac:dyDescent="0.25">
      <c r="A2" s="11"/>
      <c r="B2" s="74"/>
      <c r="C2" s="73"/>
      <c r="D2" s="72"/>
      <c r="E2" s="86"/>
      <c r="F2" s="80"/>
      <c r="G2" s="80"/>
      <c r="H2" s="12" t="s">
        <v>2</v>
      </c>
      <c r="I2" s="12"/>
      <c r="J2" s="79"/>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73"/>
      <c r="D4" s="72"/>
      <c r="E4" s="3"/>
      <c r="F4" s="71"/>
      <c r="G4" s="71"/>
      <c r="H4" s="118" t="s">
        <v>2913</v>
      </c>
      <c r="I4" s="85"/>
      <c r="J4" s="71"/>
      <c r="K4" s="71"/>
      <c r="L4" s="71"/>
      <c r="M4" s="71"/>
      <c r="N4" s="71"/>
      <c r="O4" s="71"/>
      <c r="P4" s="71"/>
      <c r="Q4" s="71"/>
    </row>
    <row r="5" spans="1:17" x14ac:dyDescent="0.25">
      <c r="A5" s="11"/>
      <c r="B5" s="74"/>
      <c r="C5" s="73"/>
      <c r="D5" s="72"/>
      <c r="E5" s="3"/>
      <c r="F5" s="71"/>
      <c r="G5" s="71"/>
      <c r="H5" s="11" t="s">
        <v>44</v>
      </c>
      <c r="I5" s="11"/>
      <c r="J5" s="71"/>
      <c r="K5" s="71"/>
      <c r="L5" s="71"/>
      <c r="M5" s="71"/>
      <c r="N5" s="71"/>
      <c r="O5" s="71"/>
      <c r="P5" s="71"/>
      <c r="Q5" s="71"/>
    </row>
    <row r="6" spans="1:17" x14ac:dyDescent="0.25">
      <c r="A6" s="11"/>
      <c r="B6" s="74"/>
      <c r="C6" s="73"/>
      <c r="D6" s="72"/>
      <c r="E6" s="3"/>
      <c r="F6" s="71"/>
      <c r="G6" s="71"/>
      <c r="H6" s="71"/>
      <c r="I6" s="71"/>
      <c r="J6" s="71"/>
      <c r="K6" s="71"/>
      <c r="L6" s="71"/>
      <c r="M6" s="71"/>
      <c r="N6" s="71"/>
      <c r="O6" s="71"/>
      <c r="P6" s="71"/>
      <c r="Q6" s="71"/>
    </row>
    <row r="7" spans="1:17" x14ac:dyDescent="0.25">
      <c r="A7" s="11"/>
      <c r="B7" s="74"/>
      <c r="C7" s="84" t="s">
        <v>3</v>
      </c>
      <c r="D7" s="83" t="s">
        <v>2914</v>
      </c>
      <c r="E7" s="76"/>
      <c r="F7" s="71"/>
      <c r="G7" s="71"/>
      <c r="H7" s="11"/>
      <c r="I7" s="71"/>
      <c r="J7" s="71"/>
      <c r="K7" s="82"/>
      <c r="L7" s="82"/>
      <c r="M7" s="71"/>
      <c r="N7" s="71"/>
      <c r="O7" s="71"/>
      <c r="P7" s="71"/>
      <c r="Q7" s="71"/>
    </row>
    <row r="8" spans="1:17" x14ac:dyDescent="0.25">
      <c r="A8" s="11"/>
      <c r="B8" s="74"/>
      <c r="C8" s="73"/>
      <c r="D8" s="72"/>
      <c r="E8" s="81"/>
      <c r="F8" s="80"/>
      <c r="G8" s="80"/>
      <c r="H8" s="12" t="s">
        <v>33</v>
      </c>
      <c r="I8" s="12"/>
      <c r="J8" s="80"/>
      <c r="K8" s="79"/>
      <c r="L8" s="71"/>
      <c r="M8" s="71"/>
      <c r="N8" s="71"/>
      <c r="O8" s="71"/>
      <c r="P8" s="71"/>
      <c r="Q8" s="71"/>
    </row>
    <row r="9" spans="1:17" x14ac:dyDescent="0.25">
      <c r="A9" s="78"/>
      <c r="B9" s="77"/>
      <c r="C9" s="73"/>
      <c r="D9" s="72"/>
      <c r="E9" s="3"/>
      <c r="F9" s="71"/>
      <c r="G9" s="71"/>
      <c r="H9" s="71"/>
      <c r="I9" s="71"/>
      <c r="J9" s="71"/>
      <c r="K9" s="71"/>
      <c r="L9" s="71"/>
      <c r="M9" s="71"/>
      <c r="N9" s="71"/>
      <c r="O9" s="71"/>
      <c r="P9" s="71"/>
      <c r="Q9" s="71"/>
    </row>
    <row r="10" spans="1:17" x14ac:dyDescent="0.25">
      <c r="A10" s="11"/>
      <c r="B10" s="74"/>
      <c r="C10" s="73"/>
      <c r="D10" s="76" t="s">
        <v>2915</v>
      </c>
      <c r="E10" s="11"/>
      <c r="F10" s="71"/>
      <c r="G10" s="71"/>
      <c r="H10" s="71"/>
      <c r="I10" s="76"/>
      <c r="J10" s="76"/>
      <c r="K10" s="71"/>
      <c r="L10" s="71"/>
      <c r="M10" s="71"/>
      <c r="N10" s="71"/>
      <c r="O10" s="71"/>
      <c r="P10" s="71"/>
      <c r="Q10" s="71"/>
    </row>
    <row r="11" spans="1:17" x14ac:dyDescent="0.25">
      <c r="A11" s="11"/>
      <c r="B11" s="74"/>
      <c r="C11" s="73"/>
      <c r="D11" s="76" t="s">
        <v>20</v>
      </c>
      <c r="E11" s="11"/>
      <c r="F11" s="71"/>
      <c r="G11" s="71"/>
      <c r="H11" s="71"/>
      <c r="I11" s="76"/>
      <c r="J11" s="141" t="s">
        <v>2916</v>
      </c>
      <c r="K11" s="142"/>
      <c r="L11" s="4" t="s">
        <v>32</v>
      </c>
      <c r="M11" s="71"/>
      <c r="N11" s="71"/>
      <c r="O11" s="71"/>
      <c r="P11" s="71"/>
      <c r="Q11" s="71"/>
    </row>
    <row r="12" spans="1:17" x14ac:dyDescent="0.25">
      <c r="A12" s="11"/>
      <c r="B12" s="74"/>
      <c r="C12" s="73"/>
      <c r="D12" s="76" t="s">
        <v>21</v>
      </c>
      <c r="E12" s="11"/>
      <c r="F12" s="71"/>
      <c r="G12" s="71"/>
      <c r="H12" s="71"/>
      <c r="I12" s="76"/>
      <c r="J12" s="141" t="s">
        <v>2917</v>
      </c>
      <c r="K12" s="142"/>
      <c r="L12" s="4" t="s">
        <v>32</v>
      </c>
      <c r="M12" s="71"/>
      <c r="N12" s="71"/>
      <c r="O12" s="71"/>
      <c r="P12" s="71"/>
      <c r="Q12" s="71"/>
    </row>
    <row r="13" spans="1:17" x14ac:dyDescent="0.25">
      <c r="A13" s="11"/>
      <c r="B13" s="74"/>
      <c r="C13" s="73"/>
      <c r="D13" s="76" t="s">
        <v>1</v>
      </c>
      <c r="E13" s="11"/>
      <c r="F13" s="71"/>
      <c r="G13" s="71"/>
      <c r="H13" s="71"/>
      <c r="I13" s="76"/>
      <c r="J13" s="141" t="s">
        <v>2918</v>
      </c>
      <c r="K13" s="142"/>
      <c r="L13" s="4" t="s">
        <v>32</v>
      </c>
      <c r="M13" s="71"/>
      <c r="N13" s="71"/>
      <c r="O13" s="71"/>
      <c r="P13" s="71"/>
      <c r="Q13" s="71"/>
    </row>
    <row r="14" spans="1:17" x14ac:dyDescent="0.25">
      <c r="A14" s="11"/>
      <c r="B14" s="74"/>
      <c r="C14" s="73"/>
      <c r="D14" s="76" t="s">
        <v>121</v>
      </c>
      <c r="E14" s="11"/>
      <c r="F14" s="71"/>
      <c r="G14" s="71"/>
      <c r="H14" s="71"/>
      <c r="I14" s="76"/>
      <c r="J14" s="141" t="s">
        <v>2919</v>
      </c>
      <c r="K14" s="142"/>
      <c r="L14" s="4" t="s">
        <v>32</v>
      </c>
      <c r="M14" s="71"/>
      <c r="N14" s="71"/>
      <c r="O14" s="71"/>
      <c r="P14" s="71"/>
      <c r="Q14" s="71"/>
    </row>
    <row r="15" spans="1:17" x14ac:dyDescent="0.25">
      <c r="A15" s="11"/>
      <c r="B15" s="74"/>
      <c r="C15" s="73"/>
      <c r="D15" s="76" t="s">
        <v>18</v>
      </c>
      <c r="E15" s="11"/>
      <c r="F15" s="71"/>
      <c r="G15" s="71"/>
      <c r="H15" s="71"/>
      <c r="I15" s="76"/>
      <c r="J15" s="141" t="s">
        <v>2920</v>
      </c>
      <c r="K15" s="142"/>
      <c r="L15" s="4" t="s">
        <v>19</v>
      </c>
      <c r="M15" s="71"/>
      <c r="N15" s="71"/>
      <c r="O15" s="71"/>
      <c r="P15" s="71"/>
      <c r="Q15" s="71"/>
    </row>
    <row r="16" spans="1:17" x14ac:dyDescent="0.25">
      <c r="A16" s="11"/>
      <c r="B16" s="74"/>
      <c r="C16" s="73"/>
      <c r="D16" s="75" t="s">
        <v>208</v>
      </c>
      <c r="E16" s="11"/>
      <c r="F16" s="71"/>
      <c r="G16" s="71"/>
      <c r="H16" s="71"/>
      <c r="I16" s="71"/>
      <c r="J16" s="71"/>
      <c r="K16" s="71"/>
      <c r="L16" s="71"/>
      <c r="M16" s="71"/>
      <c r="N16" s="71"/>
      <c r="O16" s="71"/>
      <c r="P16" s="71"/>
      <c r="Q16" s="71"/>
    </row>
    <row r="17" spans="1:17" x14ac:dyDescent="0.25">
      <c r="A17" s="11"/>
      <c r="B17" s="74"/>
      <c r="C17" s="73"/>
      <c r="D17" s="72"/>
      <c r="E17" s="11"/>
      <c r="F17" s="71"/>
      <c r="G17" s="71"/>
      <c r="H17" s="71"/>
      <c r="I17" s="71"/>
      <c r="J17" s="71"/>
      <c r="K17" s="71"/>
      <c r="L17" s="71"/>
      <c r="M17" s="71"/>
      <c r="N17" s="71"/>
      <c r="O17" s="71"/>
      <c r="P17" s="71"/>
      <c r="Q17" s="71"/>
    </row>
    <row r="18" spans="1:17" x14ac:dyDescent="0.25">
      <c r="A18" s="9"/>
      <c r="B18" s="1"/>
      <c r="C18" s="7"/>
      <c r="D18" s="109"/>
      <c r="E18" s="8"/>
      <c r="F18" s="2"/>
      <c r="G18" s="2"/>
      <c r="H18" s="2"/>
      <c r="I18" s="2"/>
      <c r="J18" s="2"/>
      <c r="K18" s="2"/>
      <c r="L18" s="2"/>
      <c r="M18" s="2"/>
      <c r="N18" s="2"/>
      <c r="O18" s="2"/>
      <c r="P18" s="2"/>
      <c r="Q18" s="2"/>
    </row>
    <row r="19" spans="1:17" x14ac:dyDescent="0.25">
      <c r="A19" s="137" t="s">
        <v>4</v>
      </c>
      <c r="B19" s="143" t="s">
        <v>131</v>
      </c>
      <c r="C19" s="137" t="s">
        <v>120</v>
      </c>
      <c r="D19" s="137" t="s">
        <v>119</v>
      </c>
      <c r="E19" s="137" t="s">
        <v>118</v>
      </c>
      <c r="F19" s="137" t="s">
        <v>31</v>
      </c>
      <c r="G19" s="138"/>
      <c r="H19" s="138"/>
      <c r="I19" s="138"/>
      <c r="J19" s="137" t="s">
        <v>30</v>
      </c>
      <c r="K19" s="138"/>
      <c r="L19" s="138"/>
      <c r="M19" s="138"/>
      <c r="N19" s="137" t="s">
        <v>117</v>
      </c>
      <c r="O19" s="137" t="s">
        <v>116</v>
      </c>
      <c r="P19" s="137" t="s">
        <v>132</v>
      </c>
      <c r="Q19" s="137" t="s">
        <v>133</v>
      </c>
    </row>
    <row r="20" spans="1:17" x14ac:dyDescent="0.25">
      <c r="A20" s="138"/>
      <c r="B20" s="144"/>
      <c r="C20" s="145"/>
      <c r="D20" s="137"/>
      <c r="E20" s="138"/>
      <c r="F20" s="137" t="s">
        <v>5</v>
      </c>
      <c r="G20" s="137" t="s">
        <v>115</v>
      </c>
      <c r="H20" s="138"/>
      <c r="I20" s="138"/>
      <c r="J20" s="137" t="s">
        <v>5</v>
      </c>
      <c r="K20" s="137" t="s">
        <v>115</v>
      </c>
      <c r="L20" s="138"/>
      <c r="M20" s="138"/>
      <c r="N20" s="137"/>
      <c r="O20" s="137"/>
      <c r="P20" s="137"/>
      <c r="Q20" s="137"/>
    </row>
    <row r="21" spans="1:17" x14ac:dyDescent="0.25">
      <c r="A21" s="138"/>
      <c r="B21" s="144"/>
      <c r="C21" s="145"/>
      <c r="D21" s="137"/>
      <c r="E21" s="138"/>
      <c r="F21" s="138"/>
      <c r="G21" s="111" t="s">
        <v>114</v>
      </c>
      <c r="H21" s="111" t="s">
        <v>113</v>
      </c>
      <c r="I21" s="111" t="s">
        <v>112</v>
      </c>
      <c r="J21" s="138"/>
      <c r="K21" s="111" t="s">
        <v>114</v>
      </c>
      <c r="L21" s="111" t="s">
        <v>113</v>
      </c>
      <c r="M21" s="111" t="s">
        <v>112</v>
      </c>
      <c r="N21" s="137"/>
      <c r="O21" s="137"/>
      <c r="P21" s="137"/>
      <c r="Q21" s="137"/>
    </row>
    <row r="22" spans="1:17" x14ac:dyDescent="0.25">
      <c r="A22" s="5">
        <v>1</v>
      </c>
      <c r="B22" s="113">
        <v>2</v>
      </c>
      <c r="C22" s="111">
        <v>3</v>
      </c>
      <c r="D22" s="111">
        <v>4</v>
      </c>
      <c r="E22" s="5">
        <v>5</v>
      </c>
      <c r="F22" s="112">
        <v>6</v>
      </c>
      <c r="G22" s="112">
        <v>7</v>
      </c>
      <c r="H22" s="112">
        <v>8</v>
      </c>
      <c r="I22" s="112">
        <v>9</v>
      </c>
      <c r="J22" s="112">
        <v>10</v>
      </c>
      <c r="K22" s="112">
        <v>11</v>
      </c>
      <c r="L22" s="112">
        <v>12</v>
      </c>
      <c r="M22" s="112">
        <v>13</v>
      </c>
      <c r="N22" s="112">
        <v>14</v>
      </c>
      <c r="O22" s="112">
        <v>15</v>
      </c>
      <c r="P22" s="112">
        <v>16</v>
      </c>
      <c r="Q22" s="112">
        <v>17</v>
      </c>
    </row>
    <row r="23" spans="1:17" x14ac:dyDescent="0.25">
      <c r="A23" s="136" t="s">
        <v>209</v>
      </c>
      <c r="B23" s="132"/>
      <c r="C23" s="132"/>
      <c r="D23" s="132"/>
      <c r="E23" s="132"/>
      <c r="F23" s="132"/>
      <c r="G23" s="132"/>
      <c r="H23" s="132"/>
      <c r="I23" s="132"/>
      <c r="J23" s="132"/>
      <c r="K23" s="132"/>
      <c r="L23" s="132"/>
      <c r="M23" s="132"/>
      <c r="N23" s="132"/>
      <c r="O23" s="132"/>
      <c r="P23" s="132"/>
      <c r="Q23" s="132"/>
    </row>
    <row r="24" spans="1:17" ht="45.6" x14ac:dyDescent="0.25">
      <c r="A24" s="5">
        <v>1</v>
      </c>
      <c r="B24" s="69" t="s">
        <v>2921</v>
      </c>
      <c r="C24" s="110" t="s">
        <v>2922</v>
      </c>
      <c r="D24" s="10" t="s">
        <v>109</v>
      </c>
      <c r="E24" s="70">
        <v>1</v>
      </c>
      <c r="F24" s="67">
        <v>137.61000000000001</v>
      </c>
      <c r="G24" s="67">
        <v>91.6</v>
      </c>
      <c r="H24" s="67">
        <v>20.76</v>
      </c>
      <c r="I24" s="67">
        <v>4.22</v>
      </c>
      <c r="J24" s="66">
        <v>138</v>
      </c>
      <c r="K24" s="66">
        <v>92</v>
      </c>
      <c r="L24" s="66">
        <v>21</v>
      </c>
      <c r="M24" s="66">
        <v>4</v>
      </c>
      <c r="N24" s="66">
        <v>6.76</v>
      </c>
      <c r="O24" s="66">
        <v>6.76</v>
      </c>
      <c r="P24" s="66">
        <v>0.27</v>
      </c>
      <c r="Q24" s="66">
        <v>0.27</v>
      </c>
    </row>
    <row r="25" spans="1:17" ht="159.6" x14ac:dyDescent="0.25">
      <c r="A25" s="5">
        <v>2</v>
      </c>
      <c r="B25" s="69" t="s">
        <v>2923</v>
      </c>
      <c r="C25" s="110" t="s">
        <v>2924</v>
      </c>
      <c r="D25" s="10" t="s">
        <v>108</v>
      </c>
      <c r="E25" s="70">
        <v>1</v>
      </c>
      <c r="F25" s="67" t="s">
        <v>2925</v>
      </c>
      <c r="G25" s="66"/>
      <c r="H25" s="66"/>
      <c r="I25" s="66"/>
      <c r="J25" s="66">
        <v>3610</v>
      </c>
      <c r="K25" s="66"/>
      <c r="L25" s="66"/>
      <c r="M25" s="66"/>
      <c r="N25" s="66"/>
      <c r="O25" s="66"/>
      <c r="P25" s="66"/>
      <c r="Q25" s="66"/>
    </row>
    <row r="26" spans="1:17" ht="91.2" x14ac:dyDescent="0.25">
      <c r="A26" s="5">
        <v>3</v>
      </c>
      <c r="B26" s="69" t="s">
        <v>2926</v>
      </c>
      <c r="C26" s="110" t="s">
        <v>2927</v>
      </c>
      <c r="D26" s="10" t="s">
        <v>109</v>
      </c>
      <c r="E26" s="68" t="s">
        <v>2928</v>
      </c>
      <c r="F26" s="67">
        <v>34.97</v>
      </c>
      <c r="G26" s="67">
        <v>27.5</v>
      </c>
      <c r="H26" s="67">
        <v>6.92</v>
      </c>
      <c r="I26" s="67">
        <v>1.41</v>
      </c>
      <c r="J26" s="66">
        <v>105</v>
      </c>
      <c r="K26" s="66">
        <v>83</v>
      </c>
      <c r="L26" s="66">
        <v>21</v>
      </c>
      <c r="M26" s="66">
        <v>4</v>
      </c>
      <c r="N26" s="66">
        <v>2.29</v>
      </c>
      <c r="O26" s="66">
        <v>6.87</v>
      </c>
      <c r="P26" s="66">
        <v>0.09</v>
      </c>
      <c r="Q26" s="66">
        <v>0.27</v>
      </c>
    </row>
    <row r="27" spans="1:17" ht="125.4" x14ac:dyDescent="0.25">
      <c r="A27" s="5">
        <v>4</v>
      </c>
      <c r="B27" s="69" t="s">
        <v>2929</v>
      </c>
      <c r="C27" s="110" t="s">
        <v>2930</v>
      </c>
      <c r="D27" s="10" t="s">
        <v>288</v>
      </c>
      <c r="E27" s="70">
        <v>2</v>
      </c>
      <c r="F27" s="67" t="s">
        <v>2931</v>
      </c>
      <c r="G27" s="66"/>
      <c r="H27" s="66"/>
      <c r="I27" s="66"/>
      <c r="J27" s="66">
        <v>207</v>
      </c>
      <c r="K27" s="66"/>
      <c r="L27" s="66"/>
      <c r="M27" s="66"/>
      <c r="N27" s="66"/>
      <c r="O27" s="66"/>
      <c r="P27" s="66"/>
      <c r="Q27" s="66"/>
    </row>
    <row r="28" spans="1:17" ht="68.400000000000006" x14ac:dyDescent="0.25">
      <c r="A28" s="5">
        <v>5</v>
      </c>
      <c r="B28" s="69" t="s">
        <v>2929</v>
      </c>
      <c r="C28" s="110" t="s">
        <v>2932</v>
      </c>
      <c r="D28" s="10" t="s">
        <v>288</v>
      </c>
      <c r="E28" s="70">
        <v>1</v>
      </c>
      <c r="F28" s="67" t="s">
        <v>2933</v>
      </c>
      <c r="G28" s="66"/>
      <c r="H28" s="66"/>
      <c r="I28" s="66"/>
      <c r="J28" s="66">
        <v>186</v>
      </c>
      <c r="K28" s="66"/>
      <c r="L28" s="66"/>
      <c r="M28" s="66"/>
      <c r="N28" s="66"/>
      <c r="O28" s="66"/>
      <c r="P28" s="66"/>
      <c r="Q28" s="66"/>
    </row>
    <row r="29" spans="1:17" ht="136.80000000000001" x14ac:dyDescent="0.25">
      <c r="A29" s="5">
        <v>6</v>
      </c>
      <c r="B29" s="69" t="s">
        <v>2934</v>
      </c>
      <c r="C29" s="110" t="s">
        <v>2935</v>
      </c>
      <c r="D29" s="10" t="s">
        <v>2936</v>
      </c>
      <c r="E29" s="68" t="s">
        <v>2937</v>
      </c>
      <c r="F29" s="67">
        <v>3.65</v>
      </c>
      <c r="G29" s="67">
        <v>3.58</v>
      </c>
      <c r="H29" s="66"/>
      <c r="I29" s="66"/>
      <c r="J29" s="66">
        <v>292</v>
      </c>
      <c r="K29" s="66">
        <v>286</v>
      </c>
      <c r="L29" s="66"/>
      <c r="M29" s="66"/>
      <c r="N29" s="66">
        <v>0.27</v>
      </c>
      <c r="O29" s="66">
        <v>21.6</v>
      </c>
      <c r="P29" s="66"/>
      <c r="Q29" s="66"/>
    </row>
    <row r="30" spans="1:17" ht="36" x14ac:dyDescent="0.25">
      <c r="A30" s="5">
        <v>7</v>
      </c>
      <c r="B30" s="69" t="s">
        <v>2923</v>
      </c>
      <c r="C30" s="110" t="s">
        <v>2938</v>
      </c>
      <c r="D30" s="10" t="s">
        <v>288</v>
      </c>
      <c r="E30" s="70">
        <v>34</v>
      </c>
      <c r="F30" s="67" t="s">
        <v>2939</v>
      </c>
      <c r="G30" s="66"/>
      <c r="H30" s="66"/>
      <c r="I30" s="66"/>
      <c r="J30" s="66">
        <v>392</v>
      </c>
      <c r="K30" s="66"/>
      <c r="L30" s="66"/>
      <c r="M30" s="66"/>
      <c r="N30" s="66"/>
      <c r="O30" s="66"/>
      <c r="P30" s="66"/>
      <c r="Q30" s="66"/>
    </row>
    <row r="31" spans="1:17" ht="36" x14ac:dyDescent="0.25">
      <c r="A31" s="5">
        <v>8</v>
      </c>
      <c r="B31" s="69" t="s">
        <v>2940</v>
      </c>
      <c r="C31" s="110" t="s">
        <v>2941</v>
      </c>
      <c r="D31" s="10" t="s">
        <v>288</v>
      </c>
      <c r="E31" s="70">
        <v>30</v>
      </c>
      <c r="F31" s="67" t="s">
        <v>2942</v>
      </c>
      <c r="G31" s="66"/>
      <c r="H31" s="66"/>
      <c r="I31" s="66"/>
      <c r="J31" s="66">
        <v>4149</v>
      </c>
      <c r="K31" s="66"/>
      <c r="L31" s="66"/>
      <c r="M31" s="66"/>
      <c r="N31" s="66"/>
      <c r="O31" s="66"/>
      <c r="P31" s="66"/>
      <c r="Q31" s="66"/>
    </row>
    <row r="32" spans="1:17" ht="36" x14ac:dyDescent="0.25">
      <c r="A32" s="5">
        <v>9</v>
      </c>
      <c r="B32" s="69" t="s">
        <v>2940</v>
      </c>
      <c r="C32" s="110" t="s">
        <v>2943</v>
      </c>
      <c r="D32" s="10" t="s">
        <v>288</v>
      </c>
      <c r="E32" s="70">
        <v>15</v>
      </c>
      <c r="F32" s="67" t="s">
        <v>2944</v>
      </c>
      <c r="G32" s="66"/>
      <c r="H32" s="66"/>
      <c r="I32" s="66"/>
      <c r="J32" s="66">
        <v>1954</v>
      </c>
      <c r="K32" s="66"/>
      <c r="L32" s="66"/>
      <c r="M32" s="66"/>
      <c r="N32" s="66"/>
      <c r="O32" s="66"/>
      <c r="P32" s="66"/>
      <c r="Q32" s="66"/>
    </row>
    <row r="33" spans="1:17" ht="36" x14ac:dyDescent="0.25">
      <c r="A33" s="5">
        <v>10</v>
      </c>
      <c r="B33" s="69" t="s">
        <v>2923</v>
      </c>
      <c r="C33" s="110" t="s">
        <v>2945</v>
      </c>
      <c r="D33" s="10" t="s">
        <v>288</v>
      </c>
      <c r="E33" s="70">
        <v>1</v>
      </c>
      <c r="F33" s="67" t="s">
        <v>2946</v>
      </c>
      <c r="G33" s="66"/>
      <c r="H33" s="66"/>
      <c r="I33" s="66"/>
      <c r="J33" s="66">
        <v>38</v>
      </c>
      <c r="K33" s="66"/>
      <c r="L33" s="66"/>
      <c r="M33" s="66"/>
      <c r="N33" s="66"/>
      <c r="O33" s="66"/>
      <c r="P33" s="66"/>
      <c r="Q33" s="66"/>
    </row>
    <row r="34" spans="1:17" ht="79.8" x14ac:dyDescent="0.25">
      <c r="A34" s="5">
        <v>11</v>
      </c>
      <c r="B34" s="69" t="s">
        <v>42</v>
      </c>
      <c r="C34" s="110" t="s">
        <v>2947</v>
      </c>
      <c r="D34" s="10" t="s">
        <v>109</v>
      </c>
      <c r="E34" s="70">
        <v>1</v>
      </c>
      <c r="F34" s="67">
        <v>256.7</v>
      </c>
      <c r="G34" s="67">
        <v>157.76</v>
      </c>
      <c r="H34" s="67">
        <v>33.83</v>
      </c>
      <c r="I34" s="67">
        <v>6.87</v>
      </c>
      <c r="J34" s="66">
        <v>257</v>
      </c>
      <c r="K34" s="66">
        <v>158</v>
      </c>
      <c r="L34" s="66">
        <v>34</v>
      </c>
      <c r="M34" s="66">
        <v>7</v>
      </c>
      <c r="N34" s="66">
        <v>10.1</v>
      </c>
      <c r="O34" s="66">
        <v>10.1</v>
      </c>
      <c r="P34" s="66">
        <v>0.44</v>
      </c>
      <c r="Q34" s="66">
        <v>0.44</v>
      </c>
    </row>
    <row r="35" spans="1:17" ht="91.2" x14ac:dyDescent="0.25">
      <c r="A35" s="5">
        <v>12</v>
      </c>
      <c r="B35" s="69" t="s">
        <v>2948</v>
      </c>
      <c r="C35" s="110" t="s">
        <v>2949</v>
      </c>
      <c r="D35" s="10" t="s">
        <v>288</v>
      </c>
      <c r="E35" s="70">
        <v>1</v>
      </c>
      <c r="F35" s="67" t="s">
        <v>2950</v>
      </c>
      <c r="G35" s="66"/>
      <c r="H35" s="66"/>
      <c r="I35" s="66"/>
      <c r="J35" s="66">
        <v>3610</v>
      </c>
      <c r="K35" s="66"/>
      <c r="L35" s="66"/>
      <c r="M35" s="66"/>
      <c r="N35" s="66"/>
      <c r="O35" s="66"/>
      <c r="P35" s="66"/>
      <c r="Q35" s="66"/>
    </row>
    <row r="36" spans="1:17" ht="79.8" x14ac:dyDescent="0.25">
      <c r="A36" s="5">
        <v>13</v>
      </c>
      <c r="B36" s="69" t="s">
        <v>2951</v>
      </c>
      <c r="C36" s="110" t="s">
        <v>2952</v>
      </c>
      <c r="D36" s="10" t="s">
        <v>109</v>
      </c>
      <c r="E36" s="70">
        <v>1</v>
      </c>
      <c r="F36" s="67">
        <v>185.48</v>
      </c>
      <c r="G36" s="67">
        <v>107.37</v>
      </c>
      <c r="H36" s="67">
        <v>30.48</v>
      </c>
      <c r="I36" s="67">
        <v>5.62</v>
      </c>
      <c r="J36" s="66">
        <v>185</v>
      </c>
      <c r="K36" s="66">
        <v>107</v>
      </c>
      <c r="L36" s="66">
        <v>30</v>
      </c>
      <c r="M36" s="66">
        <v>6</v>
      </c>
      <c r="N36" s="66">
        <v>8.94</v>
      </c>
      <c r="O36" s="66">
        <v>8.94</v>
      </c>
      <c r="P36" s="66">
        <v>0.36</v>
      </c>
      <c r="Q36" s="66">
        <v>0.36</v>
      </c>
    </row>
    <row r="37" spans="1:17" ht="114" x14ac:dyDescent="0.25">
      <c r="A37" s="5">
        <v>14</v>
      </c>
      <c r="B37" s="69" t="s">
        <v>2953</v>
      </c>
      <c r="C37" s="110" t="s">
        <v>2954</v>
      </c>
      <c r="D37" s="10" t="s">
        <v>2955</v>
      </c>
      <c r="E37" s="70">
        <v>1</v>
      </c>
      <c r="F37" s="67" t="s">
        <v>2956</v>
      </c>
      <c r="G37" s="66"/>
      <c r="H37" s="66"/>
      <c r="I37" s="66"/>
      <c r="J37" s="66">
        <v>7626</v>
      </c>
      <c r="K37" s="66"/>
      <c r="L37" s="66"/>
      <c r="M37" s="66"/>
      <c r="N37" s="66"/>
      <c r="O37" s="66"/>
      <c r="P37" s="66"/>
      <c r="Q37" s="66"/>
    </row>
    <row r="38" spans="1:17" ht="34.200000000000003" x14ac:dyDescent="0.25">
      <c r="A38" s="5">
        <v>15</v>
      </c>
      <c r="B38" s="69" t="s">
        <v>70</v>
      </c>
      <c r="C38" s="110" t="s">
        <v>2669</v>
      </c>
      <c r="D38" s="10" t="s">
        <v>109</v>
      </c>
      <c r="E38" s="70">
        <v>19</v>
      </c>
      <c r="F38" s="67">
        <v>16.3</v>
      </c>
      <c r="G38" s="67">
        <v>15.65</v>
      </c>
      <c r="H38" s="66"/>
      <c r="I38" s="66"/>
      <c r="J38" s="66">
        <v>310</v>
      </c>
      <c r="K38" s="66">
        <v>297</v>
      </c>
      <c r="L38" s="66"/>
      <c r="M38" s="66"/>
      <c r="N38" s="66">
        <v>1.1200000000000001</v>
      </c>
      <c r="O38" s="66">
        <v>21.28</v>
      </c>
      <c r="P38" s="66"/>
      <c r="Q38" s="66"/>
    </row>
    <row r="39" spans="1:17" ht="91.2" x14ac:dyDescent="0.25">
      <c r="A39" s="5">
        <v>16</v>
      </c>
      <c r="B39" s="69" t="s">
        <v>2957</v>
      </c>
      <c r="C39" s="110" t="s">
        <v>2958</v>
      </c>
      <c r="D39" s="10" t="s">
        <v>288</v>
      </c>
      <c r="E39" s="70">
        <v>19</v>
      </c>
      <c r="F39" s="67" t="s">
        <v>2959</v>
      </c>
      <c r="G39" s="66"/>
      <c r="H39" s="66"/>
      <c r="I39" s="66"/>
      <c r="J39" s="66">
        <v>1036</v>
      </c>
      <c r="K39" s="66"/>
      <c r="L39" s="66"/>
      <c r="M39" s="66"/>
      <c r="N39" s="66"/>
      <c r="O39" s="66"/>
      <c r="P39" s="66"/>
      <c r="Q39" s="66"/>
    </row>
    <row r="40" spans="1:17" ht="114" x14ac:dyDescent="0.25">
      <c r="A40" s="5">
        <v>17</v>
      </c>
      <c r="B40" s="69" t="s">
        <v>2960</v>
      </c>
      <c r="C40" s="110" t="s">
        <v>2961</v>
      </c>
      <c r="D40" s="10" t="s">
        <v>328</v>
      </c>
      <c r="E40" s="68" t="s">
        <v>2962</v>
      </c>
      <c r="F40" s="67">
        <v>82.85</v>
      </c>
      <c r="G40" s="67">
        <v>78.98</v>
      </c>
      <c r="H40" s="66"/>
      <c r="I40" s="66"/>
      <c r="J40" s="66">
        <v>31</v>
      </c>
      <c r="K40" s="66">
        <v>30</v>
      </c>
      <c r="L40" s="66"/>
      <c r="M40" s="66"/>
      <c r="N40" s="66">
        <v>6.18</v>
      </c>
      <c r="O40" s="66">
        <v>2.35</v>
      </c>
      <c r="P40" s="66"/>
      <c r="Q40" s="66"/>
    </row>
    <row r="41" spans="1:17" ht="48" x14ac:dyDescent="0.25">
      <c r="A41" s="5">
        <v>18</v>
      </c>
      <c r="B41" s="69" t="s">
        <v>2957</v>
      </c>
      <c r="C41" s="110" t="s">
        <v>2963</v>
      </c>
      <c r="D41" s="10" t="s">
        <v>288</v>
      </c>
      <c r="E41" s="70">
        <v>19</v>
      </c>
      <c r="F41" s="67" t="s">
        <v>2964</v>
      </c>
      <c r="G41" s="66"/>
      <c r="H41" s="66"/>
      <c r="I41" s="66"/>
      <c r="J41" s="66">
        <v>292</v>
      </c>
      <c r="K41" s="66"/>
      <c r="L41" s="66"/>
      <c r="M41" s="66"/>
      <c r="N41" s="66"/>
      <c r="O41" s="66"/>
      <c r="P41" s="66"/>
      <c r="Q41" s="66"/>
    </row>
    <row r="42" spans="1:17" ht="48" x14ac:dyDescent="0.25">
      <c r="A42" s="5">
        <v>19</v>
      </c>
      <c r="B42" s="69" t="s">
        <v>2957</v>
      </c>
      <c r="C42" s="110" t="s">
        <v>2965</v>
      </c>
      <c r="D42" s="10" t="s">
        <v>288</v>
      </c>
      <c r="E42" s="70">
        <v>19</v>
      </c>
      <c r="F42" s="67" t="s">
        <v>2966</v>
      </c>
      <c r="G42" s="66"/>
      <c r="H42" s="66"/>
      <c r="I42" s="66"/>
      <c r="J42" s="66">
        <v>362</v>
      </c>
      <c r="K42" s="66"/>
      <c r="L42" s="66"/>
      <c r="M42" s="66"/>
      <c r="N42" s="66"/>
      <c r="O42" s="66"/>
      <c r="P42" s="66"/>
      <c r="Q42" s="66"/>
    </row>
    <row r="43" spans="1:17" ht="91.2" x14ac:dyDescent="0.25">
      <c r="A43" s="5">
        <v>20</v>
      </c>
      <c r="B43" s="69" t="s">
        <v>75</v>
      </c>
      <c r="C43" s="110" t="s">
        <v>2967</v>
      </c>
      <c r="D43" s="10" t="s">
        <v>109</v>
      </c>
      <c r="E43" s="70">
        <v>15</v>
      </c>
      <c r="F43" s="67">
        <v>110.22</v>
      </c>
      <c r="G43" s="67">
        <v>97.56</v>
      </c>
      <c r="H43" s="66"/>
      <c r="I43" s="66"/>
      <c r="J43" s="66">
        <v>1653</v>
      </c>
      <c r="K43" s="66">
        <v>1463</v>
      </c>
      <c r="L43" s="66"/>
      <c r="M43" s="66"/>
      <c r="N43" s="66">
        <v>7.2</v>
      </c>
      <c r="O43" s="66">
        <v>108</v>
      </c>
      <c r="P43" s="66"/>
      <c r="Q43" s="66"/>
    </row>
    <row r="44" spans="1:17" ht="45.6" x14ac:dyDescent="0.25">
      <c r="A44" s="5">
        <v>21</v>
      </c>
      <c r="B44" s="69" t="s">
        <v>2923</v>
      </c>
      <c r="C44" s="110" t="s">
        <v>2968</v>
      </c>
      <c r="D44" s="10" t="s">
        <v>288</v>
      </c>
      <c r="E44" s="70">
        <v>15</v>
      </c>
      <c r="F44" s="67" t="s">
        <v>2969</v>
      </c>
      <c r="G44" s="66"/>
      <c r="H44" s="66"/>
      <c r="I44" s="66"/>
      <c r="J44" s="66">
        <v>6617</v>
      </c>
      <c r="K44" s="66"/>
      <c r="L44" s="66"/>
      <c r="M44" s="66"/>
      <c r="N44" s="66"/>
      <c r="O44" s="66"/>
      <c r="P44" s="66"/>
      <c r="Q44" s="66"/>
    </row>
    <row r="45" spans="1:17" ht="136.80000000000001" x14ac:dyDescent="0.25">
      <c r="A45" s="5">
        <v>22</v>
      </c>
      <c r="B45" s="69" t="s">
        <v>2970</v>
      </c>
      <c r="C45" s="110" t="s">
        <v>2971</v>
      </c>
      <c r="D45" s="10" t="s">
        <v>2972</v>
      </c>
      <c r="E45" s="70">
        <v>2</v>
      </c>
      <c r="F45" s="67">
        <v>512.1</v>
      </c>
      <c r="G45" s="67">
        <v>108.09</v>
      </c>
      <c r="H45" s="67">
        <v>75.739999999999995</v>
      </c>
      <c r="I45" s="67">
        <v>9.3699999999999992</v>
      </c>
      <c r="J45" s="66">
        <v>1024</v>
      </c>
      <c r="K45" s="66">
        <v>216</v>
      </c>
      <c r="L45" s="66">
        <v>151</v>
      </c>
      <c r="M45" s="66">
        <v>19</v>
      </c>
      <c r="N45" s="66">
        <v>9</v>
      </c>
      <c r="O45" s="66">
        <v>18</v>
      </c>
      <c r="P45" s="66">
        <v>0.6</v>
      </c>
      <c r="Q45" s="66">
        <v>1.2</v>
      </c>
    </row>
    <row r="46" spans="1:17" ht="36" x14ac:dyDescent="0.25">
      <c r="A46" s="5">
        <v>23</v>
      </c>
      <c r="B46" s="69" t="s">
        <v>2973</v>
      </c>
      <c r="C46" s="110" t="s">
        <v>2974</v>
      </c>
      <c r="D46" s="10" t="s">
        <v>288</v>
      </c>
      <c r="E46" s="70">
        <v>2</v>
      </c>
      <c r="F46" s="67" t="s">
        <v>2975</v>
      </c>
      <c r="G46" s="66"/>
      <c r="H46" s="66"/>
      <c r="I46" s="66"/>
      <c r="J46" s="66">
        <v>911</v>
      </c>
      <c r="K46" s="66"/>
      <c r="L46" s="66"/>
      <c r="M46" s="66"/>
      <c r="N46" s="66"/>
      <c r="O46" s="66"/>
      <c r="P46" s="66"/>
      <c r="Q46" s="66"/>
    </row>
    <row r="47" spans="1:17" ht="45.6" x14ac:dyDescent="0.25">
      <c r="A47" s="5">
        <v>24</v>
      </c>
      <c r="B47" s="69" t="s">
        <v>45</v>
      </c>
      <c r="C47" s="110" t="s">
        <v>2976</v>
      </c>
      <c r="D47" s="10" t="s">
        <v>109</v>
      </c>
      <c r="E47" s="70">
        <v>1</v>
      </c>
      <c r="F47" s="67">
        <v>7.32</v>
      </c>
      <c r="G47" s="67">
        <v>6.88</v>
      </c>
      <c r="H47" s="66"/>
      <c r="I47" s="66"/>
      <c r="J47" s="66">
        <v>7</v>
      </c>
      <c r="K47" s="66">
        <v>7</v>
      </c>
      <c r="L47" s="66"/>
      <c r="M47" s="66"/>
      <c r="N47" s="66">
        <v>0.5</v>
      </c>
      <c r="O47" s="66">
        <v>0.5</v>
      </c>
      <c r="P47" s="66"/>
      <c r="Q47" s="66"/>
    </row>
    <row r="48" spans="1:17" ht="45.6" x14ac:dyDescent="0.25">
      <c r="A48" s="5">
        <v>25</v>
      </c>
      <c r="B48" s="69" t="s">
        <v>2973</v>
      </c>
      <c r="C48" s="110" t="s">
        <v>2977</v>
      </c>
      <c r="D48" s="10" t="s">
        <v>288</v>
      </c>
      <c r="E48" s="70">
        <v>1</v>
      </c>
      <c r="F48" s="67" t="s">
        <v>2978</v>
      </c>
      <c r="G48" s="66"/>
      <c r="H48" s="66"/>
      <c r="I48" s="66"/>
      <c r="J48" s="66">
        <v>154</v>
      </c>
      <c r="K48" s="66"/>
      <c r="L48" s="66"/>
      <c r="M48" s="66"/>
      <c r="N48" s="66"/>
      <c r="O48" s="66"/>
      <c r="P48" s="66"/>
      <c r="Q48" s="66"/>
    </row>
    <row r="49" spans="1:17" ht="91.2" x14ac:dyDescent="0.25">
      <c r="A49" s="5">
        <v>26</v>
      </c>
      <c r="B49" s="69" t="s">
        <v>68</v>
      </c>
      <c r="C49" s="110" t="s">
        <v>2979</v>
      </c>
      <c r="D49" s="10" t="s">
        <v>328</v>
      </c>
      <c r="E49" s="68" t="s">
        <v>975</v>
      </c>
      <c r="F49" s="67">
        <v>813.8</v>
      </c>
      <c r="G49" s="67">
        <v>603.5</v>
      </c>
      <c r="H49" s="67">
        <v>29.99</v>
      </c>
      <c r="I49" s="67">
        <v>0.73</v>
      </c>
      <c r="J49" s="66">
        <v>8</v>
      </c>
      <c r="K49" s="66">
        <v>6</v>
      </c>
      <c r="L49" s="66"/>
      <c r="M49" s="66"/>
      <c r="N49" s="66">
        <v>43.2</v>
      </c>
      <c r="O49" s="66">
        <v>0.43</v>
      </c>
      <c r="P49" s="66">
        <v>0.04</v>
      </c>
      <c r="Q49" s="66"/>
    </row>
    <row r="50" spans="1:17" ht="68.400000000000006" x14ac:dyDescent="0.25">
      <c r="A50" s="5">
        <v>27</v>
      </c>
      <c r="B50" s="69" t="s">
        <v>2980</v>
      </c>
      <c r="C50" s="110" t="s">
        <v>2981</v>
      </c>
      <c r="D50" s="10"/>
      <c r="E50" s="70">
        <v>1</v>
      </c>
      <c r="F50" s="67" t="s">
        <v>2982</v>
      </c>
      <c r="G50" s="66"/>
      <c r="H50" s="66"/>
      <c r="I50" s="66"/>
      <c r="J50" s="66">
        <v>19</v>
      </c>
      <c r="K50" s="66"/>
      <c r="L50" s="66"/>
      <c r="M50" s="66"/>
      <c r="N50" s="66"/>
      <c r="O50" s="66"/>
      <c r="P50" s="66"/>
      <c r="Q50" s="66"/>
    </row>
    <row r="51" spans="1:17" ht="57" x14ac:dyDescent="0.25">
      <c r="A51" s="5">
        <v>28</v>
      </c>
      <c r="B51" s="69" t="s">
        <v>39</v>
      </c>
      <c r="C51" s="110" t="s">
        <v>2983</v>
      </c>
      <c r="D51" s="10" t="s">
        <v>292</v>
      </c>
      <c r="E51" s="68" t="s">
        <v>2984</v>
      </c>
      <c r="F51" s="67">
        <v>189.23</v>
      </c>
      <c r="G51" s="67">
        <v>46.64</v>
      </c>
      <c r="H51" s="67">
        <v>56.09</v>
      </c>
      <c r="I51" s="67">
        <v>24.55</v>
      </c>
      <c r="J51" s="66">
        <v>1079</v>
      </c>
      <c r="K51" s="66">
        <v>266</v>
      </c>
      <c r="L51" s="66">
        <v>320</v>
      </c>
      <c r="M51" s="66">
        <v>140</v>
      </c>
      <c r="N51" s="66">
        <v>3.52</v>
      </c>
      <c r="O51" s="66">
        <v>20.059999999999999</v>
      </c>
      <c r="P51" s="66">
        <v>1.57</v>
      </c>
      <c r="Q51" s="66">
        <v>8.9499999999999993</v>
      </c>
    </row>
    <row r="52" spans="1:17" ht="193.8" x14ac:dyDescent="0.25">
      <c r="A52" s="5">
        <v>29</v>
      </c>
      <c r="B52" s="69" t="s">
        <v>251</v>
      </c>
      <c r="C52" s="110" t="s">
        <v>252</v>
      </c>
      <c r="D52" s="10" t="s">
        <v>249</v>
      </c>
      <c r="E52" s="68" t="s">
        <v>2985</v>
      </c>
      <c r="F52" s="67">
        <v>14561</v>
      </c>
      <c r="G52" s="66"/>
      <c r="H52" s="66"/>
      <c r="I52" s="66"/>
      <c r="J52" s="66">
        <v>520</v>
      </c>
      <c r="K52" s="66"/>
      <c r="L52" s="66"/>
      <c r="M52" s="66"/>
      <c r="N52" s="66"/>
      <c r="O52" s="66"/>
      <c r="P52" s="66"/>
      <c r="Q52" s="66"/>
    </row>
    <row r="53" spans="1:17" ht="193.8" x14ac:dyDescent="0.25">
      <c r="A53" s="5">
        <v>30</v>
      </c>
      <c r="B53" s="69" t="s">
        <v>260</v>
      </c>
      <c r="C53" s="110" t="s">
        <v>261</v>
      </c>
      <c r="D53" s="10" t="s">
        <v>249</v>
      </c>
      <c r="E53" s="68" t="s">
        <v>2985</v>
      </c>
      <c r="F53" s="67">
        <v>19633</v>
      </c>
      <c r="G53" s="66"/>
      <c r="H53" s="66"/>
      <c r="I53" s="66"/>
      <c r="J53" s="66">
        <v>701</v>
      </c>
      <c r="K53" s="66"/>
      <c r="L53" s="66"/>
      <c r="M53" s="66"/>
      <c r="N53" s="66"/>
      <c r="O53" s="66"/>
      <c r="P53" s="66"/>
      <c r="Q53" s="66"/>
    </row>
    <row r="54" spans="1:17" ht="114" x14ac:dyDescent="0.25">
      <c r="A54" s="5">
        <v>31</v>
      </c>
      <c r="B54" s="69" t="s">
        <v>2986</v>
      </c>
      <c r="C54" s="110" t="s">
        <v>2987</v>
      </c>
      <c r="D54" s="10" t="s">
        <v>220</v>
      </c>
      <c r="E54" s="68" t="s">
        <v>2988</v>
      </c>
      <c r="F54" s="67" t="s">
        <v>2989</v>
      </c>
      <c r="G54" s="66"/>
      <c r="H54" s="66"/>
      <c r="I54" s="66"/>
      <c r="J54" s="66">
        <v>2627</v>
      </c>
      <c r="K54" s="66"/>
      <c r="L54" s="66"/>
      <c r="M54" s="66"/>
      <c r="N54" s="66"/>
      <c r="O54" s="66"/>
      <c r="P54" s="66"/>
      <c r="Q54" s="66"/>
    </row>
    <row r="55" spans="1:17" ht="136.80000000000001" x14ac:dyDescent="0.25">
      <c r="A55" s="5">
        <v>32</v>
      </c>
      <c r="B55" s="69" t="s">
        <v>280</v>
      </c>
      <c r="C55" s="110" t="s">
        <v>2990</v>
      </c>
      <c r="D55" s="10" t="s">
        <v>109</v>
      </c>
      <c r="E55" s="70">
        <v>1</v>
      </c>
      <c r="F55" s="67">
        <v>240.82</v>
      </c>
      <c r="G55" s="67">
        <v>94.85</v>
      </c>
      <c r="H55" s="67">
        <v>75.739999999999995</v>
      </c>
      <c r="I55" s="67">
        <v>9.3699999999999992</v>
      </c>
      <c r="J55" s="66">
        <v>241</v>
      </c>
      <c r="K55" s="66">
        <v>95</v>
      </c>
      <c r="L55" s="66">
        <v>76</v>
      </c>
      <c r="M55" s="66">
        <v>9</v>
      </c>
      <c r="N55" s="66">
        <v>7</v>
      </c>
      <c r="O55" s="66">
        <v>7</v>
      </c>
      <c r="P55" s="66">
        <v>0.6</v>
      </c>
      <c r="Q55" s="66">
        <v>0.6</v>
      </c>
    </row>
    <row r="56" spans="1:17" ht="136.80000000000001" x14ac:dyDescent="0.25">
      <c r="A56" s="5">
        <v>33</v>
      </c>
      <c r="B56" s="69" t="s">
        <v>282</v>
      </c>
      <c r="C56" s="110" t="s">
        <v>2991</v>
      </c>
      <c r="D56" s="10" t="s">
        <v>109</v>
      </c>
      <c r="E56" s="70">
        <v>1</v>
      </c>
      <c r="F56" s="67">
        <v>269.85000000000002</v>
      </c>
      <c r="G56" s="67">
        <v>108.4</v>
      </c>
      <c r="H56" s="67">
        <v>88.37</v>
      </c>
      <c r="I56" s="67">
        <v>10.93</v>
      </c>
      <c r="J56" s="66">
        <v>270</v>
      </c>
      <c r="K56" s="66">
        <v>108</v>
      </c>
      <c r="L56" s="66">
        <v>88</v>
      </c>
      <c r="M56" s="66">
        <v>11</v>
      </c>
      <c r="N56" s="66">
        <v>8</v>
      </c>
      <c r="O56" s="66">
        <v>8</v>
      </c>
      <c r="P56" s="66">
        <v>0.7</v>
      </c>
      <c r="Q56" s="66">
        <v>0.7</v>
      </c>
    </row>
    <row r="57" spans="1:17" ht="57" x14ac:dyDescent="0.25">
      <c r="A57" s="5">
        <v>34</v>
      </c>
      <c r="B57" s="69" t="s">
        <v>79</v>
      </c>
      <c r="C57" s="110" t="s">
        <v>2868</v>
      </c>
      <c r="D57" s="10" t="s">
        <v>292</v>
      </c>
      <c r="E57" s="68" t="s">
        <v>2992</v>
      </c>
      <c r="F57" s="67">
        <v>419.25</v>
      </c>
      <c r="G57" s="67">
        <v>272.61</v>
      </c>
      <c r="H57" s="67">
        <v>48.52</v>
      </c>
      <c r="I57" s="67">
        <v>0.17</v>
      </c>
      <c r="J57" s="66">
        <v>528</v>
      </c>
      <c r="K57" s="66">
        <v>343</v>
      </c>
      <c r="L57" s="66">
        <v>61</v>
      </c>
      <c r="M57" s="66"/>
      <c r="N57" s="66">
        <v>20.329999999999998</v>
      </c>
      <c r="O57" s="66">
        <v>25.62</v>
      </c>
      <c r="P57" s="66">
        <v>0.01</v>
      </c>
      <c r="Q57" s="66">
        <v>0.01</v>
      </c>
    </row>
    <row r="58" spans="1:17" ht="57" x14ac:dyDescent="0.25">
      <c r="A58" s="5">
        <v>35</v>
      </c>
      <c r="B58" s="69" t="s">
        <v>2993</v>
      </c>
      <c r="C58" s="110" t="s">
        <v>2994</v>
      </c>
      <c r="D58" s="10" t="s">
        <v>220</v>
      </c>
      <c r="E58" s="68" t="s">
        <v>2995</v>
      </c>
      <c r="F58" s="67">
        <v>75.25</v>
      </c>
      <c r="G58" s="66"/>
      <c r="H58" s="66"/>
      <c r="I58" s="66"/>
      <c r="J58" s="66">
        <v>9482</v>
      </c>
      <c r="K58" s="66"/>
      <c r="L58" s="66"/>
      <c r="M58" s="66"/>
      <c r="N58" s="66"/>
      <c r="O58" s="66"/>
      <c r="P58" s="66"/>
      <c r="Q58" s="66"/>
    </row>
    <row r="59" spans="1:17" ht="48" x14ac:dyDescent="0.25">
      <c r="A59" s="5">
        <v>36</v>
      </c>
      <c r="B59" s="69" t="s">
        <v>2996</v>
      </c>
      <c r="C59" s="110" t="s">
        <v>2997</v>
      </c>
      <c r="D59" s="10" t="s">
        <v>288</v>
      </c>
      <c r="E59" s="70">
        <v>11</v>
      </c>
      <c r="F59" s="67" t="s">
        <v>2998</v>
      </c>
      <c r="G59" s="66"/>
      <c r="H59" s="66"/>
      <c r="I59" s="66"/>
      <c r="J59" s="66">
        <v>961</v>
      </c>
      <c r="K59" s="66"/>
      <c r="L59" s="66"/>
      <c r="M59" s="66"/>
      <c r="N59" s="66"/>
      <c r="O59" s="66"/>
      <c r="P59" s="66"/>
      <c r="Q59" s="66"/>
    </row>
    <row r="60" spans="1:17" ht="48" x14ac:dyDescent="0.25">
      <c r="A60" s="5">
        <v>37</v>
      </c>
      <c r="B60" s="69" t="s">
        <v>2996</v>
      </c>
      <c r="C60" s="110" t="s">
        <v>2999</v>
      </c>
      <c r="D60" s="10" t="s">
        <v>288</v>
      </c>
      <c r="E60" s="70">
        <v>16</v>
      </c>
      <c r="F60" s="67" t="s">
        <v>3000</v>
      </c>
      <c r="G60" s="66"/>
      <c r="H60" s="66"/>
      <c r="I60" s="66"/>
      <c r="J60" s="66">
        <v>924</v>
      </c>
      <c r="K60" s="66"/>
      <c r="L60" s="66"/>
      <c r="M60" s="66"/>
      <c r="N60" s="66"/>
      <c r="O60" s="66"/>
      <c r="P60" s="66"/>
      <c r="Q60" s="66"/>
    </row>
    <row r="61" spans="1:17" ht="48" x14ac:dyDescent="0.25">
      <c r="A61" s="5">
        <v>38</v>
      </c>
      <c r="B61" s="69" t="s">
        <v>2996</v>
      </c>
      <c r="C61" s="110" t="s">
        <v>3001</v>
      </c>
      <c r="D61" s="10" t="s">
        <v>288</v>
      </c>
      <c r="E61" s="70">
        <v>4</v>
      </c>
      <c r="F61" s="67" t="s">
        <v>3002</v>
      </c>
      <c r="G61" s="66"/>
      <c r="H61" s="66"/>
      <c r="I61" s="66"/>
      <c r="J61" s="66">
        <v>258</v>
      </c>
      <c r="K61" s="66"/>
      <c r="L61" s="66"/>
      <c r="M61" s="66"/>
      <c r="N61" s="66"/>
      <c r="O61" s="66"/>
      <c r="P61" s="66"/>
      <c r="Q61" s="66"/>
    </row>
    <row r="62" spans="1:17" ht="48" x14ac:dyDescent="0.25">
      <c r="A62" s="5">
        <v>39</v>
      </c>
      <c r="B62" s="69" t="s">
        <v>2996</v>
      </c>
      <c r="C62" s="110" t="s">
        <v>3003</v>
      </c>
      <c r="D62" s="10" t="s">
        <v>288</v>
      </c>
      <c r="E62" s="70">
        <v>23</v>
      </c>
      <c r="F62" s="67" t="s">
        <v>3004</v>
      </c>
      <c r="G62" s="66"/>
      <c r="H62" s="66"/>
      <c r="I62" s="66"/>
      <c r="J62" s="66">
        <v>264</v>
      </c>
      <c r="K62" s="66"/>
      <c r="L62" s="66"/>
      <c r="M62" s="66"/>
      <c r="N62" s="66"/>
      <c r="O62" s="66"/>
      <c r="P62" s="66"/>
      <c r="Q62" s="66"/>
    </row>
    <row r="63" spans="1:17" ht="57" x14ac:dyDescent="0.25">
      <c r="A63" s="5">
        <v>40</v>
      </c>
      <c r="B63" s="69" t="s">
        <v>2996</v>
      </c>
      <c r="C63" s="110" t="s">
        <v>3005</v>
      </c>
      <c r="D63" s="10" t="s">
        <v>288</v>
      </c>
      <c r="E63" s="70">
        <v>23</v>
      </c>
      <c r="F63" s="67" t="s">
        <v>3006</v>
      </c>
      <c r="G63" s="66"/>
      <c r="H63" s="66"/>
      <c r="I63" s="66"/>
      <c r="J63" s="66">
        <v>538</v>
      </c>
      <c r="K63" s="66"/>
      <c r="L63" s="66"/>
      <c r="M63" s="66"/>
      <c r="N63" s="66"/>
      <c r="O63" s="66"/>
      <c r="P63" s="66"/>
      <c r="Q63" s="66"/>
    </row>
    <row r="64" spans="1:17" ht="57" x14ac:dyDescent="0.25">
      <c r="A64" s="5">
        <v>41</v>
      </c>
      <c r="B64" s="69" t="s">
        <v>2996</v>
      </c>
      <c r="C64" s="110" t="s">
        <v>3007</v>
      </c>
      <c r="D64" s="10" t="s">
        <v>288</v>
      </c>
      <c r="E64" s="70">
        <v>124</v>
      </c>
      <c r="F64" s="67" t="s">
        <v>3008</v>
      </c>
      <c r="G64" s="66"/>
      <c r="H64" s="66"/>
      <c r="I64" s="66"/>
      <c r="J64" s="66">
        <v>439</v>
      </c>
      <c r="K64" s="66"/>
      <c r="L64" s="66"/>
      <c r="M64" s="66"/>
      <c r="N64" s="66"/>
      <c r="O64" s="66"/>
      <c r="P64" s="66"/>
      <c r="Q64" s="66"/>
    </row>
    <row r="65" spans="1:17" ht="57" x14ac:dyDescent="0.25">
      <c r="A65" s="5">
        <v>42</v>
      </c>
      <c r="B65" s="69" t="s">
        <v>2996</v>
      </c>
      <c r="C65" s="110" t="s">
        <v>3009</v>
      </c>
      <c r="D65" s="10" t="s">
        <v>288</v>
      </c>
      <c r="E65" s="70">
        <v>62</v>
      </c>
      <c r="F65" s="67" t="s">
        <v>3010</v>
      </c>
      <c r="G65" s="66"/>
      <c r="H65" s="66"/>
      <c r="I65" s="66"/>
      <c r="J65" s="66">
        <v>691</v>
      </c>
      <c r="K65" s="66"/>
      <c r="L65" s="66"/>
      <c r="M65" s="66"/>
      <c r="N65" s="66"/>
      <c r="O65" s="66"/>
      <c r="P65" s="66"/>
      <c r="Q65" s="66"/>
    </row>
    <row r="66" spans="1:17" ht="91.2" x14ac:dyDescent="0.25">
      <c r="A66" s="5">
        <v>43</v>
      </c>
      <c r="B66" s="69" t="s">
        <v>68</v>
      </c>
      <c r="C66" s="110" t="s">
        <v>2979</v>
      </c>
      <c r="D66" s="10" t="s">
        <v>328</v>
      </c>
      <c r="E66" s="68" t="s">
        <v>975</v>
      </c>
      <c r="F66" s="67">
        <v>813.8</v>
      </c>
      <c r="G66" s="67">
        <v>603.5</v>
      </c>
      <c r="H66" s="67">
        <v>29.99</v>
      </c>
      <c r="I66" s="67">
        <v>0.73</v>
      </c>
      <c r="J66" s="66">
        <v>8</v>
      </c>
      <c r="K66" s="66">
        <v>6</v>
      </c>
      <c r="L66" s="66"/>
      <c r="M66" s="66"/>
      <c r="N66" s="66">
        <v>43.2</v>
      </c>
      <c r="O66" s="66">
        <v>0.43</v>
      </c>
      <c r="P66" s="66">
        <v>0.04</v>
      </c>
      <c r="Q66" s="66"/>
    </row>
    <row r="67" spans="1:17" ht="125.4" x14ac:dyDescent="0.25">
      <c r="A67" s="5">
        <v>44</v>
      </c>
      <c r="B67" s="69" t="s">
        <v>2996</v>
      </c>
      <c r="C67" s="110" t="s">
        <v>3011</v>
      </c>
      <c r="D67" s="10" t="s">
        <v>288</v>
      </c>
      <c r="E67" s="70">
        <v>1</v>
      </c>
      <c r="F67" s="67" t="s">
        <v>3012</v>
      </c>
      <c r="G67" s="66"/>
      <c r="H67" s="66"/>
      <c r="I67" s="66"/>
      <c r="J67" s="66">
        <v>52</v>
      </c>
      <c r="K67" s="66"/>
      <c r="L67" s="66"/>
      <c r="M67" s="66"/>
      <c r="N67" s="66"/>
      <c r="O67" s="66"/>
      <c r="P67" s="66"/>
      <c r="Q67" s="66"/>
    </row>
    <row r="68" spans="1:17" ht="125.4" x14ac:dyDescent="0.25">
      <c r="A68" s="5">
        <v>45</v>
      </c>
      <c r="B68" s="69" t="s">
        <v>3013</v>
      </c>
      <c r="C68" s="110" t="s">
        <v>3014</v>
      </c>
      <c r="D68" s="10" t="s">
        <v>292</v>
      </c>
      <c r="E68" s="68" t="s">
        <v>560</v>
      </c>
      <c r="F68" s="67">
        <v>1418</v>
      </c>
      <c r="G68" s="67">
        <v>253.08</v>
      </c>
      <c r="H68" s="67">
        <v>42.32</v>
      </c>
      <c r="I68" s="67">
        <v>2</v>
      </c>
      <c r="J68" s="66">
        <v>57</v>
      </c>
      <c r="K68" s="66">
        <v>10</v>
      </c>
      <c r="L68" s="66">
        <v>2</v>
      </c>
      <c r="M68" s="66"/>
      <c r="N68" s="66">
        <v>19.100000000000001</v>
      </c>
      <c r="O68" s="66">
        <v>0.76</v>
      </c>
      <c r="P68" s="66">
        <v>0.11</v>
      </c>
      <c r="Q68" s="66"/>
    </row>
    <row r="69" spans="1:17" ht="136.80000000000001" x14ac:dyDescent="0.25">
      <c r="A69" s="5">
        <v>46</v>
      </c>
      <c r="B69" s="69" t="s">
        <v>3015</v>
      </c>
      <c r="C69" s="110" t="s">
        <v>3016</v>
      </c>
      <c r="D69" s="10" t="s">
        <v>220</v>
      </c>
      <c r="E69" s="70">
        <v>4</v>
      </c>
      <c r="F69" s="67">
        <v>3.64</v>
      </c>
      <c r="G69" s="66"/>
      <c r="H69" s="66"/>
      <c r="I69" s="66"/>
      <c r="J69" s="66">
        <v>15</v>
      </c>
      <c r="K69" s="66"/>
      <c r="L69" s="66"/>
      <c r="M69" s="66"/>
      <c r="N69" s="66"/>
      <c r="O69" s="66"/>
      <c r="P69" s="66"/>
      <c r="Q69" s="66"/>
    </row>
    <row r="70" spans="1:17" x14ac:dyDescent="0.25">
      <c r="A70" s="131" t="s">
        <v>6</v>
      </c>
      <c r="B70" s="132"/>
      <c r="C70" s="132"/>
      <c r="D70" s="132"/>
      <c r="E70" s="132"/>
      <c r="F70" s="132"/>
      <c r="G70" s="132"/>
      <c r="H70" s="132"/>
      <c r="I70" s="132"/>
      <c r="J70" s="67">
        <v>54828</v>
      </c>
      <c r="K70" s="67">
        <v>3573</v>
      </c>
      <c r="L70" s="67">
        <v>804</v>
      </c>
      <c r="M70" s="67">
        <v>200</v>
      </c>
      <c r="N70" s="66"/>
      <c r="O70" s="67">
        <v>266.7</v>
      </c>
      <c r="P70" s="66"/>
      <c r="Q70" s="67">
        <v>12.8</v>
      </c>
    </row>
    <row r="71" spans="1:17" x14ac:dyDescent="0.25">
      <c r="A71" s="131" t="s">
        <v>355</v>
      </c>
      <c r="B71" s="132"/>
      <c r="C71" s="132"/>
      <c r="D71" s="132"/>
      <c r="E71" s="132"/>
      <c r="F71" s="132"/>
      <c r="G71" s="132"/>
      <c r="H71" s="132"/>
      <c r="I71" s="132"/>
      <c r="J71" s="67">
        <v>55493</v>
      </c>
      <c r="K71" s="67">
        <v>3573</v>
      </c>
      <c r="L71" s="67">
        <v>804</v>
      </c>
      <c r="M71" s="67">
        <v>200</v>
      </c>
      <c r="N71" s="66"/>
      <c r="O71" s="67">
        <v>266.7</v>
      </c>
      <c r="P71" s="66"/>
      <c r="Q71" s="67">
        <v>12.8</v>
      </c>
    </row>
    <row r="72" spans="1:17" x14ac:dyDescent="0.25">
      <c r="A72" s="131" t="s">
        <v>29</v>
      </c>
      <c r="B72" s="132"/>
      <c r="C72" s="132"/>
      <c r="D72" s="132"/>
      <c r="E72" s="132"/>
      <c r="F72" s="132"/>
      <c r="G72" s="132"/>
      <c r="H72" s="132"/>
      <c r="I72" s="132"/>
      <c r="J72" s="66"/>
      <c r="K72" s="66"/>
      <c r="L72" s="66"/>
      <c r="M72" s="66"/>
      <c r="N72" s="66"/>
      <c r="O72" s="66"/>
      <c r="P72" s="66"/>
      <c r="Q72" s="66"/>
    </row>
    <row r="73" spans="1:17" x14ac:dyDescent="0.25">
      <c r="A73" s="131" t="s">
        <v>3017</v>
      </c>
      <c r="B73" s="132"/>
      <c r="C73" s="132"/>
      <c r="D73" s="132"/>
      <c r="E73" s="132"/>
      <c r="F73" s="132"/>
      <c r="G73" s="132"/>
      <c r="H73" s="132"/>
      <c r="I73" s="132"/>
      <c r="J73" s="67">
        <v>108</v>
      </c>
      <c r="K73" s="66"/>
      <c r="L73" s="66"/>
      <c r="M73" s="66"/>
      <c r="N73" s="66"/>
      <c r="O73" s="66"/>
      <c r="P73" s="66"/>
      <c r="Q73" s="66"/>
    </row>
    <row r="74" spans="1:17" x14ac:dyDescent="0.25">
      <c r="A74" s="131" t="s">
        <v>3018</v>
      </c>
      <c r="B74" s="132"/>
      <c r="C74" s="132"/>
      <c r="D74" s="132"/>
      <c r="E74" s="132"/>
      <c r="F74" s="132"/>
      <c r="G74" s="132"/>
      <c r="H74" s="132"/>
      <c r="I74" s="132"/>
      <c r="J74" s="67">
        <v>217</v>
      </c>
      <c r="K74" s="66"/>
      <c r="L74" s="66"/>
      <c r="M74" s="66"/>
      <c r="N74" s="66"/>
      <c r="O74" s="66"/>
      <c r="P74" s="66"/>
      <c r="Q74" s="66"/>
    </row>
    <row r="75" spans="1:17" x14ac:dyDescent="0.25">
      <c r="A75" s="131" t="s">
        <v>3019</v>
      </c>
      <c r="B75" s="132"/>
      <c r="C75" s="132"/>
      <c r="D75" s="132"/>
      <c r="E75" s="132"/>
      <c r="F75" s="132"/>
      <c r="G75" s="132"/>
      <c r="H75" s="132"/>
      <c r="I75" s="132"/>
      <c r="J75" s="67">
        <v>340</v>
      </c>
      <c r="K75" s="66"/>
      <c r="L75" s="66"/>
      <c r="M75" s="66"/>
      <c r="N75" s="66"/>
      <c r="O75" s="66"/>
      <c r="P75" s="66"/>
      <c r="Q75" s="66"/>
    </row>
    <row r="76" spans="1:17" x14ac:dyDescent="0.25">
      <c r="A76" s="131" t="s">
        <v>7</v>
      </c>
      <c r="B76" s="132"/>
      <c r="C76" s="132"/>
      <c r="D76" s="132"/>
      <c r="E76" s="132"/>
      <c r="F76" s="132"/>
      <c r="G76" s="132"/>
      <c r="H76" s="132"/>
      <c r="I76" s="132"/>
      <c r="J76" s="67">
        <v>3311</v>
      </c>
      <c r="K76" s="66"/>
      <c r="L76" s="66"/>
      <c r="M76" s="66"/>
      <c r="N76" s="66"/>
      <c r="O76" s="66"/>
      <c r="P76" s="66"/>
      <c r="Q76" s="66"/>
    </row>
    <row r="77" spans="1:17" x14ac:dyDescent="0.25">
      <c r="A77" s="131" t="s">
        <v>29</v>
      </c>
      <c r="B77" s="132"/>
      <c r="C77" s="132"/>
      <c r="D77" s="132"/>
      <c r="E77" s="132"/>
      <c r="F77" s="132"/>
      <c r="G77" s="132"/>
      <c r="H77" s="132"/>
      <c r="I77" s="132"/>
      <c r="J77" s="66"/>
      <c r="K77" s="66"/>
      <c r="L77" s="66"/>
      <c r="M77" s="66"/>
      <c r="N77" s="66"/>
      <c r="O77" s="66"/>
      <c r="P77" s="66"/>
      <c r="Q77" s="66"/>
    </row>
    <row r="78" spans="1:17" x14ac:dyDescent="0.25">
      <c r="A78" s="131" t="s">
        <v>3020</v>
      </c>
      <c r="B78" s="132"/>
      <c r="C78" s="132"/>
      <c r="D78" s="132"/>
      <c r="E78" s="132"/>
      <c r="F78" s="132"/>
      <c r="G78" s="132"/>
      <c r="H78" s="132"/>
      <c r="I78" s="132"/>
      <c r="J78" s="67">
        <v>1545</v>
      </c>
      <c r="K78" s="66"/>
      <c r="L78" s="66"/>
      <c r="M78" s="66"/>
      <c r="N78" s="66"/>
      <c r="O78" s="66"/>
      <c r="P78" s="66"/>
      <c r="Q78" s="66"/>
    </row>
    <row r="79" spans="1:17" x14ac:dyDescent="0.25">
      <c r="A79" s="131" t="s">
        <v>3021</v>
      </c>
      <c r="B79" s="132"/>
      <c r="C79" s="132"/>
      <c r="D79" s="132"/>
      <c r="E79" s="132"/>
      <c r="F79" s="132"/>
      <c r="G79" s="132"/>
      <c r="H79" s="132"/>
      <c r="I79" s="132"/>
      <c r="J79" s="67">
        <v>263</v>
      </c>
      <c r="K79" s="66"/>
      <c r="L79" s="66"/>
      <c r="M79" s="66"/>
      <c r="N79" s="66"/>
      <c r="O79" s="66"/>
      <c r="P79" s="66"/>
      <c r="Q79" s="66"/>
    </row>
    <row r="80" spans="1:17" x14ac:dyDescent="0.25">
      <c r="A80" s="131" t="s">
        <v>3022</v>
      </c>
      <c r="B80" s="132"/>
      <c r="C80" s="132"/>
      <c r="D80" s="132"/>
      <c r="E80" s="132"/>
      <c r="F80" s="132"/>
      <c r="G80" s="132"/>
      <c r="H80" s="132"/>
      <c r="I80" s="132"/>
      <c r="J80" s="67">
        <v>1015</v>
      </c>
      <c r="K80" s="66"/>
      <c r="L80" s="66"/>
      <c r="M80" s="66"/>
      <c r="N80" s="66"/>
      <c r="O80" s="66"/>
      <c r="P80" s="66"/>
      <c r="Q80" s="66"/>
    </row>
    <row r="81" spans="1:17" x14ac:dyDescent="0.25">
      <c r="A81" s="131" t="s">
        <v>3023</v>
      </c>
      <c r="B81" s="132"/>
      <c r="C81" s="132"/>
      <c r="D81" s="132"/>
      <c r="E81" s="132"/>
      <c r="F81" s="132"/>
      <c r="G81" s="132"/>
      <c r="H81" s="132"/>
      <c r="I81" s="132"/>
      <c r="J81" s="67">
        <v>488</v>
      </c>
      <c r="K81" s="66"/>
      <c r="L81" s="66"/>
      <c r="M81" s="66"/>
      <c r="N81" s="66"/>
      <c r="O81" s="66"/>
      <c r="P81" s="66"/>
      <c r="Q81" s="66"/>
    </row>
    <row r="82" spans="1:17" x14ac:dyDescent="0.25">
      <c r="A82" s="131" t="s">
        <v>8</v>
      </c>
      <c r="B82" s="132"/>
      <c r="C82" s="132"/>
      <c r="D82" s="132"/>
      <c r="E82" s="132"/>
      <c r="F82" s="132"/>
      <c r="G82" s="132"/>
      <c r="H82" s="132"/>
      <c r="I82" s="132"/>
      <c r="J82" s="67">
        <v>2356</v>
      </c>
      <c r="K82" s="66"/>
      <c r="L82" s="66"/>
      <c r="M82" s="66"/>
      <c r="N82" s="66"/>
      <c r="O82" s="66"/>
      <c r="P82" s="66"/>
      <c r="Q82" s="66"/>
    </row>
    <row r="83" spans="1:17" x14ac:dyDescent="0.25">
      <c r="A83" s="131" t="s">
        <v>29</v>
      </c>
      <c r="B83" s="132"/>
      <c r="C83" s="132"/>
      <c r="D83" s="132"/>
      <c r="E83" s="132"/>
      <c r="F83" s="132"/>
      <c r="G83" s="132"/>
      <c r="H83" s="132"/>
      <c r="I83" s="132"/>
      <c r="J83" s="66"/>
      <c r="K83" s="66"/>
      <c r="L83" s="66"/>
      <c r="M83" s="66"/>
      <c r="N83" s="66"/>
      <c r="O83" s="66"/>
      <c r="P83" s="66"/>
      <c r="Q83" s="66"/>
    </row>
    <row r="84" spans="1:17" x14ac:dyDescent="0.25">
      <c r="A84" s="131" t="s">
        <v>3024</v>
      </c>
      <c r="B84" s="132"/>
      <c r="C84" s="132"/>
      <c r="D84" s="132"/>
      <c r="E84" s="132"/>
      <c r="F84" s="132"/>
      <c r="G84" s="132"/>
      <c r="H84" s="132"/>
      <c r="I84" s="132"/>
      <c r="J84" s="67">
        <v>1159</v>
      </c>
      <c r="K84" s="66"/>
      <c r="L84" s="66"/>
      <c r="M84" s="66"/>
      <c r="N84" s="66"/>
      <c r="O84" s="66"/>
      <c r="P84" s="66"/>
      <c r="Q84" s="66"/>
    </row>
    <row r="85" spans="1:17" x14ac:dyDescent="0.25">
      <c r="A85" s="131" t="s">
        <v>3025</v>
      </c>
      <c r="B85" s="132"/>
      <c r="C85" s="132"/>
      <c r="D85" s="132"/>
      <c r="E85" s="132"/>
      <c r="F85" s="132"/>
      <c r="G85" s="132"/>
      <c r="H85" s="132"/>
      <c r="I85" s="132"/>
      <c r="J85" s="67">
        <v>1197</v>
      </c>
      <c r="K85" s="66"/>
      <c r="L85" s="66"/>
      <c r="M85" s="66"/>
      <c r="N85" s="66"/>
      <c r="O85" s="66"/>
      <c r="P85" s="66"/>
      <c r="Q85" s="66"/>
    </row>
    <row r="86" spans="1:17" x14ac:dyDescent="0.25">
      <c r="A86" s="133" t="s">
        <v>9</v>
      </c>
      <c r="B86" s="132"/>
      <c r="C86" s="132"/>
      <c r="D86" s="132"/>
      <c r="E86" s="132"/>
      <c r="F86" s="132"/>
      <c r="G86" s="132"/>
      <c r="H86" s="132"/>
      <c r="I86" s="132"/>
      <c r="J86" s="66"/>
      <c r="K86" s="66"/>
      <c r="L86" s="66"/>
      <c r="M86" s="66"/>
      <c r="N86" s="66"/>
      <c r="O86" s="66"/>
      <c r="P86" s="66"/>
      <c r="Q86" s="66"/>
    </row>
    <row r="87" spans="1:17" x14ac:dyDescent="0.25">
      <c r="A87" s="131" t="s">
        <v>28</v>
      </c>
      <c r="B87" s="132"/>
      <c r="C87" s="132"/>
      <c r="D87" s="132"/>
      <c r="E87" s="132"/>
      <c r="F87" s="132"/>
      <c r="G87" s="132"/>
      <c r="H87" s="132"/>
      <c r="I87" s="132"/>
      <c r="J87" s="67">
        <v>32431</v>
      </c>
      <c r="K87" s="66"/>
      <c r="L87" s="66"/>
      <c r="M87" s="66"/>
      <c r="N87" s="66"/>
      <c r="O87" s="67">
        <v>266.7</v>
      </c>
      <c r="P87" s="66"/>
      <c r="Q87" s="67">
        <v>12.8</v>
      </c>
    </row>
    <row r="88" spans="1:17" x14ac:dyDescent="0.25">
      <c r="A88" s="131" t="s">
        <v>66</v>
      </c>
      <c r="B88" s="132"/>
      <c r="C88" s="132"/>
      <c r="D88" s="132"/>
      <c r="E88" s="132"/>
      <c r="F88" s="132"/>
      <c r="G88" s="132"/>
      <c r="H88" s="132"/>
      <c r="I88" s="132"/>
      <c r="J88" s="66"/>
      <c r="K88" s="66"/>
      <c r="L88" s="66"/>
      <c r="M88" s="66"/>
      <c r="N88" s="66"/>
      <c r="O88" s="66"/>
      <c r="P88" s="66"/>
      <c r="Q88" s="66"/>
    </row>
    <row r="89" spans="1:17" x14ac:dyDescent="0.25">
      <c r="A89" s="131" t="s">
        <v>65</v>
      </c>
      <c r="B89" s="132"/>
      <c r="C89" s="132"/>
      <c r="D89" s="132"/>
      <c r="E89" s="132"/>
      <c r="F89" s="132"/>
      <c r="G89" s="132"/>
      <c r="H89" s="132"/>
      <c r="I89" s="132"/>
      <c r="J89" s="66"/>
      <c r="K89" s="66"/>
      <c r="L89" s="66"/>
      <c r="M89" s="66"/>
      <c r="N89" s="66"/>
      <c r="O89" s="66"/>
      <c r="P89" s="66"/>
      <c r="Q89" s="66"/>
    </row>
    <row r="90" spans="1:17" x14ac:dyDescent="0.25">
      <c r="A90" s="131" t="s">
        <v>3026</v>
      </c>
      <c r="B90" s="132"/>
      <c r="C90" s="132"/>
      <c r="D90" s="132"/>
      <c r="E90" s="132"/>
      <c r="F90" s="132"/>
      <c r="G90" s="132"/>
      <c r="H90" s="132"/>
      <c r="I90" s="132"/>
      <c r="J90" s="66"/>
      <c r="K90" s="66"/>
      <c r="L90" s="66"/>
      <c r="M90" s="66"/>
      <c r="N90" s="66"/>
      <c r="O90" s="66"/>
      <c r="P90" s="66"/>
      <c r="Q90" s="66"/>
    </row>
    <row r="91" spans="1:17" x14ac:dyDescent="0.25">
      <c r="A91" s="131" t="s">
        <v>3027</v>
      </c>
      <c r="B91" s="132"/>
      <c r="C91" s="132"/>
      <c r="D91" s="132"/>
      <c r="E91" s="132"/>
      <c r="F91" s="132"/>
      <c r="G91" s="132"/>
      <c r="H91" s="132"/>
      <c r="I91" s="132"/>
      <c r="J91" s="67">
        <v>24779</v>
      </c>
      <c r="K91" s="66"/>
      <c r="L91" s="66"/>
      <c r="M91" s="66"/>
      <c r="N91" s="66"/>
      <c r="O91" s="66"/>
      <c r="P91" s="66"/>
      <c r="Q91" s="66"/>
    </row>
    <row r="92" spans="1:17" x14ac:dyDescent="0.25">
      <c r="A92" s="131" t="s">
        <v>3028</v>
      </c>
      <c r="B92" s="132"/>
      <c r="C92" s="132"/>
      <c r="D92" s="132"/>
      <c r="E92" s="132"/>
      <c r="F92" s="132"/>
      <c r="G92" s="132"/>
      <c r="H92" s="132"/>
      <c r="I92" s="132"/>
      <c r="J92" s="67">
        <v>25076</v>
      </c>
      <c r="K92" s="66"/>
      <c r="L92" s="66"/>
      <c r="M92" s="66"/>
      <c r="N92" s="66"/>
      <c r="O92" s="66"/>
      <c r="P92" s="66"/>
      <c r="Q92" s="66"/>
    </row>
    <row r="93" spans="1:17" x14ac:dyDescent="0.25">
      <c r="A93" s="131" t="s">
        <v>3029</v>
      </c>
      <c r="B93" s="132"/>
      <c r="C93" s="132"/>
      <c r="D93" s="132"/>
      <c r="E93" s="132"/>
      <c r="F93" s="132"/>
      <c r="G93" s="132"/>
      <c r="H93" s="132"/>
      <c r="I93" s="132"/>
      <c r="J93" s="66"/>
      <c r="K93" s="66"/>
      <c r="L93" s="66"/>
      <c r="M93" s="66"/>
      <c r="N93" s="66"/>
      <c r="O93" s="66"/>
      <c r="P93" s="66"/>
      <c r="Q93" s="66"/>
    </row>
    <row r="94" spans="1:17" x14ac:dyDescent="0.25">
      <c r="A94" s="131" t="s">
        <v>3030</v>
      </c>
      <c r="B94" s="132"/>
      <c r="C94" s="132"/>
      <c r="D94" s="132"/>
      <c r="E94" s="132"/>
      <c r="F94" s="132"/>
      <c r="G94" s="132"/>
      <c r="H94" s="132"/>
      <c r="I94" s="132"/>
      <c r="J94" s="67">
        <v>3610</v>
      </c>
      <c r="K94" s="66"/>
      <c r="L94" s="66"/>
      <c r="M94" s="66"/>
      <c r="N94" s="66"/>
      <c r="O94" s="66"/>
      <c r="P94" s="66"/>
      <c r="Q94" s="66"/>
    </row>
    <row r="95" spans="1:17" x14ac:dyDescent="0.25">
      <c r="A95" s="131" t="s">
        <v>3028</v>
      </c>
      <c r="B95" s="132"/>
      <c r="C95" s="132"/>
      <c r="D95" s="132"/>
      <c r="E95" s="132"/>
      <c r="F95" s="132"/>
      <c r="G95" s="132"/>
      <c r="H95" s="132"/>
      <c r="I95" s="132"/>
      <c r="J95" s="67">
        <v>3653</v>
      </c>
      <c r="K95" s="66"/>
      <c r="L95" s="66"/>
      <c r="M95" s="66"/>
      <c r="N95" s="66"/>
      <c r="O95" s="66"/>
      <c r="P95" s="66"/>
      <c r="Q95" s="66"/>
    </row>
    <row r="96" spans="1:17" x14ac:dyDescent="0.25">
      <c r="A96" s="131" t="s">
        <v>64</v>
      </c>
      <c r="B96" s="132"/>
      <c r="C96" s="132"/>
      <c r="D96" s="132"/>
      <c r="E96" s="132"/>
      <c r="F96" s="132"/>
      <c r="G96" s="132"/>
      <c r="H96" s="132"/>
      <c r="I96" s="132"/>
      <c r="J96" s="67">
        <v>28729</v>
      </c>
      <c r="K96" s="66"/>
      <c r="L96" s="66"/>
      <c r="M96" s="66"/>
      <c r="N96" s="66"/>
      <c r="O96" s="66"/>
      <c r="P96" s="66"/>
      <c r="Q96" s="66"/>
    </row>
    <row r="97" spans="1:17" x14ac:dyDescent="0.25">
      <c r="A97" s="131" t="s">
        <v>63</v>
      </c>
      <c r="B97" s="132"/>
      <c r="C97" s="132"/>
      <c r="D97" s="132"/>
      <c r="E97" s="132"/>
      <c r="F97" s="132"/>
      <c r="G97" s="132"/>
      <c r="H97" s="132"/>
      <c r="I97" s="132"/>
      <c r="J97" s="67">
        <v>28729</v>
      </c>
      <c r="K97" s="66"/>
      <c r="L97" s="66"/>
      <c r="M97" s="66"/>
      <c r="N97" s="66"/>
      <c r="O97" s="66"/>
      <c r="P97" s="66"/>
      <c r="Q97" s="66"/>
    </row>
    <row r="98" spans="1:17" x14ac:dyDescent="0.25">
      <c r="A98" s="131" t="s">
        <v>10</v>
      </c>
      <c r="B98" s="132"/>
      <c r="C98" s="132"/>
      <c r="D98" s="132"/>
      <c r="E98" s="132"/>
      <c r="F98" s="132"/>
      <c r="G98" s="132"/>
      <c r="H98" s="132"/>
      <c r="I98" s="132"/>
      <c r="J98" s="67">
        <v>61160</v>
      </c>
      <c r="K98" s="66"/>
      <c r="L98" s="66"/>
      <c r="M98" s="66"/>
      <c r="N98" s="66"/>
      <c r="O98" s="67">
        <v>266.7</v>
      </c>
      <c r="P98" s="66"/>
      <c r="Q98" s="67">
        <v>12.8</v>
      </c>
    </row>
    <row r="99" spans="1:17" x14ac:dyDescent="0.25">
      <c r="A99" s="131" t="s">
        <v>11</v>
      </c>
      <c r="B99" s="132"/>
      <c r="C99" s="132"/>
      <c r="D99" s="132"/>
      <c r="E99" s="132"/>
      <c r="F99" s="132"/>
      <c r="G99" s="132"/>
      <c r="H99" s="132"/>
      <c r="I99" s="132"/>
      <c r="J99" s="66"/>
      <c r="K99" s="66"/>
      <c r="L99" s="66"/>
      <c r="M99" s="66"/>
      <c r="N99" s="66"/>
      <c r="O99" s="66"/>
      <c r="P99" s="66"/>
      <c r="Q99" s="66"/>
    </row>
    <row r="100" spans="1:17" x14ac:dyDescent="0.25">
      <c r="A100" s="131" t="s">
        <v>12</v>
      </c>
      <c r="B100" s="132"/>
      <c r="C100" s="132"/>
      <c r="D100" s="132"/>
      <c r="E100" s="132"/>
      <c r="F100" s="132"/>
      <c r="G100" s="132"/>
      <c r="H100" s="132"/>
      <c r="I100" s="132"/>
      <c r="J100" s="67">
        <v>22387</v>
      </c>
      <c r="K100" s="66"/>
      <c r="L100" s="66"/>
      <c r="M100" s="66"/>
      <c r="N100" s="66"/>
      <c r="O100" s="66"/>
      <c r="P100" s="66"/>
      <c r="Q100" s="66"/>
    </row>
    <row r="101" spans="1:17" x14ac:dyDescent="0.25">
      <c r="A101" s="131" t="s">
        <v>13</v>
      </c>
      <c r="B101" s="132"/>
      <c r="C101" s="132"/>
      <c r="D101" s="132"/>
      <c r="E101" s="132"/>
      <c r="F101" s="132"/>
      <c r="G101" s="132"/>
      <c r="H101" s="132"/>
      <c r="I101" s="132"/>
      <c r="J101" s="67">
        <v>804</v>
      </c>
      <c r="K101" s="66"/>
      <c r="L101" s="66"/>
      <c r="M101" s="66"/>
      <c r="N101" s="66"/>
      <c r="O101" s="66"/>
      <c r="P101" s="66"/>
      <c r="Q101" s="66"/>
    </row>
    <row r="102" spans="1:17" x14ac:dyDescent="0.25">
      <c r="A102" s="131" t="s">
        <v>14</v>
      </c>
      <c r="B102" s="132"/>
      <c r="C102" s="132"/>
      <c r="D102" s="132"/>
      <c r="E102" s="132"/>
      <c r="F102" s="132"/>
      <c r="G102" s="132"/>
      <c r="H102" s="132"/>
      <c r="I102" s="132"/>
      <c r="J102" s="67">
        <v>3773</v>
      </c>
      <c r="K102" s="66"/>
      <c r="L102" s="66"/>
      <c r="M102" s="66"/>
      <c r="N102" s="66"/>
      <c r="O102" s="66"/>
      <c r="P102" s="66"/>
      <c r="Q102" s="66"/>
    </row>
    <row r="103" spans="1:17" x14ac:dyDescent="0.25">
      <c r="A103" s="131" t="s">
        <v>0</v>
      </c>
      <c r="B103" s="132"/>
      <c r="C103" s="132"/>
      <c r="D103" s="132"/>
      <c r="E103" s="132"/>
      <c r="F103" s="132"/>
      <c r="G103" s="132"/>
      <c r="H103" s="132"/>
      <c r="I103" s="132"/>
      <c r="J103" s="67">
        <v>28729</v>
      </c>
      <c r="K103" s="66"/>
      <c r="L103" s="66"/>
      <c r="M103" s="66"/>
      <c r="N103" s="66"/>
      <c r="O103" s="66"/>
      <c r="P103" s="66"/>
      <c r="Q103" s="66"/>
    </row>
    <row r="104" spans="1:17" x14ac:dyDescent="0.25">
      <c r="A104" s="131" t="s">
        <v>15</v>
      </c>
      <c r="B104" s="132"/>
      <c r="C104" s="132"/>
      <c r="D104" s="132"/>
      <c r="E104" s="132"/>
      <c r="F104" s="132"/>
      <c r="G104" s="132"/>
      <c r="H104" s="132"/>
      <c r="I104" s="132"/>
      <c r="J104" s="67">
        <v>3311</v>
      </c>
      <c r="K104" s="66"/>
      <c r="L104" s="66"/>
      <c r="M104" s="66"/>
      <c r="N104" s="66"/>
      <c r="O104" s="66"/>
      <c r="P104" s="66"/>
      <c r="Q104" s="66"/>
    </row>
    <row r="105" spans="1:17" x14ac:dyDescent="0.25">
      <c r="A105" s="131" t="s">
        <v>16</v>
      </c>
      <c r="B105" s="132"/>
      <c r="C105" s="132"/>
      <c r="D105" s="132"/>
      <c r="E105" s="132"/>
      <c r="F105" s="132"/>
      <c r="G105" s="132"/>
      <c r="H105" s="132"/>
      <c r="I105" s="132"/>
      <c r="J105" s="67">
        <v>2356</v>
      </c>
      <c r="K105" s="66"/>
      <c r="L105" s="66"/>
      <c r="M105" s="66"/>
      <c r="N105" s="66"/>
      <c r="O105" s="66"/>
      <c r="P105" s="66"/>
      <c r="Q105" s="66"/>
    </row>
    <row r="106" spans="1:17" x14ac:dyDescent="0.25">
      <c r="A106" s="133" t="s">
        <v>17</v>
      </c>
      <c r="B106" s="132"/>
      <c r="C106" s="132"/>
      <c r="D106" s="132"/>
      <c r="E106" s="132"/>
      <c r="F106" s="132"/>
      <c r="G106" s="132"/>
      <c r="H106" s="132"/>
      <c r="I106" s="132"/>
      <c r="J106" s="65">
        <v>61160</v>
      </c>
      <c r="K106" s="66"/>
      <c r="L106" s="66"/>
      <c r="M106" s="66"/>
      <c r="N106" s="66"/>
      <c r="O106" s="65">
        <v>266.7</v>
      </c>
      <c r="P106" s="66"/>
      <c r="Q106" s="65">
        <v>12.8</v>
      </c>
    </row>
    <row r="107" spans="1:17" x14ac:dyDescent="0.25">
      <c r="A107" s="9"/>
      <c r="B107" s="1"/>
      <c r="C107" s="7"/>
      <c r="D107" s="109"/>
      <c r="E107" s="8"/>
      <c r="F107" s="64"/>
      <c r="G107" s="64"/>
      <c r="H107" s="64"/>
      <c r="I107" s="64"/>
      <c r="J107" s="64"/>
      <c r="K107" s="64"/>
      <c r="L107" s="64"/>
      <c r="M107" s="64"/>
      <c r="N107" s="64"/>
      <c r="O107" s="64"/>
      <c r="P107" s="64"/>
      <c r="Q107" s="64"/>
    </row>
    <row r="108" spans="1:17" x14ac:dyDescent="0.25">
      <c r="A108" s="9"/>
      <c r="B108" s="1"/>
      <c r="C108" s="7"/>
      <c r="D108" s="109"/>
      <c r="E108" s="8"/>
      <c r="F108" s="64"/>
      <c r="G108" s="64"/>
      <c r="H108" s="64"/>
      <c r="I108" s="64"/>
      <c r="J108" s="64"/>
      <c r="K108" s="64"/>
      <c r="L108" s="64"/>
      <c r="M108" s="64"/>
      <c r="N108" s="64"/>
      <c r="O108" s="64"/>
      <c r="P108" s="64"/>
      <c r="Q108" s="64"/>
    </row>
    <row r="109" spans="1:17" x14ac:dyDescent="0.25">
      <c r="A109" s="9"/>
      <c r="B109" s="1"/>
      <c r="C109" s="7"/>
      <c r="D109" s="109"/>
      <c r="E109" s="8"/>
      <c r="F109" s="64"/>
      <c r="G109" s="64"/>
      <c r="H109" s="64"/>
      <c r="I109" s="64"/>
      <c r="J109" s="64"/>
      <c r="K109" s="64"/>
      <c r="L109" s="64"/>
      <c r="M109" s="64"/>
      <c r="N109" s="64"/>
      <c r="O109" s="64"/>
      <c r="P109" s="64"/>
      <c r="Q109" s="64"/>
    </row>
    <row r="110" spans="1:17" x14ac:dyDescent="0.25">
      <c r="A110" s="146" t="s">
        <v>3031</v>
      </c>
      <c r="B110" s="147"/>
      <c r="C110" s="147"/>
      <c r="D110" s="147"/>
      <c r="E110" s="147"/>
      <c r="F110" s="147"/>
      <c r="G110" s="147"/>
      <c r="H110" s="147"/>
      <c r="I110" s="147"/>
      <c r="J110" s="147"/>
      <c r="K110" s="147"/>
      <c r="L110" s="147"/>
      <c r="M110" s="147"/>
      <c r="N110" s="147"/>
      <c r="O110" s="147"/>
      <c r="P110" s="147"/>
      <c r="Q110" s="147"/>
    </row>
    <row r="111" spans="1:17" x14ac:dyDescent="0.25">
      <c r="A111" s="148" t="s">
        <v>106</v>
      </c>
      <c r="B111" s="147"/>
      <c r="C111" s="147"/>
      <c r="D111" s="147"/>
      <c r="E111" s="147"/>
      <c r="F111" s="147"/>
      <c r="G111" s="147"/>
      <c r="H111" s="147"/>
      <c r="I111" s="147"/>
      <c r="J111" s="147"/>
      <c r="K111" s="147"/>
      <c r="L111" s="147"/>
      <c r="M111" s="147"/>
      <c r="N111" s="147"/>
      <c r="O111" s="147"/>
      <c r="P111" s="147"/>
      <c r="Q111" s="147"/>
    </row>
    <row r="112" spans="1:17" x14ac:dyDescent="0.25">
      <c r="A112" s="9"/>
      <c r="B112" s="1"/>
      <c r="C112" s="7"/>
      <c r="D112" s="109"/>
      <c r="E112" s="8"/>
      <c r="F112" s="64"/>
      <c r="G112" s="64"/>
      <c r="H112" s="64"/>
      <c r="I112" s="64"/>
      <c r="J112" s="64"/>
      <c r="K112" s="64"/>
      <c r="L112" s="64"/>
      <c r="M112" s="64"/>
      <c r="N112" s="64"/>
      <c r="O112" s="64"/>
      <c r="P112" s="64"/>
      <c r="Q112" s="64"/>
    </row>
    <row r="113" spans="1:17" x14ac:dyDescent="0.25">
      <c r="A113" s="146" t="s">
        <v>3032</v>
      </c>
      <c r="B113" s="147"/>
      <c r="C113" s="147"/>
      <c r="D113" s="147"/>
      <c r="E113" s="147"/>
      <c r="F113" s="147"/>
      <c r="G113" s="147"/>
      <c r="H113" s="147"/>
      <c r="I113" s="147"/>
      <c r="J113" s="147"/>
      <c r="K113" s="147"/>
      <c r="L113" s="147"/>
      <c r="M113" s="147"/>
      <c r="N113" s="147"/>
      <c r="O113" s="147"/>
      <c r="P113" s="147"/>
      <c r="Q113" s="147"/>
    </row>
    <row r="114" spans="1:17" x14ac:dyDescent="0.25">
      <c r="A114" s="148" t="s">
        <v>106</v>
      </c>
      <c r="B114" s="147"/>
      <c r="C114" s="147"/>
      <c r="D114" s="147"/>
      <c r="E114" s="147"/>
      <c r="F114" s="147"/>
      <c r="G114" s="147"/>
      <c r="H114" s="147"/>
      <c r="I114" s="147"/>
      <c r="J114" s="147"/>
      <c r="K114" s="147"/>
      <c r="L114" s="147"/>
      <c r="M114" s="147"/>
      <c r="N114" s="147"/>
      <c r="O114" s="147"/>
      <c r="P114" s="147"/>
      <c r="Q114" s="147"/>
    </row>
    <row r="115" spans="1:17" x14ac:dyDescent="0.25">
      <c r="A115" s="9"/>
      <c r="B115" s="1"/>
      <c r="C115" s="7"/>
      <c r="D115" s="109"/>
      <c r="E115" s="8"/>
      <c r="F115" s="64"/>
      <c r="G115" s="64"/>
      <c r="H115" s="64"/>
      <c r="I115" s="64"/>
      <c r="J115" s="64"/>
      <c r="K115" s="64"/>
      <c r="L115" s="64"/>
      <c r="M115" s="64"/>
      <c r="N115" s="64"/>
      <c r="O115" s="64"/>
      <c r="P115" s="64"/>
      <c r="Q115" s="64"/>
    </row>
    <row r="116" spans="1:17" x14ac:dyDescent="0.25">
      <c r="A116" s="9"/>
      <c r="B116" s="1"/>
      <c r="C116" s="7"/>
      <c r="D116" s="109"/>
      <c r="E116" s="8"/>
      <c r="F116" s="64"/>
      <c r="G116" s="64"/>
      <c r="H116" s="64"/>
      <c r="I116" s="64"/>
      <c r="J116" s="64"/>
      <c r="K116" s="64"/>
      <c r="L116" s="64"/>
      <c r="M116" s="64"/>
      <c r="N116" s="64"/>
      <c r="O116" s="64"/>
      <c r="P116" s="64"/>
      <c r="Q116" s="64"/>
    </row>
    <row r="117" spans="1:17" x14ac:dyDescent="0.25">
      <c r="A117" s="9"/>
      <c r="B117" s="1"/>
      <c r="C117" s="7"/>
      <c r="D117" s="109"/>
      <c r="E117" s="8"/>
      <c r="F117" s="64"/>
      <c r="G117" s="64"/>
      <c r="H117" s="64"/>
      <c r="I117" s="64"/>
      <c r="J117" s="64"/>
      <c r="K117" s="64"/>
      <c r="L117" s="64"/>
      <c r="M117" s="64"/>
      <c r="N117" s="64"/>
      <c r="O117" s="64"/>
      <c r="P117" s="64"/>
      <c r="Q117" s="64"/>
    </row>
    <row r="118" spans="1:17" x14ac:dyDescent="0.25">
      <c r="A118" s="9"/>
      <c r="B118" s="1"/>
      <c r="C118" s="7"/>
      <c r="D118" s="109"/>
      <c r="E118" s="8"/>
      <c r="F118" s="64"/>
      <c r="G118" s="64"/>
      <c r="H118" s="64"/>
      <c r="I118" s="64"/>
      <c r="J118" s="64"/>
      <c r="K118" s="64"/>
      <c r="L118" s="64"/>
      <c r="M118" s="64"/>
      <c r="N118" s="64"/>
      <c r="O118" s="64"/>
      <c r="P118" s="64"/>
      <c r="Q118" s="64"/>
    </row>
    <row r="119" spans="1:17" x14ac:dyDescent="0.25">
      <c r="A119" s="9"/>
      <c r="B119" s="1"/>
      <c r="C119" s="7"/>
      <c r="D119" s="109"/>
      <c r="E119" s="8"/>
      <c r="F119" s="64"/>
      <c r="G119" s="64"/>
      <c r="H119" s="64"/>
      <c r="I119" s="64"/>
      <c r="J119" s="64"/>
      <c r="K119" s="64"/>
      <c r="L119" s="64"/>
      <c r="M119" s="64"/>
      <c r="N119" s="64"/>
      <c r="O119" s="64"/>
      <c r="P119" s="64"/>
      <c r="Q119" s="64"/>
    </row>
  </sheetData>
  <mergeCells count="62">
    <mergeCell ref="J11:K11"/>
    <mergeCell ref="J12:K12"/>
    <mergeCell ref="J13:K13"/>
    <mergeCell ref="J14:K14"/>
    <mergeCell ref="J15:K15"/>
    <mergeCell ref="Q19:Q21"/>
    <mergeCell ref="F20:F21"/>
    <mergeCell ref="G20:I20"/>
    <mergeCell ref="J20:J21"/>
    <mergeCell ref="K20:M20"/>
    <mergeCell ref="A74:I74"/>
    <mergeCell ref="F19:I19"/>
    <mergeCell ref="J19:M19"/>
    <mergeCell ref="N19:N21"/>
    <mergeCell ref="O19:O21"/>
    <mergeCell ref="A19:A21"/>
    <mergeCell ref="B19:B21"/>
    <mergeCell ref="C19:C21"/>
    <mergeCell ref="D19:D21"/>
    <mergeCell ref="E19:E21"/>
    <mergeCell ref="A23:Q23"/>
    <mergeCell ref="A70:I70"/>
    <mergeCell ref="A71:I71"/>
    <mergeCell ref="A72:I72"/>
    <mergeCell ref="A73:I73"/>
    <mergeCell ref="P19:P21"/>
    <mergeCell ref="A86:I86"/>
    <mergeCell ref="A75:I75"/>
    <mergeCell ref="A76:I76"/>
    <mergeCell ref="A77:I77"/>
    <mergeCell ref="A78:I78"/>
    <mergeCell ref="A79:I79"/>
    <mergeCell ref="A80:I80"/>
    <mergeCell ref="A81:I81"/>
    <mergeCell ref="A82:I82"/>
    <mergeCell ref="A83:I83"/>
    <mergeCell ref="A84:I84"/>
    <mergeCell ref="A85:I85"/>
    <mergeCell ref="A98:I98"/>
    <mergeCell ref="A87:I87"/>
    <mergeCell ref="A88:I88"/>
    <mergeCell ref="A89:I89"/>
    <mergeCell ref="A90:I90"/>
    <mergeCell ref="A91:I91"/>
    <mergeCell ref="A92:I92"/>
    <mergeCell ref="A93:I93"/>
    <mergeCell ref="A94:I94"/>
    <mergeCell ref="A95:I95"/>
    <mergeCell ref="A96:I96"/>
    <mergeCell ref="A97:I97"/>
    <mergeCell ref="A114:Q114"/>
    <mergeCell ref="A99:I99"/>
    <mergeCell ref="A100:I100"/>
    <mergeCell ref="A101:I101"/>
    <mergeCell ref="A102:I102"/>
    <mergeCell ref="A103:I103"/>
    <mergeCell ref="A104:I104"/>
    <mergeCell ref="A105:I105"/>
    <mergeCell ref="A106:I106"/>
    <mergeCell ref="A110:Q110"/>
    <mergeCell ref="A111:Q111"/>
    <mergeCell ref="A113:Q11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6"/>
  <sheetViews>
    <sheetView topLeftCell="A83" workbookViewId="0">
      <selection activeCell="D7" sqref="D7"/>
    </sheetView>
  </sheetViews>
  <sheetFormatPr defaultRowHeight="13.2" x14ac:dyDescent="0.25"/>
  <sheetData>
    <row r="1" spans="1:17" x14ac:dyDescent="0.25">
      <c r="A1" s="11"/>
      <c r="B1" s="74"/>
      <c r="C1" s="73"/>
      <c r="D1" s="72"/>
      <c r="E1" s="3"/>
      <c r="F1" s="71"/>
      <c r="G1" s="71"/>
      <c r="H1" s="11" t="s">
        <v>22</v>
      </c>
      <c r="I1" s="71"/>
      <c r="J1" s="82"/>
      <c r="K1" s="71"/>
      <c r="L1" s="71"/>
      <c r="M1" s="71"/>
      <c r="N1" s="71"/>
      <c r="O1" s="71"/>
      <c r="P1" s="71"/>
      <c r="Q1" s="71"/>
    </row>
    <row r="2" spans="1:17" x14ac:dyDescent="0.25">
      <c r="A2" s="11"/>
      <c r="B2" s="74"/>
      <c r="C2" s="73"/>
      <c r="D2" s="72"/>
      <c r="E2" s="86"/>
      <c r="F2" s="80"/>
      <c r="G2" s="80"/>
      <c r="H2" s="12" t="s">
        <v>2</v>
      </c>
      <c r="I2" s="12"/>
      <c r="J2" s="79"/>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73"/>
      <c r="D4" s="72"/>
      <c r="E4" s="3"/>
      <c r="F4" s="71"/>
      <c r="G4" s="71"/>
      <c r="H4" s="118" t="s">
        <v>3033</v>
      </c>
      <c r="I4" s="85"/>
      <c r="J4" s="71"/>
      <c r="K4" s="71"/>
      <c r="L4" s="71"/>
      <c r="M4" s="71"/>
      <c r="N4" s="71"/>
      <c r="O4" s="71"/>
      <c r="P4" s="71"/>
      <c r="Q4" s="71"/>
    </row>
    <row r="5" spans="1:17" x14ac:dyDescent="0.25">
      <c r="A5" s="11"/>
      <c r="B5" s="74"/>
      <c r="C5" s="73"/>
      <c r="D5" s="72"/>
      <c r="E5" s="3"/>
      <c r="F5" s="71"/>
      <c r="G5" s="71"/>
      <c r="H5" s="11" t="s">
        <v>44</v>
      </c>
      <c r="I5" s="11"/>
      <c r="J5" s="71"/>
      <c r="K5" s="71"/>
      <c r="L5" s="71"/>
      <c r="M5" s="71"/>
      <c r="N5" s="71"/>
      <c r="O5" s="71"/>
      <c r="P5" s="71"/>
      <c r="Q5" s="71"/>
    </row>
    <row r="6" spans="1:17" x14ac:dyDescent="0.25">
      <c r="A6" s="11"/>
      <c r="B6" s="74"/>
      <c r="C6" s="73"/>
      <c r="D6" s="72"/>
      <c r="E6" s="3"/>
      <c r="F6" s="71"/>
      <c r="G6" s="71"/>
      <c r="H6" s="71"/>
      <c r="I6" s="71"/>
      <c r="J6" s="71"/>
      <c r="K6" s="71"/>
      <c r="L6" s="71"/>
      <c r="M6" s="71"/>
      <c r="N6" s="71"/>
      <c r="O6" s="71"/>
      <c r="P6" s="71"/>
      <c r="Q6" s="71"/>
    </row>
    <row r="7" spans="1:17" x14ac:dyDescent="0.25">
      <c r="A7" s="11"/>
      <c r="B7" s="74"/>
      <c r="C7" s="84" t="s">
        <v>3</v>
      </c>
      <c r="D7" s="83" t="s">
        <v>3034</v>
      </c>
      <c r="E7" s="76"/>
      <c r="F7" s="71"/>
      <c r="G7" s="71"/>
      <c r="H7" s="11"/>
      <c r="I7" s="71"/>
      <c r="J7" s="71"/>
      <c r="K7" s="82"/>
      <c r="L7" s="82"/>
      <c r="M7" s="71"/>
      <c r="N7" s="71"/>
      <c r="O7" s="71"/>
      <c r="P7" s="71"/>
      <c r="Q7" s="71"/>
    </row>
    <row r="8" spans="1:17" x14ac:dyDescent="0.25">
      <c r="A8" s="11"/>
      <c r="B8" s="74"/>
      <c r="C8" s="73"/>
      <c r="D8" s="72"/>
      <c r="E8" s="81"/>
      <c r="F8" s="80"/>
      <c r="G8" s="80"/>
      <c r="H8" s="12" t="s">
        <v>33</v>
      </c>
      <c r="I8" s="12"/>
      <c r="J8" s="80"/>
      <c r="K8" s="79"/>
      <c r="L8" s="71"/>
      <c r="M8" s="71"/>
      <c r="N8" s="71"/>
      <c r="O8" s="71"/>
      <c r="P8" s="71"/>
      <c r="Q8" s="71"/>
    </row>
    <row r="9" spans="1:17" x14ac:dyDescent="0.25">
      <c r="A9" s="78"/>
      <c r="B9" s="77"/>
      <c r="C9" s="73"/>
      <c r="D9" s="72"/>
      <c r="E9" s="3"/>
      <c r="F9" s="71"/>
      <c r="G9" s="71"/>
      <c r="H9" s="71"/>
      <c r="I9" s="71"/>
      <c r="J9" s="71"/>
      <c r="K9" s="71"/>
      <c r="L9" s="71"/>
      <c r="M9" s="71"/>
      <c r="N9" s="71"/>
      <c r="O9" s="71"/>
      <c r="P9" s="71"/>
      <c r="Q9" s="71"/>
    </row>
    <row r="10" spans="1:17" x14ac:dyDescent="0.25">
      <c r="A10" s="11"/>
      <c r="B10" s="74"/>
      <c r="C10" s="73"/>
      <c r="D10" s="76" t="s">
        <v>3035</v>
      </c>
      <c r="E10" s="11"/>
      <c r="F10" s="71"/>
      <c r="G10" s="71"/>
      <c r="H10" s="71"/>
      <c r="I10" s="76"/>
      <c r="J10" s="76"/>
      <c r="K10" s="71"/>
      <c r="L10" s="71"/>
      <c r="M10" s="71"/>
      <c r="N10" s="71"/>
      <c r="O10" s="71"/>
      <c r="P10" s="71"/>
      <c r="Q10" s="71"/>
    </row>
    <row r="11" spans="1:17" x14ac:dyDescent="0.25">
      <c r="A11" s="11"/>
      <c r="B11" s="74"/>
      <c r="C11" s="73"/>
      <c r="D11" s="76" t="s">
        <v>20</v>
      </c>
      <c r="E11" s="11"/>
      <c r="F11" s="71"/>
      <c r="G11" s="71"/>
      <c r="H11" s="71"/>
      <c r="I11" s="76"/>
      <c r="J11" s="141" t="s">
        <v>3036</v>
      </c>
      <c r="K11" s="142"/>
      <c r="L11" s="4" t="s">
        <v>32</v>
      </c>
      <c r="M11" s="71"/>
      <c r="N11" s="71"/>
      <c r="O11" s="71"/>
      <c r="P11" s="71"/>
      <c r="Q11" s="71"/>
    </row>
    <row r="12" spans="1:17" x14ac:dyDescent="0.25">
      <c r="A12" s="11"/>
      <c r="B12" s="74"/>
      <c r="C12" s="73"/>
      <c r="D12" s="76" t="s">
        <v>21</v>
      </c>
      <c r="E12" s="11"/>
      <c r="F12" s="71"/>
      <c r="G12" s="71"/>
      <c r="H12" s="71"/>
      <c r="I12" s="76"/>
      <c r="J12" s="141" t="s">
        <v>3037</v>
      </c>
      <c r="K12" s="142"/>
      <c r="L12" s="4" t="s">
        <v>32</v>
      </c>
      <c r="M12" s="71"/>
      <c r="N12" s="71"/>
      <c r="O12" s="71"/>
      <c r="P12" s="71"/>
      <c r="Q12" s="71"/>
    </row>
    <row r="13" spans="1:17" x14ac:dyDescent="0.25">
      <c r="A13" s="11"/>
      <c r="B13" s="74"/>
      <c r="C13" s="73"/>
      <c r="D13" s="76" t="s">
        <v>1</v>
      </c>
      <c r="E13" s="11"/>
      <c r="F13" s="71"/>
      <c r="G13" s="71"/>
      <c r="H13" s="71"/>
      <c r="I13" s="76"/>
      <c r="J13" s="141" t="s">
        <v>3038</v>
      </c>
      <c r="K13" s="142"/>
      <c r="L13" s="4" t="s">
        <v>32</v>
      </c>
      <c r="M13" s="71"/>
      <c r="N13" s="71"/>
      <c r="O13" s="71"/>
      <c r="P13" s="71"/>
      <c r="Q13" s="71"/>
    </row>
    <row r="14" spans="1:17" x14ac:dyDescent="0.25">
      <c r="A14" s="11"/>
      <c r="B14" s="74"/>
      <c r="C14" s="73"/>
      <c r="D14" s="76" t="s">
        <v>121</v>
      </c>
      <c r="E14" s="11"/>
      <c r="F14" s="71"/>
      <c r="G14" s="71"/>
      <c r="H14" s="71"/>
      <c r="I14" s="76"/>
      <c r="J14" s="141" t="s">
        <v>3039</v>
      </c>
      <c r="K14" s="142"/>
      <c r="L14" s="4" t="s">
        <v>32</v>
      </c>
      <c r="M14" s="71"/>
      <c r="N14" s="71"/>
      <c r="O14" s="71"/>
      <c r="P14" s="71"/>
      <c r="Q14" s="71"/>
    </row>
    <row r="15" spans="1:17" x14ac:dyDescent="0.25">
      <c r="A15" s="11"/>
      <c r="B15" s="74"/>
      <c r="C15" s="73"/>
      <c r="D15" s="76" t="s">
        <v>18</v>
      </c>
      <c r="E15" s="11"/>
      <c r="F15" s="71"/>
      <c r="G15" s="71"/>
      <c r="H15" s="71"/>
      <c r="I15" s="76"/>
      <c r="J15" s="141" t="s">
        <v>3040</v>
      </c>
      <c r="K15" s="142"/>
      <c r="L15" s="4" t="s">
        <v>19</v>
      </c>
      <c r="M15" s="71"/>
      <c r="N15" s="71"/>
      <c r="O15" s="71"/>
      <c r="P15" s="71"/>
      <c r="Q15" s="71"/>
    </row>
    <row r="16" spans="1:17" x14ac:dyDescent="0.25">
      <c r="A16" s="11"/>
      <c r="B16" s="74"/>
      <c r="C16" s="73"/>
      <c r="D16" s="75" t="s">
        <v>208</v>
      </c>
      <c r="E16" s="11"/>
      <c r="F16" s="71"/>
      <c r="G16" s="71"/>
      <c r="H16" s="71"/>
      <c r="I16" s="71"/>
      <c r="J16" s="71"/>
      <c r="K16" s="71"/>
      <c r="L16" s="71"/>
      <c r="M16" s="71"/>
      <c r="N16" s="71"/>
      <c r="O16" s="71"/>
      <c r="P16" s="71"/>
      <c r="Q16" s="71"/>
    </row>
    <row r="17" spans="1:17" x14ac:dyDescent="0.25">
      <c r="A17" s="11"/>
      <c r="B17" s="74"/>
      <c r="C17" s="73"/>
      <c r="D17" s="72"/>
      <c r="E17" s="11"/>
      <c r="F17" s="71"/>
      <c r="G17" s="71"/>
      <c r="H17" s="71"/>
      <c r="I17" s="71"/>
      <c r="J17" s="71"/>
      <c r="K17" s="71"/>
      <c r="L17" s="71"/>
      <c r="M17" s="71"/>
      <c r="N17" s="71"/>
      <c r="O17" s="71"/>
      <c r="P17" s="71"/>
      <c r="Q17" s="71"/>
    </row>
    <row r="18" spans="1:17" x14ac:dyDescent="0.25">
      <c r="A18" s="9"/>
      <c r="B18" s="1"/>
      <c r="C18" s="7"/>
      <c r="D18" s="109"/>
      <c r="E18" s="8"/>
      <c r="F18" s="2"/>
      <c r="G18" s="2"/>
      <c r="H18" s="2"/>
      <c r="I18" s="2"/>
      <c r="J18" s="2"/>
      <c r="K18" s="2"/>
      <c r="L18" s="2"/>
      <c r="M18" s="2"/>
      <c r="N18" s="2"/>
      <c r="O18" s="2"/>
      <c r="P18" s="2"/>
      <c r="Q18" s="2"/>
    </row>
    <row r="19" spans="1:17" x14ac:dyDescent="0.25">
      <c r="A19" s="137" t="s">
        <v>4</v>
      </c>
      <c r="B19" s="143" t="s">
        <v>131</v>
      </c>
      <c r="C19" s="137" t="s">
        <v>120</v>
      </c>
      <c r="D19" s="137" t="s">
        <v>119</v>
      </c>
      <c r="E19" s="137" t="s">
        <v>118</v>
      </c>
      <c r="F19" s="137" t="s">
        <v>31</v>
      </c>
      <c r="G19" s="138"/>
      <c r="H19" s="138"/>
      <c r="I19" s="138"/>
      <c r="J19" s="137" t="s">
        <v>30</v>
      </c>
      <c r="K19" s="138"/>
      <c r="L19" s="138"/>
      <c r="M19" s="138"/>
      <c r="N19" s="137" t="s">
        <v>117</v>
      </c>
      <c r="O19" s="137" t="s">
        <v>116</v>
      </c>
      <c r="P19" s="137" t="s">
        <v>132</v>
      </c>
      <c r="Q19" s="137" t="s">
        <v>133</v>
      </c>
    </row>
    <row r="20" spans="1:17" x14ac:dyDescent="0.25">
      <c r="A20" s="138"/>
      <c r="B20" s="144"/>
      <c r="C20" s="145"/>
      <c r="D20" s="137"/>
      <c r="E20" s="138"/>
      <c r="F20" s="137" t="s">
        <v>5</v>
      </c>
      <c r="G20" s="137" t="s">
        <v>115</v>
      </c>
      <c r="H20" s="138"/>
      <c r="I20" s="138"/>
      <c r="J20" s="137" t="s">
        <v>5</v>
      </c>
      <c r="K20" s="137" t="s">
        <v>115</v>
      </c>
      <c r="L20" s="138"/>
      <c r="M20" s="138"/>
      <c r="N20" s="137"/>
      <c r="O20" s="137"/>
      <c r="P20" s="137"/>
      <c r="Q20" s="137"/>
    </row>
    <row r="21" spans="1:17" x14ac:dyDescent="0.25">
      <c r="A21" s="138"/>
      <c r="B21" s="144"/>
      <c r="C21" s="145"/>
      <c r="D21" s="137"/>
      <c r="E21" s="138"/>
      <c r="F21" s="138"/>
      <c r="G21" s="111" t="s">
        <v>114</v>
      </c>
      <c r="H21" s="111" t="s">
        <v>113</v>
      </c>
      <c r="I21" s="111" t="s">
        <v>112</v>
      </c>
      <c r="J21" s="138"/>
      <c r="K21" s="111" t="s">
        <v>114</v>
      </c>
      <c r="L21" s="111" t="s">
        <v>113</v>
      </c>
      <c r="M21" s="111" t="s">
        <v>112</v>
      </c>
      <c r="N21" s="137"/>
      <c r="O21" s="137"/>
      <c r="P21" s="137"/>
      <c r="Q21" s="137"/>
    </row>
    <row r="22" spans="1:17" x14ac:dyDescent="0.25">
      <c r="A22" s="5">
        <v>1</v>
      </c>
      <c r="B22" s="113">
        <v>2</v>
      </c>
      <c r="C22" s="111">
        <v>3</v>
      </c>
      <c r="D22" s="111">
        <v>4</v>
      </c>
      <c r="E22" s="5">
        <v>5</v>
      </c>
      <c r="F22" s="112">
        <v>6</v>
      </c>
      <c r="G22" s="112">
        <v>7</v>
      </c>
      <c r="H22" s="112">
        <v>8</v>
      </c>
      <c r="I22" s="112">
        <v>9</v>
      </c>
      <c r="J22" s="112">
        <v>10</v>
      </c>
      <c r="K22" s="112">
        <v>11</v>
      </c>
      <c r="L22" s="112">
        <v>12</v>
      </c>
      <c r="M22" s="112">
        <v>13</v>
      </c>
      <c r="N22" s="112">
        <v>14</v>
      </c>
      <c r="O22" s="112">
        <v>15</v>
      </c>
      <c r="P22" s="112">
        <v>16</v>
      </c>
      <c r="Q22" s="112">
        <v>17</v>
      </c>
    </row>
    <row r="23" spans="1:17" x14ac:dyDescent="0.25">
      <c r="A23" s="136" t="s">
        <v>209</v>
      </c>
      <c r="B23" s="132"/>
      <c r="C23" s="132"/>
      <c r="D23" s="132"/>
      <c r="E23" s="132"/>
      <c r="F23" s="132"/>
      <c r="G23" s="132"/>
      <c r="H23" s="132"/>
      <c r="I23" s="132"/>
      <c r="J23" s="132"/>
      <c r="K23" s="132"/>
      <c r="L23" s="132"/>
      <c r="M23" s="132"/>
      <c r="N23" s="132"/>
      <c r="O23" s="132"/>
      <c r="P23" s="132"/>
      <c r="Q23" s="132"/>
    </row>
    <row r="24" spans="1:17" x14ac:dyDescent="0.25">
      <c r="A24" s="131" t="s">
        <v>3041</v>
      </c>
      <c r="B24" s="132"/>
      <c r="C24" s="132"/>
      <c r="D24" s="132"/>
      <c r="E24" s="132"/>
      <c r="F24" s="132"/>
      <c r="G24" s="132"/>
      <c r="H24" s="132"/>
      <c r="I24" s="132"/>
      <c r="J24" s="132"/>
      <c r="K24" s="132"/>
      <c r="L24" s="132"/>
      <c r="M24" s="132"/>
      <c r="N24" s="132"/>
      <c r="O24" s="132"/>
      <c r="P24" s="132"/>
      <c r="Q24" s="132"/>
    </row>
    <row r="25" spans="1:17" ht="102.6" x14ac:dyDescent="0.25">
      <c r="A25" s="5">
        <v>1</v>
      </c>
      <c r="B25" s="69" t="s">
        <v>74</v>
      </c>
      <c r="C25" s="110" t="s">
        <v>3042</v>
      </c>
      <c r="D25" s="10" t="s">
        <v>111</v>
      </c>
      <c r="E25" s="68" t="s">
        <v>3043</v>
      </c>
      <c r="F25" s="67">
        <v>97.72</v>
      </c>
      <c r="G25" s="67">
        <v>75.44</v>
      </c>
      <c r="H25" s="67">
        <v>0.46</v>
      </c>
      <c r="I25" s="66"/>
      <c r="J25" s="66">
        <v>1241</v>
      </c>
      <c r="K25" s="66">
        <v>958</v>
      </c>
      <c r="L25" s="66">
        <v>6</v>
      </c>
      <c r="M25" s="66"/>
      <c r="N25" s="66">
        <v>5.4</v>
      </c>
      <c r="O25" s="66">
        <v>68.58</v>
      </c>
      <c r="P25" s="66"/>
      <c r="Q25" s="66"/>
    </row>
    <row r="26" spans="1:17" ht="125.4" x14ac:dyDescent="0.25">
      <c r="A26" s="5">
        <v>2</v>
      </c>
      <c r="B26" s="69" t="s">
        <v>3044</v>
      </c>
      <c r="C26" s="110" t="s">
        <v>3045</v>
      </c>
      <c r="D26" s="10" t="s">
        <v>108</v>
      </c>
      <c r="E26" s="70">
        <v>1</v>
      </c>
      <c r="F26" s="67" t="s">
        <v>3046</v>
      </c>
      <c r="G26" s="66"/>
      <c r="H26" s="66"/>
      <c r="I26" s="66"/>
      <c r="J26" s="66">
        <v>435</v>
      </c>
      <c r="K26" s="66"/>
      <c r="L26" s="66"/>
      <c r="M26" s="66"/>
      <c r="N26" s="66"/>
      <c r="O26" s="66"/>
      <c r="P26" s="66"/>
      <c r="Q26" s="66"/>
    </row>
    <row r="27" spans="1:17" ht="45.6" x14ac:dyDescent="0.25">
      <c r="A27" s="5">
        <v>3</v>
      </c>
      <c r="B27" s="69" t="s">
        <v>3047</v>
      </c>
      <c r="C27" s="110" t="s">
        <v>3048</v>
      </c>
      <c r="D27" s="10" t="s">
        <v>109</v>
      </c>
      <c r="E27" s="70">
        <v>4</v>
      </c>
      <c r="F27" s="67">
        <v>8.84</v>
      </c>
      <c r="G27" s="67">
        <v>4.74</v>
      </c>
      <c r="H27" s="67">
        <v>1.08</v>
      </c>
      <c r="I27" s="66"/>
      <c r="J27" s="66">
        <v>35</v>
      </c>
      <c r="K27" s="66">
        <v>19</v>
      </c>
      <c r="L27" s="66">
        <v>4</v>
      </c>
      <c r="M27" s="66"/>
      <c r="N27" s="66">
        <v>0.35</v>
      </c>
      <c r="O27" s="66">
        <v>1.4</v>
      </c>
      <c r="P27" s="66"/>
      <c r="Q27" s="66"/>
    </row>
    <row r="28" spans="1:17" ht="114" x14ac:dyDescent="0.25">
      <c r="A28" s="5">
        <v>4</v>
      </c>
      <c r="B28" s="69" t="s">
        <v>3044</v>
      </c>
      <c r="C28" s="110" t="s">
        <v>3049</v>
      </c>
      <c r="D28" s="10" t="s">
        <v>108</v>
      </c>
      <c r="E28" s="70">
        <v>4</v>
      </c>
      <c r="F28" s="67" t="s">
        <v>3050</v>
      </c>
      <c r="G28" s="66"/>
      <c r="H28" s="66"/>
      <c r="I28" s="66"/>
      <c r="J28" s="66">
        <v>279</v>
      </c>
      <c r="K28" s="66"/>
      <c r="L28" s="66"/>
      <c r="M28" s="66"/>
      <c r="N28" s="66"/>
      <c r="O28" s="66"/>
      <c r="P28" s="66"/>
      <c r="Q28" s="66"/>
    </row>
    <row r="29" spans="1:17" ht="171" x14ac:dyDescent="0.25">
      <c r="A29" s="5">
        <v>5</v>
      </c>
      <c r="B29" s="69" t="s">
        <v>41</v>
      </c>
      <c r="C29" s="110" t="s">
        <v>3051</v>
      </c>
      <c r="D29" s="10" t="s">
        <v>109</v>
      </c>
      <c r="E29" s="70">
        <v>18</v>
      </c>
      <c r="F29" s="67">
        <v>28.38</v>
      </c>
      <c r="G29" s="67">
        <v>22.76</v>
      </c>
      <c r="H29" s="67">
        <v>0.46</v>
      </c>
      <c r="I29" s="66"/>
      <c r="J29" s="66">
        <v>511</v>
      </c>
      <c r="K29" s="66">
        <v>410</v>
      </c>
      <c r="L29" s="66">
        <v>8</v>
      </c>
      <c r="M29" s="66"/>
      <c r="N29" s="66">
        <v>1.68</v>
      </c>
      <c r="O29" s="66">
        <v>30.24</v>
      </c>
      <c r="P29" s="66"/>
      <c r="Q29" s="66"/>
    </row>
    <row r="30" spans="1:17" ht="136.80000000000001" x14ac:dyDescent="0.25">
      <c r="A30" s="5">
        <v>6</v>
      </c>
      <c r="B30" s="69" t="s">
        <v>3044</v>
      </c>
      <c r="C30" s="110" t="s">
        <v>3052</v>
      </c>
      <c r="D30" s="10" t="s">
        <v>108</v>
      </c>
      <c r="E30" s="70">
        <v>18</v>
      </c>
      <c r="F30" s="67" t="s">
        <v>3053</v>
      </c>
      <c r="G30" s="66"/>
      <c r="H30" s="66"/>
      <c r="I30" s="66"/>
      <c r="J30" s="66">
        <v>1774</v>
      </c>
      <c r="K30" s="66"/>
      <c r="L30" s="66"/>
      <c r="M30" s="66"/>
      <c r="N30" s="66"/>
      <c r="O30" s="66"/>
      <c r="P30" s="66"/>
      <c r="Q30" s="66"/>
    </row>
    <row r="31" spans="1:17" ht="68.400000000000006" x14ac:dyDescent="0.25">
      <c r="A31" s="5">
        <v>7</v>
      </c>
      <c r="B31" s="69" t="s">
        <v>3054</v>
      </c>
      <c r="C31" s="110" t="s">
        <v>3055</v>
      </c>
      <c r="D31" s="10" t="s">
        <v>109</v>
      </c>
      <c r="E31" s="70">
        <v>1</v>
      </c>
      <c r="F31" s="67">
        <v>64.92</v>
      </c>
      <c r="G31" s="67">
        <v>57.52</v>
      </c>
      <c r="H31" s="67">
        <v>0.37</v>
      </c>
      <c r="I31" s="66"/>
      <c r="J31" s="66">
        <v>65</v>
      </c>
      <c r="K31" s="66">
        <v>58</v>
      </c>
      <c r="L31" s="66"/>
      <c r="M31" s="66"/>
      <c r="N31" s="66">
        <v>4</v>
      </c>
      <c r="O31" s="66">
        <v>4</v>
      </c>
      <c r="P31" s="66"/>
      <c r="Q31" s="66"/>
    </row>
    <row r="32" spans="1:17" ht="114" x14ac:dyDescent="0.25">
      <c r="A32" s="5">
        <v>8</v>
      </c>
      <c r="B32" s="69" t="s">
        <v>3044</v>
      </c>
      <c r="C32" s="110" t="s">
        <v>3056</v>
      </c>
      <c r="D32" s="10" t="s">
        <v>108</v>
      </c>
      <c r="E32" s="70">
        <v>1</v>
      </c>
      <c r="F32" s="67" t="s">
        <v>3057</v>
      </c>
      <c r="G32" s="66"/>
      <c r="H32" s="66"/>
      <c r="I32" s="66"/>
      <c r="J32" s="66">
        <v>51</v>
      </c>
      <c r="K32" s="66"/>
      <c r="L32" s="66"/>
      <c r="M32" s="66"/>
      <c r="N32" s="66"/>
      <c r="O32" s="66"/>
      <c r="P32" s="66"/>
      <c r="Q32" s="66"/>
    </row>
    <row r="33" spans="1:17" ht="34.200000000000003" x14ac:dyDescent="0.25">
      <c r="A33" s="5">
        <v>9</v>
      </c>
      <c r="B33" s="69" t="s">
        <v>3058</v>
      </c>
      <c r="C33" s="110" t="s">
        <v>3059</v>
      </c>
      <c r="D33" s="10" t="s">
        <v>109</v>
      </c>
      <c r="E33" s="70">
        <v>1</v>
      </c>
      <c r="F33" s="67">
        <v>58.33</v>
      </c>
      <c r="G33" s="67">
        <v>48.15</v>
      </c>
      <c r="H33" s="67">
        <v>0.83</v>
      </c>
      <c r="I33" s="66"/>
      <c r="J33" s="66">
        <v>58</v>
      </c>
      <c r="K33" s="66">
        <v>48</v>
      </c>
      <c r="L33" s="66">
        <v>1</v>
      </c>
      <c r="M33" s="66"/>
      <c r="N33" s="66">
        <v>3.3</v>
      </c>
      <c r="O33" s="66">
        <v>3.3</v>
      </c>
      <c r="P33" s="66"/>
      <c r="Q33" s="66"/>
    </row>
    <row r="34" spans="1:17" ht="91.2" x14ac:dyDescent="0.25">
      <c r="A34" s="5">
        <v>10</v>
      </c>
      <c r="B34" s="69" t="s">
        <v>3044</v>
      </c>
      <c r="C34" s="110" t="s">
        <v>3060</v>
      </c>
      <c r="D34" s="10" t="s">
        <v>108</v>
      </c>
      <c r="E34" s="70">
        <v>1</v>
      </c>
      <c r="F34" s="67" t="s">
        <v>3061</v>
      </c>
      <c r="G34" s="66"/>
      <c r="H34" s="66"/>
      <c r="I34" s="66"/>
      <c r="J34" s="66">
        <v>218</v>
      </c>
      <c r="K34" s="66"/>
      <c r="L34" s="66"/>
      <c r="M34" s="66"/>
      <c r="N34" s="66"/>
      <c r="O34" s="66"/>
      <c r="P34" s="66"/>
      <c r="Q34" s="66"/>
    </row>
    <row r="35" spans="1:17" ht="125.4" x14ac:dyDescent="0.25">
      <c r="A35" s="5">
        <v>11</v>
      </c>
      <c r="B35" s="69" t="s">
        <v>3062</v>
      </c>
      <c r="C35" s="110" t="s">
        <v>3063</v>
      </c>
      <c r="D35" s="10" t="s">
        <v>109</v>
      </c>
      <c r="E35" s="70">
        <v>6</v>
      </c>
      <c r="F35" s="67">
        <v>58.16</v>
      </c>
      <c r="G35" s="67">
        <v>48.04</v>
      </c>
      <c r="H35" s="66"/>
      <c r="I35" s="66"/>
      <c r="J35" s="66">
        <v>349</v>
      </c>
      <c r="K35" s="66">
        <v>288</v>
      </c>
      <c r="L35" s="66"/>
      <c r="M35" s="66"/>
      <c r="N35" s="66">
        <v>4</v>
      </c>
      <c r="O35" s="66">
        <v>24</v>
      </c>
      <c r="P35" s="66"/>
      <c r="Q35" s="66"/>
    </row>
    <row r="36" spans="1:17" ht="91.2" x14ac:dyDescent="0.25">
      <c r="A36" s="5">
        <v>12</v>
      </c>
      <c r="B36" s="69" t="s">
        <v>3044</v>
      </c>
      <c r="C36" s="110" t="s">
        <v>3064</v>
      </c>
      <c r="D36" s="10" t="s">
        <v>108</v>
      </c>
      <c r="E36" s="70">
        <v>6</v>
      </c>
      <c r="F36" s="67" t="s">
        <v>3065</v>
      </c>
      <c r="G36" s="66"/>
      <c r="H36" s="66"/>
      <c r="I36" s="66"/>
      <c r="J36" s="66">
        <v>292</v>
      </c>
      <c r="K36" s="66"/>
      <c r="L36" s="66"/>
      <c r="M36" s="66"/>
      <c r="N36" s="66"/>
      <c r="O36" s="66"/>
      <c r="P36" s="66"/>
      <c r="Q36" s="66"/>
    </row>
    <row r="37" spans="1:17" ht="79.8" x14ac:dyDescent="0.25">
      <c r="A37" s="5">
        <v>13</v>
      </c>
      <c r="B37" s="69" t="s">
        <v>42</v>
      </c>
      <c r="C37" s="110" t="s">
        <v>2947</v>
      </c>
      <c r="D37" s="10" t="s">
        <v>109</v>
      </c>
      <c r="E37" s="70">
        <v>1</v>
      </c>
      <c r="F37" s="67">
        <v>256.7</v>
      </c>
      <c r="G37" s="67">
        <v>157.76</v>
      </c>
      <c r="H37" s="67">
        <v>33.83</v>
      </c>
      <c r="I37" s="67">
        <v>6.87</v>
      </c>
      <c r="J37" s="66">
        <v>257</v>
      </c>
      <c r="K37" s="66">
        <v>158</v>
      </c>
      <c r="L37" s="66">
        <v>34</v>
      </c>
      <c r="M37" s="66">
        <v>7</v>
      </c>
      <c r="N37" s="66">
        <v>10.1</v>
      </c>
      <c r="O37" s="66">
        <v>10.1</v>
      </c>
      <c r="P37" s="66">
        <v>0.44</v>
      </c>
      <c r="Q37" s="66">
        <v>0.44</v>
      </c>
    </row>
    <row r="38" spans="1:17" ht="79.8" x14ac:dyDescent="0.25">
      <c r="A38" s="5">
        <v>14</v>
      </c>
      <c r="B38" s="69" t="s">
        <v>3044</v>
      </c>
      <c r="C38" s="110" t="s">
        <v>3066</v>
      </c>
      <c r="D38" s="10" t="s">
        <v>108</v>
      </c>
      <c r="E38" s="70">
        <v>1</v>
      </c>
      <c r="F38" s="67" t="s">
        <v>3067</v>
      </c>
      <c r="G38" s="66"/>
      <c r="H38" s="66"/>
      <c r="I38" s="66"/>
      <c r="J38" s="66">
        <v>1072</v>
      </c>
      <c r="K38" s="66"/>
      <c r="L38" s="66"/>
      <c r="M38" s="66"/>
      <c r="N38" s="66"/>
      <c r="O38" s="66"/>
      <c r="P38" s="66"/>
      <c r="Q38" s="66"/>
    </row>
    <row r="39" spans="1:17" ht="45.6" x14ac:dyDescent="0.25">
      <c r="A39" s="5">
        <v>15</v>
      </c>
      <c r="B39" s="69" t="s">
        <v>3068</v>
      </c>
      <c r="C39" s="110" t="s">
        <v>3069</v>
      </c>
      <c r="D39" s="10" t="s">
        <v>3070</v>
      </c>
      <c r="E39" s="70">
        <v>2</v>
      </c>
      <c r="F39" s="67">
        <v>48.5</v>
      </c>
      <c r="G39" s="67">
        <v>39.619999999999997</v>
      </c>
      <c r="H39" s="66"/>
      <c r="I39" s="66"/>
      <c r="J39" s="66">
        <v>97</v>
      </c>
      <c r="K39" s="66">
        <v>79</v>
      </c>
      <c r="L39" s="66"/>
      <c r="M39" s="66"/>
      <c r="N39" s="66">
        <v>3.1</v>
      </c>
      <c r="O39" s="66">
        <v>6.2</v>
      </c>
      <c r="P39" s="66"/>
      <c r="Q39" s="66"/>
    </row>
    <row r="40" spans="1:17" ht="125.4" x14ac:dyDescent="0.25">
      <c r="A40" s="5">
        <v>16</v>
      </c>
      <c r="B40" s="69" t="s">
        <v>3044</v>
      </c>
      <c r="C40" s="110" t="s">
        <v>3071</v>
      </c>
      <c r="D40" s="10" t="s">
        <v>108</v>
      </c>
      <c r="E40" s="70">
        <v>2</v>
      </c>
      <c r="F40" s="67" t="s">
        <v>3072</v>
      </c>
      <c r="G40" s="66"/>
      <c r="H40" s="66"/>
      <c r="I40" s="66"/>
      <c r="J40" s="66">
        <v>394</v>
      </c>
      <c r="K40" s="66"/>
      <c r="L40" s="66"/>
      <c r="M40" s="66"/>
      <c r="N40" s="66"/>
      <c r="O40" s="66"/>
      <c r="P40" s="66"/>
      <c r="Q40" s="66"/>
    </row>
    <row r="41" spans="1:17" ht="91.2" x14ac:dyDescent="0.25">
      <c r="A41" s="5">
        <v>17</v>
      </c>
      <c r="B41" s="69" t="s">
        <v>2926</v>
      </c>
      <c r="C41" s="110" t="s">
        <v>2927</v>
      </c>
      <c r="D41" s="10" t="s">
        <v>109</v>
      </c>
      <c r="E41" s="70">
        <v>1</v>
      </c>
      <c r="F41" s="67">
        <v>34.97</v>
      </c>
      <c r="G41" s="67">
        <v>27.5</v>
      </c>
      <c r="H41" s="67">
        <v>6.92</v>
      </c>
      <c r="I41" s="67">
        <v>1.41</v>
      </c>
      <c r="J41" s="66">
        <v>35</v>
      </c>
      <c r="K41" s="66">
        <v>28</v>
      </c>
      <c r="L41" s="66">
        <v>7</v>
      </c>
      <c r="M41" s="66">
        <v>1</v>
      </c>
      <c r="N41" s="66">
        <v>2.29</v>
      </c>
      <c r="O41" s="66">
        <v>2.29</v>
      </c>
      <c r="P41" s="66">
        <v>0.09</v>
      </c>
      <c r="Q41" s="66">
        <v>0.09</v>
      </c>
    </row>
    <row r="42" spans="1:17" ht="136.80000000000001" x14ac:dyDescent="0.25">
      <c r="A42" s="5">
        <v>18</v>
      </c>
      <c r="B42" s="69" t="s">
        <v>3073</v>
      </c>
      <c r="C42" s="110" t="s">
        <v>3074</v>
      </c>
      <c r="D42" s="10" t="s">
        <v>288</v>
      </c>
      <c r="E42" s="70">
        <v>1</v>
      </c>
      <c r="F42" s="67" t="s">
        <v>3075</v>
      </c>
      <c r="G42" s="66"/>
      <c r="H42" s="66"/>
      <c r="I42" s="66"/>
      <c r="J42" s="66">
        <v>192</v>
      </c>
      <c r="K42" s="66"/>
      <c r="L42" s="66"/>
      <c r="M42" s="66"/>
      <c r="N42" s="66"/>
      <c r="O42" s="66"/>
      <c r="P42" s="66"/>
      <c r="Q42" s="66"/>
    </row>
    <row r="43" spans="1:17" ht="193.8" x14ac:dyDescent="0.25">
      <c r="A43" s="5">
        <v>19</v>
      </c>
      <c r="B43" s="69" t="s">
        <v>34</v>
      </c>
      <c r="C43" s="110" t="s">
        <v>2767</v>
      </c>
      <c r="D43" s="10" t="s">
        <v>109</v>
      </c>
      <c r="E43" s="70">
        <v>1</v>
      </c>
      <c r="F43" s="67">
        <v>160.78</v>
      </c>
      <c r="G43" s="67">
        <v>43.86</v>
      </c>
      <c r="H43" s="67">
        <v>2.36</v>
      </c>
      <c r="I43" s="66"/>
      <c r="J43" s="66">
        <v>161</v>
      </c>
      <c r="K43" s="66">
        <v>44</v>
      </c>
      <c r="L43" s="66">
        <v>2</v>
      </c>
      <c r="M43" s="66"/>
      <c r="N43" s="66">
        <v>3.31</v>
      </c>
      <c r="O43" s="66">
        <v>3.31</v>
      </c>
      <c r="P43" s="66"/>
      <c r="Q43" s="66"/>
    </row>
    <row r="44" spans="1:17" ht="84" x14ac:dyDescent="0.25">
      <c r="A44" s="5">
        <v>20</v>
      </c>
      <c r="B44" s="69" t="s">
        <v>3076</v>
      </c>
      <c r="C44" s="110" t="s">
        <v>3077</v>
      </c>
      <c r="D44" s="10" t="s">
        <v>108</v>
      </c>
      <c r="E44" s="70">
        <v>1</v>
      </c>
      <c r="F44" s="67" t="s">
        <v>3078</v>
      </c>
      <c r="G44" s="66"/>
      <c r="H44" s="66"/>
      <c r="I44" s="66"/>
      <c r="J44" s="66">
        <v>11</v>
      </c>
      <c r="K44" s="66"/>
      <c r="L44" s="66"/>
      <c r="M44" s="66"/>
      <c r="N44" s="66"/>
      <c r="O44" s="66"/>
      <c r="P44" s="66"/>
      <c r="Q44" s="66"/>
    </row>
    <row r="45" spans="1:17" ht="57" x14ac:dyDescent="0.25">
      <c r="A45" s="5">
        <v>21</v>
      </c>
      <c r="B45" s="69" t="s">
        <v>2855</v>
      </c>
      <c r="C45" s="110" t="s">
        <v>2856</v>
      </c>
      <c r="D45" s="10" t="s">
        <v>292</v>
      </c>
      <c r="E45" s="68" t="s">
        <v>3079</v>
      </c>
      <c r="F45" s="67">
        <v>311.39999999999998</v>
      </c>
      <c r="G45" s="67">
        <v>218.44</v>
      </c>
      <c r="H45" s="67">
        <v>38.75</v>
      </c>
      <c r="I45" s="67">
        <v>0.17</v>
      </c>
      <c r="J45" s="66">
        <v>623</v>
      </c>
      <c r="K45" s="66">
        <v>437</v>
      </c>
      <c r="L45" s="66">
        <v>78</v>
      </c>
      <c r="M45" s="66"/>
      <c r="N45" s="66">
        <v>16.29</v>
      </c>
      <c r="O45" s="66">
        <v>32.58</v>
      </c>
      <c r="P45" s="66">
        <v>0.01</v>
      </c>
      <c r="Q45" s="66">
        <v>0.02</v>
      </c>
    </row>
    <row r="46" spans="1:17" ht="68.400000000000006" x14ac:dyDescent="0.25">
      <c r="A46" s="5">
        <v>22</v>
      </c>
      <c r="B46" s="69" t="s">
        <v>3080</v>
      </c>
      <c r="C46" s="110" t="s">
        <v>3081</v>
      </c>
      <c r="D46" s="10" t="s">
        <v>220</v>
      </c>
      <c r="E46" s="68" t="s">
        <v>3082</v>
      </c>
      <c r="F46" s="67">
        <v>7.52</v>
      </c>
      <c r="G46" s="66"/>
      <c r="H46" s="66"/>
      <c r="I46" s="66"/>
      <c r="J46" s="66">
        <v>1504</v>
      </c>
      <c r="K46" s="66"/>
      <c r="L46" s="66"/>
      <c r="M46" s="66"/>
      <c r="N46" s="66"/>
      <c r="O46" s="66"/>
      <c r="P46" s="66"/>
      <c r="Q46" s="66"/>
    </row>
    <row r="47" spans="1:17" ht="57" x14ac:dyDescent="0.25">
      <c r="A47" s="5">
        <v>23</v>
      </c>
      <c r="B47" s="69" t="s">
        <v>39</v>
      </c>
      <c r="C47" s="110" t="s">
        <v>3083</v>
      </c>
      <c r="D47" s="10" t="s">
        <v>292</v>
      </c>
      <c r="E47" s="68" t="s">
        <v>3084</v>
      </c>
      <c r="F47" s="67">
        <v>189.23</v>
      </c>
      <c r="G47" s="67">
        <v>46.64</v>
      </c>
      <c r="H47" s="67">
        <v>56.09</v>
      </c>
      <c r="I47" s="67">
        <v>24.55</v>
      </c>
      <c r="J47" s="66">
        <v>541</v>
      </c>
      <c r="K47" s="66">
        <v>133</v>
      </c>
      <c r="L47" s="66">
        <v>160</v>
      </c>
      <c r="M47" s="66">
        <v>70</v>
      </c>
      <c r="N47" s="66">
        <v>3.52</v>
      </c>
      <c r="O47" s="66">
        <v>10.07</v>
      </c>
      <c r="P47" s="66">
        <v>1.57</v>
      </c>
      <c r="Q47" s="66">
        <v>4.49</v>
      </c>
    </row>
    <row r="48" spans="1:17" ht="125.4" x14ac:dyDescent="0.25">
      <c r="A48" s="5">
        <v>24</v>
      </c>
      <c r="B48" s="69" t="s">
        <v>3013</v>
      </c>
      <c r="C48" s="110" t="s">
        <v>3014</v>
      </c>
      <c r="D48" s="10" t="s">
        <v>292</v>
      </c>
      <c r="E48" s="68" t="s">
        <v>2287</v>
      </c>
      <c r="F48" s="67">
        <v>1418</v>
      </c>
      <c r="G48" s="67">
        <v>253.08</v>
      </c>
      <c r="H48" s="67">
        <v>42.32</v>
      </c>
      <c r="I48" s="67">
        <v>2</v>
      </c>
      <c r="J48" s="66">
        <v>213</v>
      </c>
      <c r="K48" s="66">
        <v>38</v>
      </c>
      <c r="L48" s="66">
        <v>6</v>
      </c>
      <c r="M48" s="66"/>
      <c r="N48" s="66">
        <v>19.100000000000001</v>
      </c>
      <c r="O48" s="66">
        <v>2.87</v>
      </c>
      <c r="P48" s="66">
        <v>0.11</v>
      </c>
      <c r="Q48" s="66">
        <v>0.02</v>
      </c>
    </row>
    <row r="49" spans="1:17" ht="148.19999999999999" x14ac:dyDescent="0.25">
      <c r="A49" s="5">
        <v>25</v>
      </c>
      <c r="B49" s="69" t="s">
        <v>3085</v>
      </c>
      <c r="C49" s="110" t="s">
        <v>3086</v>
      </c>
      <c r="D49" s="10" t="s">
        <v>397</v>
      </c>
      <c r="E49" s="68" t="s">
        <v>3087</v>
      </c>
      <c r="F49" s="67">
        <v>120.35</v>
      </c>
      <c r="G49" s="66"/>
      <c r="H49" s="66"/>
      <c r="I49" s="66"/>
      <c r="J49" s="66">
        <v>181</v>
      </c>
      <c r="K49" s="66"/>
      <c r="L49" s="66"/>
      <c r="M49" s="66"/>
      <c r="N49" s="66"/>
      <c r="O49" s="66"/>
      <c r="P49" s="66"/>
      <c r="Q49" s="66"/>
    </row>
    <row r="50" spans="1:17" ht="79.8" x14ac:dyDescent="0.25">
      <c r="A50" s="5">
        <v>26</v>
      </c>
      <c r="B50" s="69" t="s">
        <v>3088</v>
      </c>
      <c r="C50" s="110" t="s">
        <v>3089</v>
      </c>
      <c r="D50" s="10" t="s">
        <v>108</v>
      </c>
      <c r="E50" s="70">
        <v>100</v>
      </c>
      <c r="F50" s="67">
        <v>0.45</v>
      </c>
      <c r="G50" s="66"/>
      <c r="H50" s="66"/>
      <c r="I50" s="66"/>
      <c r="J50" s="66">
        <v>45</v>
      </c>
      <c r="K50" s="66"/>
      <c r="L50" s="66"/>
      <c r="M50" s="66"/>
      <c r="N50" s="66"/>
      <c r="O50" s="66"/>
      <c r="P50" s="66"/>
      <c r="Q50" s="66"/>
    </row>
    <row r="51" spans="1:17" ht="45.6" x14ac:dyDescent="0.25">
      <c r="A51" s="5">
        <v>27</v>
      </c>
      <c r="B51" s="69" t="s">
        <v>67</v>
      </c>
      <c r="C51" s="110" t="s">
        <v>3090</v>
      </c>
      <c r="D51" s="10" t="s">
        <v>317</v>
      </c>
      <c r="E51" s="68" t="s">
        <v>3091</v>
      </c>
      <c r="F51" s="67">
        <v>18456.73</v>
      </c>
      <c r="G51" s="67">
        <v>842.81</v>
      </c>
      <c r="H51" s="67">
        <v>643.96</v>
      </c>
      <c r="I51" s="67">
        <v>31.67</v>
      </c>
      <c r="J51" s="66">
        <v>9</v>
      </c>
      <c r="K51" s="66"/>
      <c r="L51" s="66"/>
      <c r="M51" s="66"/>
      <c r="N51" s="66">
        <v>62.2</v>
      </c>
      <c r="O51" s="66">
        <v>0.03</v>
      </c>
      <c r="P51" s="66">
        <v>1.74</v>
      </c>
      <c r="Q51" s="66"/>
    </row>
    <row r="52" spans="1:17" ht="57" x14ac:dyDescent="0.25">
      <c r="A52" s="5">
        <v>28</v>
      </c>
      <c r="B52" s="69" t="s">
        <v>3047</v>
      </c>
      <c r="C52" s="110" t="s">
        <v>3092</v>
      </c>
      <c r="D52" s="10" t="s">
        <v>109</v>
      </c>
      <c r="E52" s="70">
        <v>3</v>
      </c>
      <c r="F52" s="67">
        <v>8.84</v>
      </c>
      <c r="G52" s="67">
        <v>4.74</v>
      </c>
      <c r="H52" s="67">
        <v>1.08</v>
      </c>
      <c r="I52" s="66"/>
      <c r="J52" s="66">
        <v>27</v>
      </c>
      <c r="K52" s="66">
        <v>14</v>
      </c>
      <c r="L52" s="66">
        <v>3</v>
      </c>
      <c r="M52" s="66"/>
      <c r="N52" s="66">
        <v>0.35</v>
      </c>
      <c r="O52" s="66">
        <v>1.05</v>
      </c>
      <c r="P52" s="66"/>
      <c r="Q52" s="66"/>
    </row>
    <row r="53" spans="1:17" ht="114" x14ac:dyDescent="0.25">
      <c r="A53" s="5">
        <v>29</v>
      </c>
      <c r="B53" s="69" t="s">
        <v>3093</v>
      </c>
      <c r="C53" s="110" t="s">
        <v>3094</v>
      </c>
      <c r="D53" s="10" t="s">
        <v>288</v>
      </c>
      <c r="E53" s="70">
        <v>3</v>
      </c>
      <c r="F53" s="67" t="s">
        <v>3095</v>
      </c>
      <c r="G53" s="66"/>
      <c r="H53" s="66"/>
      <c r="I53" s="66"/>
      <c r="J53" s="66">
        <v>11</v>
      </c>
      <c r="K53" s="66"/>
      <c r="L53" s="66"/>
      <c r="M53" s="66"/>
      <c r="N53" s="66"/>
      <c r="O53" s="66"/>
      <c r="P53" s="66"/>
      <c r="Q53" s="66"/>
    </row>
    <row r="54" spans="1:17" ht="79.8" x14ac:dyDescent="0.25">
      <c r="A54" s="5">
        <v>30</v>
      </c>
      <c r="B54" s="69" t="s">
        <v>3096</v>
      </c>
      <c r="C54" s="110" t="s">
        <v>3097</v>
      </c>
      <c r="D54" s="10" t="s">
        <v>107</v>
      </c>
      <c r="E54" s="68" t="s">
        <v>2797</v>
      </c>
      <c r="F54" s="67" t="s">
        <v>3098</v>
      </c>
      <c r="G54" s="66"/>
      <c r="H54" s="66"/>
      <c r="I54" s="66"/>
      <c r="J54" s="66">
        <v>31</v>
      </c>
      <c r="K54" s="66"/>
      <c r="L54" s="66"/>
      <c r="M54" s="66"/>
      <c r="N54" s="66"/>
      <c r="O54" s="66"/>
      <c r="P54" s="66"/>
      <c r="Q54" s="66"/>
    </row>
    <row r="55" spans="1:17" ht="79.8" x14ac:dyDescent="0.25">
      <c r="A55" s="5">
        <v>31</v>
      </c>
      <c r="B55" s="69" t="s">
        <v>3096</v>
      </c>
      <c r="C55" s="110" t="s">
        <v>3099</v>
      </c>
      <c r="D55" s="10" t="s">
        <v>107</v>
      </c>
      <c r="E55" s="68" t="s">
        <v>3100</v>
      </c>
      <c r="F55" s="67" t="s">
        <v>3101</v>
      </c>
      <c r="G55" s="66"/>
      <c r="H55" s="66"/>
      <c r="I55" s="66"/>
      <c r="J55" s="66">
        <v>1482</v>
      </c>
      <c r="K55" s="66"/>
      <c r="L55" s="66"/>
      <c r="M55" s="66"/>
      <c r="N55" s="66"/>
      <c r="O55" s="66"/>
      <c r="P55" s="66"/>
      <c r="Q55" s="66"/>
    </row>
    <row r="56" spans="1:17" ht="102.6" x14ac:dyDescent="0.25">
      <c r="A56" s="5">
        <v>32</v>
      </c>
      <c r="B56" s="69" t="s">
        <v>3096</v>
      </c>
      <c r="C56" s="110" t="s">
        <v>3102</v>
      </c>
      <c r="D56" s="10" t="s">
        <v>107</v>
      </c>
      <c r="E56" s="68" t="s">
        <v>3103</v>
      </c>
      <c r="F56" s="67" t="s">
        <v>3104</v>
      </c>
      <c r="G56" s="66"/>
      <c r="H56" s="66"/>
      <c r="I56" s="66"/>
      <c r="J56" s="66">
        <v>114</v>
      </c>
      <c r="K56" s="66"/>
      <c r="L56" s="66"/>
      <c r="M56" s="66"/>
      <c r="N56" s="66"/>
      <c r="O56" s="66"/>
      <c r="P56" s="66"/>
      <c r="Q56" s="66"/>
    </row>
    <row r="57" spans="1:17" ht="57" x14ac:dyDescent="0.25">
      <c r="A57" s="5">
        <v>33</v>
      </c>
      <c r="B57" s="69" t="s">
        <v>3105</v>
      </c>
      <c r="C57" s="110" t="s">
        <v>3106</v>
      </c>
      <c r="D57" s="10" t="s">
        <v>220</v>
      </c>
      <c r="E57" s="68" t="s">
        <v>3107</v>
      </c>
      <c r="F57" s="67" t="s">
        <v>3108</v>
      </c>
      <c r="G57" s="66"/>
      <c r="H57" s="66"/>
      <c r="I57" s="66"/>
      <c r="J57" s="66">
        <v>271</v>
      </c>
      <c r="K57" s="66"/>
      <c r="L57" s="66"/>
      <c r="M57" s="66"/>
      <c r="N57" s="66"/>
      <c r="O57" s="66"/>
      <c r="P57" s="66"/>
      <c r="Q57" s="66"/>
    </row>
    <row r="58" spans="1:17" ht="182.4" x14ac:dyDescent="0.25">
      <c r="A58" s="5">
        <v>34</v>
      </c>
      <c r="B58" s="69" t="s">
        <v>73</v>
      </c>
      <c r="C58" s="110" t="s">
        <v>2850</v>
      </c>
      <c r="D58" s="10" t="s">
        <v>292</v>
      </c>
      <c r="E58" s="68" t="s">
        <v>968</v>
      </c>
      <c r="F58" s="67">
        <v>4732.43</v>
      </c>
      <c r="G58" s="67">
        <v>617.45000000000005</v>
      </c>
      <c r="H58" s="67">
        <v>45.38</v>
      </c>
      <c r="I58" s="67">
        <v>0.55000000000000004</v>
      </c>
      <c r="J58" s="66">
        <v>237</v>
      </c>
      <c r="K58" s="66">
        <v>31</v>
      </c>
      <c r="L58" s="66">
        <v>2</v>
      </c>
      <c r="M58" s="66"/>
      <c r="N58" s="66">
        <v>46.6</v>
      </c>
      <c r="O58" s="66">
        <v>2.33</v>
      </c>
      <c r="P58" s="66">
        <v>0.03</v>
      </c>
      <c r="Q58" s="66"/>
    </row>
    <row r="59" spans="1:17" ht="148.19999999999999" x14ac:dyDescent="0.25">
      <c r="A59" s="5">
        <v>35</v>
      </c>
      <c r="B59" s="69" t="s">
        <v>2851</v>
      </c>
      <c r="C59" s="110" t="s">
        <v>2852</v>
      </c>
      <c r="D59" s="10" t="s">
        <v>148</v>
      </c>
      <c r="E59" s="68" t="s">
        <v>3109</v>
      </c>
      <c r="F59" s="67">
        <v>89250</v>
      </c>
      <c r="G59" s="66"/>
      <c r="H59" s="66"/>
      <c r="I59" s="66"/>
      <c r="J59" s="66">
        <v>15</v>
      </c>
      <c r="K59" s="66"/>
      <c r="L59" s="66"/>
      <c r="M59" s="66"/>
      <c r="N59" s="66"/>
      <c r="O59" s="66"/>
      <c r="P59" s="66"/>
      <c r="Q59" s="66"/>
    </row>
    <row r="60" spans="1:17" x14ac:dyDescent="0.25">
      <c r="A60" s="131" t="s">
        <v>3110</v>
      </c>
      <c r="B60" s="132"/>
      <c r="C60" s="132"/>
      <c r="D60" s="132"/>
      <c r="E60" s="132"/>
      <c r="F60" s="132"/>
      <c r="G60" s="132"/>
      <c r="H60" s="132"/>
      <c r="I60" s="132"/>
      <c r="J60" s="132"/>
      <c r="K60" s="132"/>
      <c r="L60" s="132"/>
      <c r="M60" s="132"/>
      <c r="N60" s="132"/>
      <c r="O60" s="132"/>
      <c r="P60" s="132"/>
      <c r="Q60" s="132"/>
    </row>
    <row r="61" spans="1:17" ht="262.2" x14ac:dyDescent="0.25">
      <c r="A61" s="5">
        <v>36</v>
      </c>
      <c r="B61" s="69" t="s">
        <v>3111</v>
      </c>
      <c r="C61" s="110" t="s">
        <v>3112</v>
      </c>
      <c r="D61" s="10" t="s">
        <v>109</v>
      </c>
      <c r="E61" s="70">
        <v>10</v>
      </c>
      <c r="F61" s="67">
        <v>29.8</v>
      </c>
      <c r="G61" s="67">
        <v>15.31</v>
      </c>
      <c r="H61" s="67">
        <v>11.69</v>
      </c>
      <c r="I61" s="67">
        <v>0.73</v>
      </c>
      <c r="J61" s="66">
        <v>298</v>
      </c>
      <c r="K61" s="66">
        <v>153</v>
      </c>
      <c r="L61" s="66">
        <v>117</v>
      </c>
      <c r="M61" s="66">
        <v>7</v>
      </c>
      <c r="N61" s="66">
        <v>1.1299999999999999</v>
      </c>
      <c r="O61" s="66">
        <v>11.3</v>
      </c>
      <c r="P61" s="66">
        <v>0.04</v>
      </c>
      <c r="Q61" s="66">
        <v>0.4</v>
      </c>
    </row>
    <row r="62" spans="1:17" ht="79.8" x14ac:dyDescent="0.25">
      <c r="A62" s="5">
        <v>37</v>
      </c>
      <c r="B62" s="69" t="s">
        <v>3113</v>
      </c>
      <c r="C62" s="110" t="s">
        <v>3114</v>
      </c>
      <c r="D62" s="10" t="s">
        <v>288</v>
      </c>
      <c r="E62" s="70">
        <v>10</v>
      </c>
      <c r="F62" s="67" t="s">
        <v>3115</v>
      </c>
      <c r="G62" s="66"/>
      <c r="H62" s="66"/>
      <c r="I62" s="66"/>
      <c r="J62" s="66">
        <v>271</v>
      </c>
      <c r="K62" s="66"/>
      <c r="L62" s="66"/>
      <c r="M62" s="66"/>
      <c r="N62" s="66"/>
      <c r="O62" s="66"/>
      <c r="P62" s="66"/>
      <c r="Q62" s="66"/>
    </row>
    <row r="63" spans="1:17" ht="45.6" x14ac:dyDescent="0.25">
      <c r="A63" s="5">
        <v>38</v>
      </c>
      <c r="B63" s="69" t="s">
        <v>71</v>
      </c>
      <c r="C63" s="110" t="s">
        <v>2744</v>
      </c>
      <c r="D63" s="10" t="s">
        <v>328</v>
      </c>
      <c r="E63" s="68" t="s">
        <v>2202</v>
      </c>
      <c r="F63" s="67">
        <v>2523.44</v>
      </c>
      <c r="G63" s="67">
        <v>1371.85</v>
      </c>
      <c r="H63" s="67">
        <v>556.95000000000005</v>
      </c>
      <c r="I63" s="67">
        <v>20.38</v>
      </c>
      <c r="J63" s="66">
        <v>50</v>
      </c>
      <c r="K63" s="66">
        <v>27</v>
      </c>
      <c r="L63" s="66">
        <v>11</v>
      </c>
      <c r="M63" s="66"/>
      <c r="N63" s="66">
        <v>98.2</v>
      </c>
      <c r="O63" s="66">
        <v>1.96</v>
      </c>
      <c r="P63" s="66">
        <v>1.1200000000000001</v>
      </c>
      <c r="Q63" s="66">
        <v>0.02</v>
      </c>
    </row>
    <row r="64" spans="1:17" ht="79.8" x14ac:dyDescent="0.25">
      <c r="A64" s="5">
        <v>39</v>
      </c>
      <c r="B64" s="69" t="s">
        <v>3113</v>
      </c>
      <c r="C64" s="110" t="s">
        <v>3116</v>
      </c>
      <c r="D64" s="10" t="s">
        <v>288</v>
      </c>
      <c r="E64" s="70">
        <v>2</v>
      </c>
      <c r="F64" s="67" t="s">
        <v>3117</v>
      </c>
      <c r="G64" s="66"/>
      <c r="H64" s="66"/>
      <c r="I64" s="66"/>
      <c r="J64" s="66">
        <v>64</v>
      </c>
      <c r="K64" s="66"/>
      <c r="L64" s="66"/>
      <c r="M64" s="66"/>
      <c r="N64" s="66"/>
      <c r="O64" s="66"/>
      <c r="P64" s="66"/>
      <c r="Q64" s="66"/>
    </row>
    <row r="65" spans="1:17" ht="68.400000000000006" x14ac:dyDescent="0.25">
      <c r="A65" s="5">
        <v>40</v>
      </c>
      <c r="B65" s="69" t="s">
        <v>40</v>
      </c>
      <c r="C65" s="110" t="s">
        <v>3118</v>
      </c>
      <c r="D65" s="10" t="s">
        <v>109</v>
      </c>
      <c r="E65" s="70">
        <v>1</v>
      </c>
      <c r="F65" s="67">
        <v>59.97</v>
      </c>
      <c r="G65" s="67">
        <v>51.77</v>
      </c>
      <c r="H65" s="67">
        <v>0.37</v>
      </c>
      <c r="I65" s="66"/>
      <c r="J65" s="66">
        <v>60</v>
      </c>
      <c r="K65" s="66">
        <v>52</v>
      </c>
      <c r="L65" s="66"/>
      <c r="M65" s="66"/>
      <c r="N65" s="66">
        <v>3.6</v>
      </c>
      <c r="O65" s="66">
        <v>3.6</v>
      </c>
      <c r="P65" s="66"/>
      <c r="Q65" s="66"/>
    </row>
    <row r="66" spans="1:17" ht="91.2" x14ac:dyDescent="0.25">
      <c r="A66" s="5">
        <v>41</v>
      </c>
      <c r="B66" s="69" t="s">
        <v>3119</v>
      </c>
      <c r="C66" s="110" t="s">
        <v>3120</v>
      </c>
      <c r="D66" s="10" t="s">
        <v>288</v>
      </c>
      <c r="E66" s="70">
        <v>1</v>
      </c>
      <c r="F66" s="67" t="s">
        <v>3121</v>
      </c>
      <c r="G66" s="66"/>
      <c r="H66" s="66"/>
      <c r="I66" s="66"/>
      <c r="J66" s="66">
        <v>259</v>
      </c>
      <c r="K66" s="66"/>
      <c r="L66" s="66"/>
      <c r="M66" s="66"/>
      <c r="N66" s="66"/>
      <c r="O66" s="66"/>
      <c r="P66" s="66"/>
      <c r="Q66" s="66"/>
    </row>
    <row r="67" spans="1:17" ht="57" x14ac:dyDescent="0.25">
      <c r="A67" s="5">
        <v>42</v>
      </c>
      <c r="B67" s="69" t="s">
        <v>2855</v>
      </c>
      <c r="C67" s="110" t="s">
        <v>2856</v>
      </c>
      <c r="D67" s="10" t="s">
        <v>292</v>
      </c>
      <c r="E67" s="68" t="s">
        <v>3122</v>
      </c>
      <c r="F67" s="67">
        <v>311.39999999999998</v>
      </c>
      <c r="G67" s="67">
        <v>218.44</v>
      </c>
      <c r="H67" s="67">
        <v>38.75</v>
      </c>
      <c r="I67" s="67">
        <v>0.17</v>
      </c>
      <c r="J67" s="66">
        <v>234</v>
      </c>
      <c r="K67" s="66">
        <v>164</v>
      </c>
      <c r="L67" s="66">
        <v>29</v>
      </c>
      <c r="M67" s="66"/>
      <c r="N67" s="66">
        <v>16.29</v>
      </c>
      <c r="O67" s="66">
        <v>12.22</v>
      </c>
      <c r="P67" s="66">
        <v>0.01</v>
      </c>
      <c r="Q67" s="66">
        <v>0.01</v>
      </c>
    </row>
    <row r="68" spans="1:17" ht="68.400000000000006" x14ac:dyDescent="0.25">
      <c r="A68" s="5">
        <v>43</v>
      </c>
      <c r="B68" s="69" t="s">
        <v>3080</v>
      </c>
      <c r="C68" s="110" t="s">
        <v>3081</v>
      </c>
      <c r="D68" s="10" t="s">
        <v>220</v>
      </c>
      <c r="E68" s="68" t="s">
        <v>3123</v>
      </c>
      <c r="F68" s="67">
        <v>7.52</v>
      </c>
      <c r="G68" s="66"/>
      <c r="H68" s="66"/>
      <c r="I68" s="66"/>
      <c r="J68" s="66">
        <v>564</v>
      </c>
      <c r="K68" s="66"/>
      <c r="L68" s="66"/>
      <c r="M68" s="66"/>
      <c r="N68" s="66"/>
      <c r="O68" s="66"/>
      <c r="P68" s="66"/>
      <c r="Q68" s="66"/>
    </row>
    <row r="69" spans="1:17" ht="57" x14ac:dyDescent="0.25">
      <c r="A69" s="5">
        <v>44</v>
      </c>
      <c r="B69" s="69" t="s">
        <v>39</v>
      </c>
      <c r="C69" s="110" t="s">
        <v>3083</v>
      </c>
      <c r="D69" s="10" t="s">
        <v>292</v>
      </c>
      <c r="E69" s="68" t="s">
        <v>3122</v>
      </c>
      <c r="F69" s="67">
        <v>189.23</v>
      </c>
      <c r="G69" s="67">
        <v>46.64</v>
      </c>
      <c r="H69" s="67">
        <v>56.09</v>
      </c>
      <c r="I69" s="67">
        <v>24.55</v>
      </c>
      <c r="J69" s="66">
        <v>142</v>
      </c>
      <c r="K69" s="66">
        <v>35</v>
      </c>
      <c r="L69" s="66">
        <v>42</v>
      </c>
      <c r="M69" s="66">
        <v>18</v>
      </c>
      <c r="N69" s="66">
        <v>3.52</v>
      </c>
      <c r="O69" s="66">
        <v>2.64</v>
      </c>
      <c r="P69" s="66">
        <v>1.57</v>
      </c>
      <c r="Q69" s="66">
        <v>1.18</v>
      </c>
    </row>
    <row r="70" spans="1:17" ht="79.8" x14ac:dyDescent="0.25">
      <c r="A70" s="5">
        <v>45</v>
      </c>
      <c r="B70" s="69" t="s">
        <v>3096</v>
      </c>
      <c r="C70" s="110" t="s">
        <v>3124</v>
      </c>
      <c r="D70" s="10" t="s">
        <v>107</v>
      </c>
      <c r="E70" s="68" t="s">
        <v>3125</v>
      </c>
      <c r="F70" s="67" t="s">
        <v>3098</v>
      </c>
      <c r="G70" s="66"/>
      <c r="H70" s="66"/>
      <c r="I70" s="66"/>
      <c r="J70" s="66">
        <v>383</v>
      </c>
      <c r="K70" s="66"/>
      <c r="L70" s="66"/>
      <c r="M70" s="66"/>
      <c r="N70" s="66"/>
      <c r="O70" s="66"/>
      <c r="P70" s="66"/>
      <c r="Q70" s="66"/>
    </row>
    <row r="71" spans="1:17" ht="68.400000000000006" x14ac:dyDescent="0.25">
      <c r="A71" s="5">
        <v>46</v>
      </c>
      <c r="B71" s="69" t="s">
        <v>3126</v>
      </c>
      <c r="C71" s="110" t="s">
        <v>3127</v>
      </c>
      <c r="D71" s="10" t="s">
        <v>109</v>
      </c>
      <c r="E71" s="70">
        <v>14</v>
      </c>
      <c r="F71" s="67">
        <v>58.16</v>
      </c>
      <c r="G71" s="67">
        <v>48.04</v>
      </c>
      <c r="H71" s="66"/>
      <c r="I71" s="66"/>
      <c r="J71" s="66">
        <v>814</v>
      </c>
      <c r="K71" s="66">
        <v>673</v>
      </c>
      <c r="L71" s="66"/>
      <c r="M71" s="66"/>
      <c r="N71" s="66">
        <v>4</v>
      </c>
      <c r="O71" s="66">
        <v>56</v>
      </c>
      <c r="P71" s="66"/>
      <c r="Q71" s="66"/>
    </row>
    <row r="72" spans="1:17" ht="84" x14ac:dyDescent="0.25">
      <c r="A72" s="5">
        <v>47</v>
      </c>
      <c r="B72" s="69" t="s">
        <v>3076</v>
      </c>
      <c r="C72" s="110" t="s">
        <v>3128</v>
      </c>
      <c r="D72" s="10" t="s">
        <v>108</v>
      </c>
      <c r="E72" s="70">
        <v>14</v>
      </c>
      <c r="F72" s="67" t="s">
        <v>3129</v>
      </c>
      <c r="G72" s="66"/>
      <c r="H72" s="66"/>
      <c r="I72" s="66"/>
      <c r="J72" s="66">
        <v>26</v>
      </c>
      <c r="K72" s="66"/>
      <c r="L72" s="66"/>
      <c r="M72" s="66"/>
      <c r="N72" s="66"/>
      <c r="O72" s="66"/>
      <c r="P72" s="66"/>
      <c r="Q72" s="66"/>
    </row>
    <row r="73" spans="1:17" ht="102.6" x14ac:dyDescent="0.25">
      <c r="A73" s="5">
        <v>48</v>
      </c>
      <c r="B73" s="69" t="s">
        <v>3130</v>
      </c>
      <c r="C73" s="110" t="s">
        <v>3131</v>
      </c>
      <c r="D73" s="10" t="s">
        <v>109</v>
      </c>
      <c r="E73" s="68" t="s">
        <v>3132</v>
      </c>
      <c r="F73" s="67">
        <v>29.46</v>
      </c>
      <c r="G73" s="67">
        <v>15.31</v>
      </c>
      <c r="H73" s="67">
        <v>11.69</v>
      </c>
      <c r="I73" s="67">
        <v>0.73</v>
      </c>
      <c r="J73" s="66">
        <v>825</v>
      </c>
      <c r="K73" s="66">
        <v>429</v>
      </c>
      <c r="L73" s="66">
        <v>327</v>
      </c>
      <c r="M73" s="66">
        <v>20</v>
      </c>
      <c r="N73" s="66">
        <v>1.1299999999999999</v>
      </c>
      <c r="O73" s="66">
        <v>31.64</v>
      </c>
      <c r="P73" s="66">
        <v>0.04</v>
      </c>
      <c r="Q73" s="66">
        <v>1.1200000000000001</v>
      </c>
    </row>
    <row r="74" spans="1:17" ht="45.6" x14ac:dyDescent="0.25">
      <c r="A74" s="5">
        <v>49</v>
      </c>
      <c r="B74" s="69" t="s">
        <v>3133</v>
      </c>
      <c r="C74" s="110" t="s">
        <v>3134</v>
      </c>
      <c r="D74" s="10" t="s">
        <v>288</v>
      </c>
      <c r="E74" s="70">
        <v>12</v>
      </c>
      <c r="F74" s="67" t="s">
        <v>3135</v>
      </c>
      <c r="G74" s="66"/>
      <c r="H74" s="66"/>
      <c r="I74" s="66"/>
      <c r="J74" s="66">
        <v>3</v>
      </c>
      <c r="K74" s="66"/>
      <c r="L74" s="66"/>
      <c r="M74" s="66"/>
      <c r="N74" s="66"/>
      <c r="O74" s="66"/>
      <c r="P74" s="66"/>
      <c r="Q74" s="66"/>
    </row>
    <row r="75" spans="1:17" ht="24" x14ac:dyDescent="0.25">
      <c r="A75" s="5">
        <v>50</v>
      </c>
      <c r="B75" s="69" t="s">
        <v>38</v>
      </c>
      <c r="C75" s="110" t="s">
        <v>3136</v>
      </c>
      <c r="D75" s="10" t="s">
        <v>108</v>
      </c>
      <c r="E75" s="68" t="s">
        <v>3137</v>
      </c>
      <c r="F75" s="67">
        <v>1.23</v>
      </c>
      <c r="G75" s="66"/>
      <c r="H75" s="66"/>
      <c r="I75" s="66"/>
      <c r="J75" s="66">
        <v>20</v>
      </c>
      <c r="K75" s="66"/>
      <c r="L75" s="66"/>
      <c r="M75" s="66"/>
      <c r="N75" s="66"/>
      <c r="O75" s="66"/>
      <c r="P75" s="66"/>
      <c r="Q75" s="66"/>
    </row>
    <row r="76" spans="1:17" x14ac:dyDescent="0.25">
      <c r="A76" s="131" t="s">
        <v>6</v>
      </c>
      <c r="B76" s="132"/>
      <c r="C76" s="132"/>
      <c r="D76" s="132"/>
      <c r="E76" s="132"/>
      <c r="F76" s="132"/>
      <c r="G76" s="132"/>
      <c r="H76" s="132"/>
      <c r="I76" s="132"/>
      <c r="J76" s="67">
        <v>16844</v>
      </c>
      <c r="K76" s="67">
        <v>4276</v>
      </c>
      <c r="L76" s="67">
        <v>837</v>
      </c>
      <c r="M76" s="67">
        <v>123</v>
      </c>
      <c r="N76" s="66"/>
      <c r="O76" s="67">
        <v>321.70999999999998</v>
      </c>
      <c r="P76" s="66"/>
      <c r="Q76" s="67">
        <v>7.79</v>
      </c>
    </row>
    <row r="77" spans="1:17" x14ac:dyDescent="0.25">
      <c r="A77" s="131" t="s">
        <v>355</v>
      </c>
      <c r="B77" s="132"/>
      <c r="C77" s="132"/>
      <c r="D77" s="132"/>
      <c r="E77" s="132"/>
      <c r="F77" s="132"/>
      <c r="G77" s="132"/>
      <c r="H77" s="132"/>
      <c r="I77" s="132"/>
      <c r="J77" s="67">
        <v>17033</v>
      </c>
      <c r="K77" s="67">
        <v>4276</v>
      </c>
      <c r="L77" s="67">
        <v>837</v>
      </c>
      <c r="M77" s="67">
        <v>123</v>
      </c>
      <c r="N77" s="66"/>
      <c r="O77" s="67">
        <v>321.70999999999998</v>
      </c>
      <c r="P77" s="66"/>
      <c r="Q77" s="67">
        <v>7.79</v>
      </c>
    </row>
    <row r="78" spans="1:17" x14ac:dyDescent="0.25">
      <c r="A78" s="131" t="s">
        <v>29</v>
      </c>
      <c r="B78" s="132"/>
      <c r="C78" s="132"/>
      <c r="D78" s="132"/>
      <c r="E78" s="132"/>
      <c r="F78" s="132"/>
      <c r="G78" s="132"/>
      <c r="H78" s="132"/>
      <c r="I78" s="132"/>
      <c r="J78" s="66"/>
      <c r="K78" s="66"/>
      <c r="L78" s="66"/>
      <c r="M78" s="66"/>
      <c r="N78" s="66"/>
      <c r="O78" s="66"/>
      <c r="P78" s="66"/>
      <c r="Q78" s="66"/>
    </row>
    <row r="79" spans="1:17" x14ac:dyDescent="0.25">
      <c r="A79" s="131" t="s">
        <v>3138</v>
      </c>
      <c r="B79" s="132"/>
      <c r="C79" s="132"/>
      <c r="D79" s="132"/>
      <c r="E79" s="132"/>
      <c r="F79" s="132"/>
      <c r="G79" s="132"/>
      <c r="H79" s="132"/>
      <c r="I79" s="132"/>
      <c r="J79" s="67">
        <v>53</v>
      </c>
      <c r="K79" s="66"/>
      <c r="L79" s="66"/>
      <c r="M79" s="66"/>
      <c r="N79" s="66"/>
      <c r="O79" s="66"/>
      <c r="P79" s="66"/>
      <c r="Q79" s="66"/>
    </row>
    <row r="80" spans="1:17" x14ac:dyDescent="0.25">
      <c r="A80" s="131" t="s">
        <v>3139</v>
      </c>
      <c r="B80" s="132"/>
      <c r="C80" s="132"/>
      <c r="D80" s="132"/>
      <c r="E80" s="132"/>
      <c r="F80" s="132"/>
      <c r="G80" s="132"/>
      <c r="H80" s="132"/>
      <c r="I80" s="132"/>
      <c r="J80" s="67">
        <v>108</v>
      </c>
      <c r="K80" s="66"/>
      <c r="L80" s="66"/>
      <c r="M80" s="66"/>
      <c r="N80" s="66"/>
      <c r="O80" s="66"/>
      <c r="P80" s="66"/>
      <c r="Q80" s="66"/>
    </row>
    <row r="81" spans="1:17" x14ac:dyDescent="0.25">
      <c r="A81" s="131" t="s">
        <v>3140</v>
      </c>
      <c r="B81" s="132"/>
      <c r="C81" s="132"/>
      <c r="D81" s="132"/>
      <c r="E81" s="132"/>
      <c r="F81" s="132"/>
      <c r="G81" s="132"/>
      <c r="H81" s="132"/>
      <c r="I81" s="132"/>
      <c r="J81" s="67">
        <v>28</v>
      </c>
      <c r="K81" s="66"/>
      <c r="L81" s="66"/>
      <c r="M81" s="66"/>
      <c r="N81" s="66"/>
      <c r="O81" s="66"/>
      <c r="P81" s="66"/>
      <c r="Q81" s="66"/>
    </row>
    <row r="82" spans="1:17" x14ac:dyDescent="0.25">
      <c r="A82" s="131" t="s">
        <v>7</v>
      </c>
      <c r="B82" s="132"/>
      <c r="C82" s="132"/>
      <c r="D82" s="132"/>
      <c r="E82" s="132"/>
      <c r="F82" s="132"/>
      <c r="G82" s="132"/>
      <c r="H82" s="132"/>
      <c r="I82" s="132"/>
      <c r="J82" s="67">
        <v>3744</v>
      </c>
      <c r="K82" s="66"/>
      <c r="L82" s="66"/>
      <c r="M82" s="66"/>
      <c r="N82" s="66"/>
      <c r="O82" s="66"/>
      <c r="P82" s="66"/>
      <c r="Q82" s="66"/>
    </row>
    <row r="83" spans="1:17" x14ac:dyDescent="0.25">
      <c r="A83" s="131" t="s">
        <v>29</v>
      </c>
      <c r="B83" s="132"/>
      <c r="C83" s="132"/>
      <c r="D83" s="132"/>
      <c r="E83" s="132"/>
      <c r="F83" s="132"/>
      <c r="G83" s="132"/>
      <c r="H83" s="132"/>
      <c r="I83" s="132"/>
      <c r="J83" s="66"/>
      <c r="K83" s="66"/>
      <c r="L83" s="66"/>
      <c r="M83" s="66"/>
      <c r="N83" s="66"/>
      <c r="O83" s="66"/>
      <c r="P83" s="66"/>
      <c r="Q83" s="66"/>
    </row>
    <row r="84" spans="1:17" x14ac:dyDescent="0.25">
      <c r="A84" s="131" t="s">
        <v>3141</v>
      </c>
      <c r="B84" s="132"/>
      <c r="C84" s="132"/>
      <c r="D84" s="132"/>
      <c r="E84" s="132"/>
      <c r="F84" s="132"/>
      <c r="G84" s="132"/>
      <c r="H84" s="132"/>
      <c r="I84" s="132"/>
      <c r="J84" s="67">
        <v>1334</v>
      </c>
      <c r="K84" s="66"/>
      <c r="L84" s="66"/>
      <c r="M84" s="66"/>
      <c r="N84" s="66"/>
      <c r="O84" s="66"/>
      <c r="P84" s="66"/>
      <c r="Q84" s="66"/>
    </row>
    <row r="85" spans="1:17" x14ac:dyDescent="0.25">
      <c r="A85" s="131" t="s">
        <v>3142</v>
      </c>
      <c r="B85" s="132"/>
      <c r="C85" s="132"/>
      <c r="D85" s="132"/>
      <c r="E85" s="132"/>
      <c r="F85" s="132"/>
      <c r="G85" s="132"/>
      <c r="H85" s="132"/>
      <c r="I85" s="132"/>
      <c r="J85" s="67">
        <v>884</v>
      </c>
      <c r="K85" s="66"/>
      <c r="L85" s="66"/>
      <c r="M85" s="66"/>
      <c r="N85" s="66"/>
      <c r="O85" s="66"/>
      <c r="P85" s="66"/>
      <c r="Q85" s="66"/>
    </row>
    <row r="86" spans="1:17" x14ac:dyDescent="0.25">
      <c r="A86" s="131" t="s">
        <v>3143</v>
      </c>
      <c r="B86" s="132"/>
      <c r="C86" s="132"/>
      <c r="D86" s="132"/>
      <c r="E86" s="132"/>
      <c r="F86" s="132"/>
      <c r="G86" s="132"/>
      <c r="H86" s="132"/>
      <c r="I86" s="132"/>
      <c r="J86" s="67">
        <v>1526</v>
      </c>
      <c r="K86" s="66"/>
      <c r="L86" s="66"/>
      <c r="M86" s="66"/>
      <c r="N86" s="66"/>
      <c r="O86" s="66"/>
      <c r="P86" s="66"/>
      <c r="Q86" s="66"/>
    </row>
    <row r="87" spans="1:17" x14ac:dyDescent="0.25">
      <c r="A87" s="131" t="s">
        <v>8</v>
      </c>
      <c r="B87" s="132"/>
      <c r="C87" s="132"/>
      <c r="D87" s="132"/>
      <c r="E87" s="132"/>
      <c r="F87" s="132"/>
      <c r="G87" s="132"/>
      <c r="H87" s="132"/>
      <c r="I87" s="132"/>
      <c r="J87" s="67">
        <v>2669</v>
      </c>
      <c r="K87" s="66"/>
      <c r="L87" s="66"/>
      <c r="M87" s="66"/>
      <c r="N87" s="66"/>
      <c r="O87" s="66"/>
      <c r="P87" s="66"/>
      <c r="Q87" s="66"/>
    </row>
    <row r="88" spans="1:17" x14ac:dyDescent="0.25">
      <c r="A88" s="131" t="s">
        <v>29</v>
      </c>
      <c r="B88" s="132"/>
      <c r="C88" s="132"/>
      <c r="D88" s="132"/>
      <c r="E88" s="132"/>
      <c r="F88" s="132"/>
      <c r="G88" s="132"/>
      <c r="H88" s="132"/>
      <c r="I88" s="132"/>
      <c r="J88" s="66"/>
      <c r="K88" s="66"/>
      <c r="L88" s="66"/>
      <c r="M88" s="66"/>
      <c r="N88" s="66"/>
      <c r="O88" s="66"/>
      <c r="P88" s="66"/>
      <c r="Q88" s="66"/>
    </row>
    <row r="89" spans="1:17" x14ac:dyDescent="0.25">
      <c r="A89" s="131" t="s">
        <v>3144</v>
      </c>
      <c r="B89" s="132"/>
      <c r="C89" s="132"/>
      <c r="D89" s="132"/>
      <c r="E89" s="132"/>
      <c r="F89" s="132"/>
      <c r="G89" s="132"/>
      <c r="H89" s="132"/>
      <c r="I89" s="132"/>
      <c r="J89" s="67">
        <v>1000</v>
      </c>
      <c r="K89" s="66"/>
      <c r="L89" s="66"/>
      <c r="M89" s="66"/>
      <c r="N89" s="66"/>
      <c r="O89" s="66"/>
      <c r="P89" s="66"/>
      <c r="Q89" s="66"/>
    </row>
    <row r="90" spans="1:17" x14ac:dyDescent="0.25">
      <c r="A90" s="131" t="s">
        <v>3145</v>
      </c>
      <c r="B90" s="132"/>
      <c r="C90" s="132"/>
      <c r="D90" s="132"/>
      <c r="E90" s="132"/>
      <c r="F90" s="132"/>
      <c r="G90" s="132"/>
      <c r="H90" s="132"/>
      <c r="I90" s="132"/>
      <c r="J90" s="67">
        <v>1669</v>
      </c>
      <c r="K90" s="66"/>
      <c r="L90" s="66"/>
      <c r="M90" s="66"/>
      <c r="N90" s="66"/>
      <c r="O90" s="66"/>
      <c r="P90" s="66"/>
      <c r="Q90" s="66"/>
    </row>
    <row r="91" spans="1:17" x14ac:dyDescent="0.25">
      <c r="A91" s="133" t="s">
        <v>9</v>
      </c>
      <c r="B91" s="132"/>
      <c r="C91" s="132"/>
      <c r="D91" s="132"/>
      <c r="E91" s="132"/>
      <c r="F91" s="132"/>
      <c r="G91" s="132"/>
      <c r="H91" s="132"/>
      <c r="I91" s="132"/>
      <c r="J91" s="66"/>
      <c r="K91" s="66"/>
      <c r="L91" s="66"/>
      <c r="M91" s="66"/>
      <c r="N91" s="66"/>
      <c r="O91" s="66"/>
      <c r="P91" s="66"/>
      <c r="Q91" s="66"/>
    </row>
    <row r="92" spans="1:17" x14ac:dyDescent="0.25">
      <c r="A92" s="131" t="s">
        <v>28</v>
      </c>
      <c r="B92" s="132"/>
      <c r="C92" s="132"/>
      <c r="D92" s="132"/>
      <c r="E92" s="132"/>
      <c r="F92" s="132"/>
      <c r="G92" s="132"/>
      <c r="H92" s="132"/>
      <c r="I92" s="132"/>
      <c r="J92" s="67">
        <v>21084</v>
      </c>
      <c r="K92" s="66"/>
      <c r="L92" s="66"/>
      <c r="M92" s="66"/>
      <c r="N92" s="66"/>
      <c r="O92" s="67">
        <v>321.70999999999998</v>
      </c>
      <c r="P92" s="66"/>
      <c r="Q92" s="67">
        <v>7.79</v>
      </c>
    </row>
    <row r="93" spans="1:17" x14ac:dyDescent="0.25">
      <c r="A93" s="131" t="s">
        <v>66</v>
      </c>
      <c r="B93" s="132"/>
      <c r="C93" s="132"/>
      <c r="D93" s="132"/>
      <c r="E93" s="132"/>
      <c r="F93" s="132"/>
      <c r="G93" s="132"/>
      <c r="H93" s="132"/>
      <c r="I93" s="132"/>
      <c r="J93" s="66"/>
      <c r="K93" s="66"/>
      <c r="L93" s="66"/>
      <c r="M93" s="66"/>
      <c r="N93" s="66"/>
      <c r="O93" s="66"/>
      <c r="P93" s="66"/>
      <c r="Q93" s="66"/>
    </row>
    <row r="94" spans="1:17" x14ac:dyDescent="0.25">
      <c r="A94" s="131" t="s">
        <v>65</v>
      </c>
      <c r="B94" s="132"/>
      <c r="C94" s="132"/>
      <c r="D94" s="132"/>
      <c r="E94" s="132"/>
      <c r="F94" s="132"/>
      <c r="G94" s="132"/>
      <c r="H94" s="132"/>
      <c r="I94" s="132"/>
      <c r="J94" s="66"/>
      <c r="K94" s="66"/>
      <c r="L94" s="66"/>
      <c r="M94" s="66"/>
      <c r="N94" s="66"/>
      <c r="O94" s="66"/>
      <c r="P94" s="66"/>
      <c r="Q94" s="66"/>
    </row>
    <row r="95" spans="1:17" x14ac:dyDescent="0.25">
      <c r="A95" s="131" t="s">
        <v>3146</v>
      </c>
      <c r="B95" s="132"/>
      <c r="C95" s="132"/>
      <c r="D95" s="132"/>
      <c r="E95" s="132"/>
      <c r="F95" s="132"/>
      <c r="G95" s="132"/>
      <c r="H95" s="132"/>
      <c r="I95" s="132"/>
      <c r="J95" s="66"/>
      <c r="K95" s="66"/>
      <c r="L95" s="66"/>
      <c r="M95" s="66"/>
      <c r="N95" s="66"/>
      <c r="O95" s="66"/>
      <c r="P95" s="66"/>
      <c r="Q95" s="66"/>
    </row>
    <row r="96" spans="1:17" x14ac:dyDescent="0.25">
      <c r="A96" s="131" t="s">
        <v>3147</v>
      </c>
      <c r="B96" s="132"/>
      <c r="C96" s="132"/>
      <c r="D96" s="132"/>
      <c r="E96" s="132"/>
      <c r="F96" s="132"/>
      <c r="G96" s="132"/>
      <c r="H96" s="132"/>
      <c r="I96" s="132"/>
      <c r="J96" s="67">
        <v>1287</v>
      </c>
      <c r="K96" s="66"/>
      <c r="L96" s="66"/>
      <c r="M96" s="66"/>
      <c r="N96" s="66"/>
      <c r="O96" s="66"/>
      <c r="P96" s="66"/>
      <c r="Q96" s="66"/>
    </row>
    <row r="97" spans="1:17" x14ac:dyDescent="0.25">
      <c r="A97" s="131" t="s">
        <v>3028</v>
      </c>
      <c r="B97" s="132"/>
      <c r="C97" s="132"/>
      <c r="D97" s="132"/>
      <c r="E97" s="132"/>
      <c r="F97" s="132"/>
      <c r="G97" s="132"/>
      <c r="H97" s="132"/>
      <c r="I97" s="132"/>
      <c r="J97" s="67">
        <v>1302</v>
      </c>
      <c r="K97" s="66"/>
      <c r="L97" s="66"/>
      <c r="M97" s="66"/>
      <c r="N97" s="66"/>
      <c r="O97" s="66"/>
      <c r="P97" s="66"/>
      <c r="Q97" s="66"/>
    </row>
    <row r="98" spans="1:17" x14ac:dyDescent="0.25">
      <c r="A98" s="131" t="s">
        <v>3148</v>
      </c>
      <c r="B98" s="132"/>
      <c r="C98" s="132"/>
      <c r="D98" s="132"/>
      <c r="E98" s="132"/>
      <c r="F98" s="132"/>
      <c r="G98" s="132"/>
      <c r="H98" s="132"/>
      <c r="I98" s="132"/>
      <c r="J98" s="66"/>
      <c r="K98" s="66"/>
      <c r="L98" s="66"/>
      <c r="M98" s="66"/>
      <c r="N98" s="66"/>
      <c r="O98" s="66"/>
      <c r="P98" s="66"/>
      <c r="Q98" s="66"/>
    </row>
    <row r="99" spans="1:17" x14ac:dyDescent="0.25">
      <c r="A99" s="131" t="s">
        <v>3149</v>
      </c>
      <c r="B99" s="132"/>
      <c r="C99" s="132"/>
      <c r="D99" s="132"/>
      <c r="E99" s="132"/>
      <c r="F99" s="132"/>
      <c r="G99" s="132"/>
      <c r="H99" s="132"/>
      <c r="I99" s="132"/>
      <c r="J99" s="67">
        <v>1047</v>
      </c>
      <c r="K99" s="66"/>
      <c r="L99" s="66"/>
      <c r="M99" s="66"/>
      <c r="N99" s="66"/>
      <c r="O99" s="66"/>
      <c r="P99" s="66"/>
      <c r="Q99" s="66"/>
    </row>
    <row r="100" spans="1:17" x14ac:dyDescent="0.25">
      <c r="A100" s="131" t="s">
        <v>3028</v>
      </c>
      <c r="B100" s="132"/>
      <c r="C100" s="132"/>
      <c r="D100" s="132"/>
      <c r="E100" s="132"/>
      <c r="F100" s="132"/>
      <c r="G100" s="132"/>
      <c r="H100" s="132"/>
      <c r="I100" s="132"/>
      <c r="J100" s="67">
        <v>1060</v>
      </c>
      <c r="K100" s="66"/>
      <c r="L100" s="66"/>
      <c r="M100" s="66"/>
      <c r="N100" s="66"/>
      <c r="O100" s="66"/>
      <c r="P100" s="66"/>
      <c r="Q100" s="66"/>
    </row>
    <row r="101" spans="1:17" x14ac:dyDescent="0.25">
      <c r="A101" s="131" t="s">
        <v>64</v>
      </c>
      <c r="B101" s="132"/>
      <c r="C101" s="132"/>
      <c r="D101" s="132"/>
      <c r="E101" s="132"/>
      <c r="F101" s="132"/>
      <c r="G101" s="132"/>
      <c r="H101" s="132"/>
      <c r="I101" s="132"/>
      <c r="J101" s="67">
        <v>2362</v>
      </c>
      <c r="K101" s="66"/>
      <c r="L101" s="66"/>
      <c r="M101" s="66"/>
      <c r="N101" s="66"/>
      <c r="O101" s="66"/>
      <c r="P101" s="66"/>
      <c r="Q101" s="66"/>
    </row>
    <row r="102" spans="1:17" x14ac:dyDescent="0.25">
      <c r="A102" s="131" t="s">
        <v>63</v>
      </c>
      <c r="B102" s="132"/>
      <c r="C102" s="132"/>
      <c r="D102" s="132"/>
      <c r="E102" s="132"/>
      <c r="F102" s="132"/>
      <c r="G102" s="132"/>
      <c r="H102" s="132"/>
      <c r="I102" s="132"/>
      <c r="J102" s="67">
        <v>2362</v>
      </c>
      <c r="K102" s="66"/>
      <c r="L102" s="66"/>
      <c r="M102" s="66"/>
      <c r="N102" s="66"/>
      <c r="O102" s="66"/>
      <c r="P102" s="66"/>
      <c r="Q102" s="66"/>
    </row>
    <row r="103" spans="1:17" x14ac:dyDescent="0.25">
      <c r="A103" s="131" t="s">
        <v>10</v>
      </c>
      <c r="B103" s="132"/>
      <c r="C103" s="132"/>
      <c r="D103" s="132"/>
      <c r="E103" s="132"/>
      <c r="F103" s="132"/>
      <c r="G103" s="132"/>
      <c r="H103" s="132"/>
      <c r="I103" s="132"/>
      <c r="J103" s="67">
        <v>23446</v>
      </c>
      <c r="K103" s="66"/>
      <c r="L103" s="66"/>
      <c r="M103" s="66"/>
      <c r="N103" s="66"/>
      <c r="O103" s="67">
        <v>321.70999999999998</v>
      </c>
      <c r="P103" s="66"/>
      <c r="Q103" s="67">
        <v>7.79</v>
      </c>
    </row>
    <row r="104" spans="1:17" x14ac:dyDescent="0.25">
      <c r="A104" s="131" t="s">
        <v>11</v>
      </c>
      <c r="B104" s="132"/>
      <c r="C104" s="132"/>
      <c r="D104" s="132"/>
      <c r="E104" s="132"/>
      <c r="F104" s="132"/>
      <c r="G104" s="132"/>
      <c r="H104" s="132"/>
      <c r="I104" s="132"/>
      <c r="J104" s="66"/>
      <c r="K104" s="66"/>
      <c r="L104" s="66"/>
      <c r="M104" s="66"/>
      <c r="N104" s="66"/>
      <c r="O104" s="66"/>
      <c r="P104" s="66"/>
      <c r="Q104" s="66"/>
    </row>
    <row r="105" spans="1:17" x14ac:dyDescent="0.25">
      <c r="A105" s="131" t="s">
        <v>12</v>
      </c>
      <c r="B105" s="132"/>
      <c r="C105" s="132"/>
      <c r="D105" s="132"/>
      <c r="E105" s="132"/>
      <c r="F105" s="132"/>
      <c r="G105" s="132"/>
      <c r="H105" s="132"/>
      <c r="I105" s="132"/>
      <c r="J105" s="67">
        <v>9558</v>
      </c>
      <c r="K105" s="66"/>
      <c r="L105" s="66"/>
      <c r="M105" s="66"/>
      <c r="N105" s="66"/>
      <c r="O105" s="66"/>
      <c r="P105" s="66"/>
      <c r="Q105" s="66"/>
    </row>
    <row r="106" spans="1:17" x14ac:dyDescent="0.25">
      <c r="A106" s="131" t="s">
        <v>13</v>
      </c>
      <c r="B106" s="132"/>
      <c r="C106" s="132"/>
      <c r="D106" s="132"/>
      <c r="E106" s="132"/>
      <c r="F106" s="132"/>
      <c r="G106" s="132"/>
      <c r="H106" s="132"/>
      <c r="I106" s="132"/>
      <c r="J106" s="67">
        <v>837</v>
      </c>
      <c r="K106" s="66"/>
      <c r="L106" s="66"/>
      <c r="M106" s="66"/>
      <c r="N106" s="66"/>
      <c r="O106" s="66"/>
      <c r="P106" s="66"/>
      <c r="Q106" s="66"/>
    </row>
    <row r="107" spans="1:17" x14ac:dyDescent="0.25">
      <c r="A107" s="131" t="s">
        <v>14</v>
      </c>
      <c r="B107" s="132"/>
      <c r="C107" s="132"/>
      <c r="D107" s="132"/>
      <c r="E107" s="132"/>
      <c r="F107" s="132"/>
      <c r="G107" s="132"/>
      <c r="H107" s="132"/>
      <c r="I107" s="132"/>
      <c r="J107" s="67">
        <v>4399</v>
      </c>
      <c r="K107" s="66"/>
      <c r="L107" s="66"/>
      <c r="M107" s="66"/>
      <c r="N107" s="66"/>
      <c r="O107" s="66"/>
      <c r="P107" s="66"/>
      <c r="Q107" s="66"/>
    </row>
    <row r="108" spans="1:17" x14ac:dyDescent="0.25">
      <c r="A108" s="131" t="s">
        <v>0</v>
      </c>
      <c r="B108" s="132"/>
      <c r="C108" s="132"/>
      <c r="D108" s="132"/>
      <c r="E108" s="132"/>
      <c r="F108" s="132"/>
      <c r="G108" s="132"/>
      <c r="H108" s="132"/>
      <c r="I108" s="132"/>
      <c r="J108" s="67">
        <v>2362</v>
      </c>
      <c r="K108" s="66"/>
      <c r="L108" s="66"/>
      <c r="M108" s="66"/>
      <c r="N108" s="66"/>
      <c r="O108" s="66"/>
      <c r="P108" s="66"/>
      <c r="Q108" s="66"/>
    </row>
    <row r="109" spans="1:17" x14ac:dyDescent="0.25">
      <c r="A109" s="131" t="s">
        <v>15</v>
      </c>
      <c r="B109" s="132"/>
      <c r="C109" s="132"/>
      <c r="D109" s="132"/>
      <c r="E109" s="132"/>
      <c r="F109" s="132"/>
      <c r="G109" s="132"/>
      <c r="H109" s="132"/>
      <c r="I109" s="132"/>
      <c r="J109" s="67">
        <v>3744</v>
      </c>
      <c r="K109" s="66"/>
      <c r="L109" s="66"/>
      <c r="M109" s="66"/>
      <c r="N109" s="66"/>
      <c r="O109" s="66"/>
      <c r="P109" s="66"/>
      <c r="Q109" s="66"/>
    </row>
    <row r="110" spans="1:17" x14ac:dyDescent="0.25">
      <c r="A110" s="131" t="s">
        <v>16</v>
      </c>
      <c r="B110" s="132"/>
      <c r="C110" s="132"/>
      <c r="D110" s="132"/>
      <c r="E110" s="132"/>
      <c r="F110" s="132"/>
      <c r="G110" s="132"/>
      <c r="H110" s="132"/>
      <c r="I110" s="132"/>
      <c r="J110" s="67">
        <v>2669</v>
      </c>
      <c r="K110" s="66"/>
      <c r="L110" s="66"/>
      <c r="M110" s="66"/>
      <c r="N110" s="66"/>
      <c r="O110" s="66"/>
      <c r="P110" s="66"/>
      <c r="Q110" s="66"/>
    </row>
    <row r="111" spans="1:17" x14ac:dyDescent="0.25">
      <c r="A111" s="133" t="s">
        <v>17</v>
      </c>
      <c r="B111" s="132"/>
      <c r="C111" s="132"/>
      <c r="D111" s="132"/>
      <c r="E111" s="132"/>
      <c r="F111" s="132"/>
      <c r="G111" s="132"/>
      <c r="H111" s="132"/>
      <c r="I111" s="132"/>
      <c r="J111" s="65">
        <v>23446</v>
      </c>
      <c r="K111" s="66"/>
      <c r="L111" s="66"/>
      <c r="M111" s="66"/>
      <c r="N111" s="66"/>
      <c r="O111" s="65">
        <v>321.70999999999998</v>
      </c>
      <c r="P111" s="66"/>
      <c r="Q111" s="65">
        <v>7.79</v>
      </c>
    </row>
    <row r="112" spans="1:17" x14ac:dyDescent="0.25">
      <c r="A112" s="9"/>
      <c r="B112" s="1"/>
      <c r="C112" s="7"/>
      <c r="D112" s="109"/>
      <c r="E112" s="8"/>
      <c r="F112" s="64"/>
      <c r="G112" s="64"/>
      <c r="H112" s="64"/>
      <c r="I112" s="64"/>
      <c r="J112" s="64"/>
      <c r="K112" s="64"/>
      <c r="L112" s="64"/>
      <c r="M112" s="64"/>
      <c r="N112" s="64"/>
      <c r="O112" s="64"/>
      <c r="P112" s="64"/>
      <c r="Q112" s="64"/>
    </row>
    <row r="113" spans="1:17" x14ac:dyDescent="0.25">
      <c r="A113" s="9"/>
      <c r="B113" s="1"/>
      <c r="C113" s="7"/>
      <c r="D113" s="109"/>
      <c r="E113" s="8"/>
      <c r="F113" s="64"/>
      <c r="G113" s="64"/>
      <c r="H113" s="64"/>
      <c r="I113" s="64"/>
      <c r="J113" s="64"/>
      <c r="K113" s="64"/>
      <c r="L113" s="64"/>
      <c r="M113" s="64"/>
      <c r="N113" s="64"/>
      <c r="O113" s="64"/>
      <c r="P113" s="64"/>
      <c r="Q113" s="64"/>
    </row>
    <row r="114" spans="1:17" x14ac:dyDescent="0.25">
      <c r="A114" s="9"/>
      <c r="B114" s="1"/>
      <c r="C114" s="7"/>
      <c r="D114" s="109"/>
      <c r="E114" s="8"/>
      <c r="F114" s="64"/>
      <c r="G114" s="64"/>
      <c r="H114" s="64"/>
      <c r="I114" s="64"/>
      <c r="J114" s="64"/>
      <c r="K114" s="64"/>
      <c r="L114" s="64"/>
      <c r="M114" s="64"/>
      <c r="N114" s="64"/>
      <c r="O114" s="64"/>
      <c r="P114" s="64"/>
      <c r="Q114" s="64"/>
    </row>
    <row r="115" spans="1:17" x14ac:dyDescent="0.25">
      <c r="A115" s="146" t="s">
        <v>3031</v>
      </c>
      <c r="B115" s="147"/>
      <c r="C115" s="147"/>
      <c r="D115" s="147"/>
      <c r="E115" s="147"/>
      <c r="F115" s="147"/>
      <c r="G115" s="147"/>
      <c r="H115" s="147"/>
      <c r="I115" s="147"/>
      <c r="J115" s="147"/>
      <c r="K115" s="147"/>
      <c r="L115" s="147"/>
      <c r="M115" s="147"/>
      <c r="N115" s="147"/>
      <c r="O115" s="147"/>
      <c r="P115" s="147"/>
      <c r="Q115" s="147"/>
    </row>
    <row r="116" spans="1:17" x14ac:dyDescent="0.25">
      <c r="A116" s="148" t="s">
        <v>106</v>
      </c>
      <c r="B116" s="147"/>
      <c r="C116" s="147"/>
      <c r="D116" s="147"/>
      <c r="E116" s="147"/>
      <c r="F116" s="147"/>
      <c r="G116" s="147"/>
      <c r="H116" s="147"/>
      <c r="I116" s="147"/>
      <c r="J116" s="147"/>
      <c r="K116" s="147"/>
      <c r="L116" s="147"/>
      <c r="M116" s="147"/>
      <c r="N116" s="147"/>
      <c r="O116" s="147"/>
      <c r="P116" s="147"/>
      <c r="Q116" s="147"/>
    </row>
    <row r="117" spans="1:17" x14ac:dyDescent="0.25">
      <c r="A117" s="9"/>
      <c r="B117" s="1"/>
      <c r="C117" s="7"/>
      <c r="D117" s="109"/>
      <c r="E117" s="8"/>
      <c r="F117" s="64"/>
      <c r="G117" s="64"/>
      <c r="H117" s="64"/>
      <c r="I117" s="64"/>
      <c r="J117" s="64"/>
      <c r="K117" s="64"/>
      <c r="L117" s="64"/>
      <c r="M117" s="64"/>
      <c r="N117" s="64"/>
      <c r="O117" s="64"/>
      <c r="P117" s="64"/>
      <c r="Q117" s="64"/>
    </row>
    <row r="118" spans="1:17" x14ac:dyDescent="0.25">
      <c r="A118" s="146" t="s">
        <v>3032</v>
      </c>
      <c r="B118" s="147"/>
      <c r="C118" s="147"/>
      <c r="D118" s="147"/>
      <c r="E118" s="147"/>
      <c r="F118" s="147"/>
      <c r="G118" s="147"/>
      <c r="H118" s="147"/>
      <c r="I118" s="147"/>
      <c r="J118" s="147"/>
      <c r="K118" s="147"/>
      <c r="L118" s="147"/>
      <c r="M118" s="147"/>
      <c r="N118" s="147"/>
      <c r="O118" s="147"/>
      <c r="P118" s="147"/>
      <c r="Q118" s="147"/>
    </row>
    <row r="119" spans="1:17" x14ac:dyDescent="0.25">
      <c r="A119" s="148" t="s">
        <v>106</v>
      </c>
      <c r="B119" s="147"/>
      <c r="C119" s="147"/>
      <c r="D119" s="147"/>
      <c r="E119" s="147"/>
      <c r="F119" s="147"/>
      <c r="G119" s="147"/>
      <c r="H119" s="147"/>
      <c r="I119" s="147"/>
      <c r="J119" s="147"/>
      <c r="K119" s="147"/>
      <c r="L119" s="147"/>
      <c r="M119" s="147"/>
      <c r="N119" s="147"/>
      <c r="O119" s="147"/>
      <c r="P119" s="147"/>
      <c r="Q119" s="147"/>
    </row>
    <row r="120" spans="1:17" x14ac:dyDescent="0.25">
      <c r="A120" s="9"/>
      <c r="B120" s="1"/>
      <c r="C120" s="7"/>
      <c r="D120" s="109"/>
      <c r="E120" s="8"/>
      <c r="F120" s="64"/>
      <c r="G120" s="64"/>
      <c r="H120" s="64"/>
      <c r="I120" s="64"/>
      <c r="J120" s="64"/>
      <c r="K120" s="64"/>
      <c r="L120" s="64"/>
      <c r="M120" s="64"/>
      <c r="N120" s="64"/>
      <c r="O120" s="64"/>
      <c r="P120" s="64"/>
      <c r="Q120" s="64"/>
    </row>
    <row r="121" spans="1:17" x14ac:dyDescent="0.25">
      <c r="A121" s="9"/>
      <c r="B121" s="1"/>
      <c r="C121" s="7"/>
      <c r="D121" s="109"/>
      <c r="E121" s="8"/>
      <c r="F121" s="64"/>
      <c r="G121" s="64"/>
      <c r="H121" s="64"/>
      <c r="I121" s="64"/>
      <c r="J121" s="64"/>
      <c r="K121" s="64"/>
      <c r="L121" s="64"/>
      <c r="M121" s="64"/>
      <c r="N121" s="64"/>
      <c r="O121" s="64"/>
      <c r="P121" s="64"/>
      <c r="Q121" s="64"/>
    </row>
    <row r="122" spans="1:17" x14ac:dyDescent="0.25">
      <c r="A122" s="9"/>
      <c r="B122" s="1"/>
      <c r="C122" s="7"/>
      <c r="D122" s="109"/>
      <c r="E122" s="8"/>
      <c r="F122" s="64"/>
      <c r="G122" s="64"/>
      <c r="H122" s="64"/>
      <c r="I122" s="64"/>
      <c r="J122" s="64"/>
      <c r="K122" s="64"/>
      <c r="L122" s="64"/>
      <c r="M122" s="64"/>
      <c r="N122" s="64"/>
      <c r="O122" s="64"/>
      <c r="P122" s="64"/>
      <c r="Q122" s="64"/>
    </row>
    <row r="123" spans="1:17" x14ac:dyDescent="0.25">
      <c r="A123" s="9"/>
      <c r="B123" s="1"/>
      <c r="C123" s="7"/>
      <c r="D123" s="109"/>
      <c r="E123" s="8"/>
      <c r="F123" s="64"/>
      <c r="G123" s="64"/>
      <c r="H123" s="64"/>
      <c r="I123" s="64"/>
      <c r="J123" s="64"/>
      <c r="K123" s="64"/>
      <c r="L123" s="64"/>
      <c r="M123" s="64"/>
      <c r="N123" s="64"/>
      <c r="O123" s="64"/>
      <c r="P123" s="64"/>
      <c r="Q123" s="64"/>
    </row>
    <row r="124" spans="1:17" x14ac:dyDescent="0.25">
      <c r="A124" s="9"/>
      <c r="B124" s="1"/>
      <c r="C124" s="7"/>
      <c r="D124" s="109"/>
      <c r="E124" s="8"/>
      <c r="F124" s="64"/>
      <c r="G124" s="64"/>
      <c r="H124" s="64"/>
      <c r="I124" s="64"/>
      <c r="J124" s="64"/>
      <c r="K124" s="64"/>
      <c r="L124" s="64"/>
      <c r="M124" s="64"/>
      <c r="N124" s="64"/>
      <c r="O124" s="64"/>
      <c r="P124" s="64"/>
      <c r="Q124" s="64"/>
    </row>
    <row r="125" spans="1:17" x14ac:dyDescent="0.25">
      <c r="A125" s="9"/>
      <c r="B125" s="1"/>
      <c r="C125" s="7"/>
      <c r="D125" s="109"/>
      <c r="E125" s="8"/>
      <c r="F125" s="64"/>
      <c r="G125" s="64"/>
      <c r="H125" s="64"/>
      <c r="I125" s="64"/>
      <c r="J125" s="64"/>
      <c r="K125" s="64"/>
      <c r="L125" s="64"/>
      <c r="M125" s="64"/>
      <c r="N125" s="64"/>
      <c r="O125" s="64"/>
      <c r="P125" s="64"/>
      <c r="Q125" s="64"/>
    </row>
    <row r="126" spans="1:17" x14ac:dyDescent="0.25">
      <c r="A126" s="9"/>
      <c r="B126" s="1"/>
      <c r="C126" s="7"/>
      <c r="D126" s="109"/>
      <c r="E126" s="8"/>
      <c r="F126" s="64"/>
      <c r="G126" s="64"/>
      <c r="H126" s="64"/>
      <c r="I126" s="64"/>
      <c r="J126" s="64"/>
      <c r="K126" s="64"/>
      <c r="L126" s="64"/>
      <c r="M126" s="64"/>
      <c r="N126" s="64"/>
      <c r="O126" s="64"/>
      <c r="P126" s="64"/>
      <c r="Q126" s="64"/>
    </row>
  </sheetData>
  <mergeCells count="63">
    <mergeCell ref="A19:A21"/>
    <mergeCell ref="B19:B21"/>
    <mergeCell ref="C19:C21"/>
    <mergeCell ref="D19:D21"/>
    <mergeCell ref="E19:E21"/>
    <mergeCell ref="J11:K11"/>
    <mergeCell ref="J12:K12"/>
    <mergeCell ref="J13:K13"/>
    <mergeCell ref="J14:K14"/>
    <mergeCell ref="J15:K15"/>
    <mergeCell ref="Q19:Q21"/>
    <mergeCell ref="F20:F21"/>
    <mergeCell ref="G20:I20"/>
    <mergeCell ref="J20:J21"/>
    <mergeCell ref="K20:M20"/>
    <mergeCell ref="F19:I19"/>
    <mergeCell ref="J19:M19"/>
    <mergeCell ref="N19:N21"/>
    <mergeCell ref="O19:O21"/>
    <mergeCell ref="P19:P21"/>
    <mergeCell ref="A84:I84"/>
    <mergeCell ref="A23:Q23"/>
    <mergeCell ref="A24:Q24"/>
    <mergeCell ref="A60:Q60"/>
    <mergeCell ref="A76:I76"/>
    <mergeCell ref="A77:I77"/>
    <mergeCell ref="A78:I78"/>
    <mergeCell ref="A79:I79"/>
    <mergeCell ref="A80:I80"/>
    <mergeCell ref="A81:I81"/>
    <mergeCell ref="A82:I82"/>
    <mergeCell ref="A83:I83"/>
    <mergeCell ref="A96:I96"/>
    <mergeCell ref="A85:I85"/>
    <mergeCell ref="A86:I86"/>
    <mergeCell ref="A87:I87"/>
    <mergeCell ref="A88:I88"/>
    <mergeCell ref="A89:I89"/>
    <mergeCell ref="A90:I90"/>
    <mergeCell ref="A91:I91"/>
    <mergeCell ref="A92:I92"/>
    <mergeCell ref="A93:I93"/>
    <mergeCell ref="A94:I94"/>
    <mergeCell ref="A95:I95"/>
    <mergeCell ref="A108:I108"/>
    <mergeCell ref="A97:I97"/>
    <mergeCell ref="A98:I98"/>
    <mergeCell ref="A99:I99"/>
    <mergeCell ref="A100:I100"/>
    <mergeCell ref="A101:I101"/>
    <mergeCell ref="A102:I102"/>
    <mergeCell ref="A103:I103"/>
    <mergeCell ref="A104:I104"/>
    <mergeCell ref="A105:I105"/>
    <mergeCell ref="A106:I106"/>
    <mergeCell ref="A107:I107"/>
    <mergeCell ref="A119:Q119"/>
    <mergeCell ref="A109:I109"/>
    <mergeCell ref="A110:I110"/>
    <mergeCell ref="A111:I111"/>
    <mergeCell ref="A115:Q115"/>
    <mergeCell ref="A116:Q116"/>
    <mergeCell ref="A118:Q11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3"/>
  <sheetViews>
    <sheetView topLeftCell="A73" workbookViewId="0">
      <selection activeCell="D7" sqref="D7"/>
    </sheetView>
  </sheetViews>
  <sheetFormatPr defaultRowHeight="13.2" x14ac:dyDescent="0.25"/>
  <sheetData>
    <row r="1" spans="1:17" x14ac:dyDescent="0.25">
      <c r="A1" s="11"/>
      <c r="B1" s="74"/>
      <c r="C1" s="73"/>
      <c r="D1" s="72"/>
      <c r="E1" s="3"/>
      <c r="F1" s="71"/>
      <c r="G1" s="71"/>
      <c r="H1" s="11" t="s">
        <v>22</v>
      </c>
      <c r="I1" s="71"/>
      <c r="J1" s="82"/>
      <c r="K1" s="71"/>
      <c r="L1" s="71"/>
      <c r="M1" s="71"/>
      <c r="N1" s="71"/>
      <c r="O1" s="71"/>
      <c r="P1" s="71"/>
      <c r="Q1" s="71"/>
    </row>
    <row r="2" spans="1:17" x14ac:dyDescent="0.25">
      <c r="A2" s="11"/>
      <c r="B2" s="74"/>
      <c r="C2" s="73"/>
      <c r="D2" s="72"/>
      <c r="E2" s="86"/>
      <c r="F2" s="80"/>
      <c r="G2" s="80"/>
      <c r="H2" s="12" t="s">
        <v>2</v>
      </c>
      <c r="I2" s="12"/>
      <c r="J2" s="79"/>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73"/>
      <c r="D4" s="72"/>
      <c r="E4" s="3"/>
      <c r="F4" s="71"/>
      <c r="G4" s="71"/>
      <c r="H4" s="118" t="s">
        <v>3150</v>
      </c>
      <c r="I4" s="85"/>
      <c r="J4" s="71"/>
      <c r="K4" s="71"/>
      <c r="L4" s="71"/>
      <c r="M4" s="71"/>
      <c r="N4" s="71"/>
      <c r="O4" s="71"/>
      <c r="P4" s="71"/>
      <c r="Q4" s="71"/>
    </row>
    <row r="5" spans="1:17" x14ac:dyDescent="0.25">
      <c r="A5" s="11"/>
      <c r="B5" s="74"/>
      <c r="C5" s="73"/>
      <c r="D5" s="72"/>
      <c r="E5" s="3"/>
      <c r="F5" s="71"/>
      <c r="G5" s="71"/>
      <c r="H5" s="11" t="s">
        <v>44</v>
      </c>
      <c r="I5" s="11"/>
      <c r="J5" s="71"/>
      <c r="K5" s="71"/>
      <c r="L5" s="71"/>
      <c r="M5" s="71"/>
      <c r="N5" s="71"/>
      <c r="O5" s="71"/>
      <c r="P5" s="71"/>
      <c r="Q5" s="71"/>
    </row>
    <row r="6" spans="1:17" x14ac:dyDescent="0.25">
      <c r="A6" s="11"/>
      <c r="B6" s="74"/>
      <c r="C6" s="73"/>
      <c r="D6" s="72"/>
      <c r="E6" s="3"/>
      <c r="F6" s="71"/>
      <c r="G6" s="71"/>
      <c r="H6" s="71"/>
      <c r="I6" s="71"/>
      <c r="J6" s="71"/>
      <c r="K6" s="71"/>
      <c r="L6" s="71"/>
      <c r="M6" s="71"/>
      <c r="N6" s="71"/>
      <c r="O6" s="71"/>
      <c r="P6" s="71"/>
      <c r="Q6" s="71"/>
    </row>
    <row r="7" spans="1:17" x14ac:dyDescent="0.25">
      <c r="A7" s="11"/>
      <c r="B7" s="74"/>
      <c r="C7" s="84" t="s">
        <v>3</v>
      </c>
      <c r="D7" s="83" t="s">
        <v>3151</v>
      </c>
      <c r="E7" s="76"/>
      <c r="F7" s="71"/>
      <c r="G7" s="71"/>
      <c r="H7" s="11"/>
      <c r="I7" s="71"/>
      <c r="J7" s="71"/>
      <c r="K7" s="82"/>
      <c r="L7" s="82"/>
      <c r="M7" s="71"/>
      <c r="N7" s="71"/>
      <c r="O7" s="71"/>
      <c r="P7" s="71"/>
      <c r="Q7" s="71"/>
    </row>
    <row r="8" spans="1:17" x14ac:dyDescent="0.25">
      <c r="A8" s="11"/>
      <c r="B8" s="74"/>
      <c r="C8" s="73"/>
      <c r="D8" s="72"/>
      <c r="E8" s="81"/>
      <c r="F8" s="80"/>
      <c r="G8" s="80"/>
      <c r="H8" s="12" t="s">
        <v>33</v>
      </c>
      <c r="I8" s="12"/>
      <c r="J8" s="80"/>
      <c r="K8" s="79"/>
      <c r="L8" s="71"/>
      <c r="M8" s="71"/>
      <c r="N8" s="71"/>
      <c r="O8" s="71"/>
      <c r="P8" s="71"/>
      <c r="Q8" s="71"/>
    </row>
    <row r="9" spans="1:17" x14ac:dyDescent="0.25">
      <c r="A9" s="78"/>
      <c r="B9" s="77"/>
      <c r="C9" s="73"/>
      <c r="D9" s="72"/>
      <c r="E9" s="3"/>
      <c r="F9" s="71"/>
      <c r="G9" s="71"/>
      <c r="H9" s="71"/>
      <c r="I9" s="71"/>
      <c r="J9" s="71"/>
      <c r="K9" s="71"/>
      <c r="L9" s="71"/>
      <c r="M9" s="71"/>
      <c r="N9" s="71"/>
      <c r="O9" s="71"/>
      <c r="P9" s="71"/>
      <c r="Q9" s="71"/>
    </row>
    <row r="10" spans="1:17" x14ac:dyDescent="0.25">
      <c r="A10" s="11"/>
      <c r="B10" s="74"/>
      <c r="C10" s="73"/>
      <c r="D10" s="76" t="s">
        <v>3152</v>
      </c>
      <c r="E10" s="11"/>
      <c r="F10" s="71"/>
      <c r="G10" s="71"/>
      <c r="H10" s="71"/>
      <c r="I10" s="76"/>
      <c r="J10" s="76"/>
      <c r="K10" s="71"/>
      <c r="L10" s="71"/>
      <c r="M10" s="71"/>
      <c r="N10" s="71"/>
      <c r="O10" s="71"/>
      <c r="P10" s="71"/>
      <c r="Q10" s="71"/>
    </row>
    <row r="11" spans="1:17" x14ac:dyDescent="0.25">
      <c r="A11" s="11"/>
      <c r="B11" s="74"/>
      <c r="C11" s="73"/>
      <c r="D11" s="76" t="s">
        <v>20</v>
      </c>
      <c r="E11" s="11"/>
      <c r="F11" s="71"/>
      <c r="G11" s="71"/>
      <c r="H11" s="71"/>
      <c r="I11" s="76"/>
      <c r="J11" s="141" t="s">
        <v>3153</v>
      </c>
      <c r="K11" s="142"/>
      <c r="L11" s="4" t="s">
        <v>32</v>
      </c>
      <c r="M11" s="71"/>
      <c r="N11" s="71"/>
      <c r="O11" s="71"/>
      <c r="P11" s="71"/>
      <c r="Q11" s="71"/>
    </row>
    <row r="12" spans="1:17" x14ac:dyDescent="0.25">
      <c r="A12" s="11"/>
      <c r="B12" s="74"/>
      <c r="C12" s="73"/>
      <c r="D12" s="76" t="s">
        <v>21</v>
      </c>
      <c r="E12" s="11"/>
      <c r="F12" s="71"/>
      <c r="G12" s="71"/>
      <c r="H12" s="71"/>
      <c r="I12" s="76"/>
      <c r="J12" s="141" t="s">
        <v>3154</v>
      </c>
      <c r="K12" s="142"/>
      <c r="L12" s="4" t="s">
        <v>32</v>
      </c>
      <c r="M12" s="71"/>
      <c r="N12" s="71"/>
      <c r="O12" s="71"/>
      <c r="P12" s="71"/>
      <c r="Q12" s="71"/>
    </row>
    <row r="13" spans="1:17" x14ac:dyDescent="0.25">
      <c r="A13" s="11"/>
      <c r="B13" s="74"/>
      <c r="C13" s="73"/>
      <c r="D13" s="76" t="s">
        <v>1</v>
      </c>
      <c r="E13" s="11"/>
      <c r="F13" s="71"/>
      <c r="G13" s="71"/>
      <c r="H13" s="71"/>
      <c r="I13" s="76"/>
      <c r="J13" s="141" t="s">
        <v>3155</v>
      </c>
      <c r="K13" s="142"/>
      <c r="L13" s="4" t="s">
        <v>32</v>
      </c>
      <c r="M13" s="71"/>
      <c r="N13" s="71"/>
      <c r="O13" s="71"/>
      <c r="P13" s="71"/>
      <c r="Q13" s="71"/>
    </row>
    <row r="14" spans="1:17" x14ac:dyDescent="0.25">
      <c r="A14" s="11"/>
      <c r="B14" s="74"/>
      <c r="C14" s="73"/>
      <c r="D14" s="76" t="s">
        <v>121</v>
      </c>
      <c r="E14" s="11"/>
      <c r="F14" s="71"/>
      <c r="G14" s="71"/>
      <c r="H14" s="71"/>
      <c r="I14" s="76"/>
      <c r="J14" s="141" t="s">
        <v>3156</v>
      </c>
      <c r="K14" s="142"/>
      <c r="L14" s="4" t="s">
        <v>32</v>
      </c>
      <c r="M14" s="71"/>
      <c r="N14" s="71"/>
      <c r="O14" s="71"/>
      <c r="P14" s="71"/>
      <c r="Q14" s="71"/>
    </row>
    <row r="15" spans="1:17" x14ac:dyDescent="0.25">
      <c r="A15" s="11"/>
      <c r="B15" s="74"/>
      <c r="C15" s="73"/>
      <c r="D15" s="76" t="s">
        <v>18</v>
      </c>
      <c r="E15" s="11"/>
      <c r="F15" s="71"/>
      <c r="G15" s="71"/>
      <c r="H15" s="71"/>
      <c r="I15" s="76"/>
      <c r="J15" s="141" t="s">
        <v>3157</v>
      </c>
      <c r="K15" s="142"/>
      <c r="L15" s="4" t="s">
        <v>19</v>
      </c>
      <c r="M15" s="71"/>
      <c r="N15" s="71"/>
      <c r="O15" s="71"/>
      <c r="P15" s="71"/>
      <c r="Q15" s="71"/>
    </row>
    <row r="16" spans="1:17" x14ac:dyDescent="0.25">
      <c r="A16" s="11"/>
      <c r="B16" s="74"/>
      <c r="C16" s="73"/>
      <c r="D16" s="75" t="s">
        <v>208</v>
      </c>
      <c r="E16" s="11"/>
      <c r="F16" s="71"/>
      <c r="G16" s="71"/>
      <c r="H16" s="71"/>
      <c r="I16" s="71"/>
      <c r="J16" s="71"/>
      <c r="K16" s="71"/>
      <c r="L16" s="71"/>
      <c r="M16" s="71"/>
      <c r="N16" s="71"/>
      <c r="O16" s="71"/>
      <c r="P16" s="71"/>
      <c r="Q16" s="71"/>
    </row>
    <row r="17" spans="1:17" x14ac:dyDescent="0.25">
      <c r="A17" s="11"/>
      <c r="B17" s="74"/>
      <c r="C17" s="73"/>
      <c r="D17" s="72"/>
      <c r="E17" s="11"/>
      <c r="F17" s="71"/>
      <c r="G17" s="71"/>
      <c r="H17" s="71"/>
      <c r="I17" s="71"/>
      <c r="J17" s="71"/>
      <c r="K17" s="71"/>
      <c r="L17" s="71"/>
      <c r="M17" s="71"/>
      <c r="N17" s="71"/>
      <c r="O17" s="71"/>
      <c r="P17" s="71"/>
      <c r="Q17" s="71"/>
    </row>
    <row r="18" spans="1:17" x14ac:dyDescent="0.25">
      <c r="A18" s="9"/>
      <c r="B18" s="1"/>
      <c r="C18" s="7"/>
      <c r="D18" s="109"/>
      <c r="E18" s="8"/>
      <c r="F18" s="2"/>
      <c r="G18" s="2"/>
      <c r="H18" s="2"/>
      <c r="I18" s="2"/>
      <c r="J18" s="2"/>
      <c r="K18" s="2"/>
      <c r="L18" s="2"/>
      <c r="M18" s="2"/>
      <c r="N18" s="2"/>
      <c r="O18" s="2"/>
      <c r="P18" s="2"/>
      <c r="Q18" s="2"/>
    </row>
    <row r="19" spans="1:17" x14ac:dyDescent="0.25">
      <c r="A19" s="137" t="s">
        <v>4</v>
      </c>
      <c r="B19" s="143" t="s">
        <v>131</v>
      </c>
      <c r="C19" s="137" t="s">
        <v>120</v>
      </c>
      <c r="D19" s="137" t="s">
        <v>119</v>
      </c>
      <c r="E19" s="137" t="s">
        <v>118</v>
      </c>
      <c r="F19" s="137" t="s">
        <v>31</v>
      </c>
      <c r="G19" s="138"/>
      <c r="H19" s="138"/>
      <c r="I19" s="138"/>
      <c r="J19" s="137" t="s">
        <v>30</v>
      </c>
      <c r="K19" s="138"/>
      <c r="L19" s="138"/>
      <c r="M19" s="138"/>
      <c r="N19" s="137" t="s">
        <v>117</v>
      </c>
      <c r="O19" s="137" t="s">
        <v>116</v>
      </c>
      <c r="P19" s="137" t="s">
        <v>132</v>
      </c>
      <c r="Q19" s="137" t="s">
        <v>133</v>
      </c>
    </row>
    <row r="20" spans="1:17" x14ac:dyDescent="0.25">
      <c r="A20" s="138"/>
      <c r="B20" s="144"/>
      <c r="C20" s="145"/>
      <c r="D20" s="137"/>
      <c r="E20" s="138"/>
      <c r="F20" s="137" t="s">
        <v>5</v>
      </c>
      <c r="G20" s="137" t="s">
        <v>115</v>
      </c>
      <c r="H20" s="138"/>
      <c r="I20" s="138"/>
      <c r="J20" s="137" t="s">
        <v>5</v>
      </c>
      <c r="K20" s="137" t="s">
        <v>115</v>
      </c>
      <c r="L20" s="138"/>
      <c r="M20" s="138"/>
      <c r="N20" s="137"/>
      <c r="O20" s="137"/>
      <c r="P20" s="137"/>
      <c r="Q20" s="137"/>
    </row>
    <row r="21" spans="1:17" x14ac:dyDescent="0.25">
      <c r="A21" s="138"/>
      <c r="B21" s="144"/>
      <c r="C21" s="145"/>
      <c r="D21" s="137"/>
      <c r="E21" s="138"/>
      <c r="F21" s="138"/>
      <c r="G21" s="111" t="s">
        <v>114</v>
      </c>
      <c r="H21" s="111" t="s">
        <v>113</v>
      </c>
      <c r="I21" s="111" t="s">
        <v>112</v>
      </c>
      <c r="J21" s="138"/>
      <c r="K21" s="111" t="s">
        <v>114</v>
      </c>
      <c r="L21" s="111" t="s">
        <v>113</v>
      </c>
      <c r="M21" s="111" t="s">
        <v>112</v>
      </c>
      <c r="N21" s="137"/>
      <c r="O21" s="137"/>
      <c r="P21" s="137"/>
      <c r="Q21" s="137"/>
    </row>
    <row r="22" spans="1:17" x14ac:dyDescent="0.25">
      <c r="A22" s="5">
        <v>1</v>
      </c>
      <c r="B22" s="113">
        <v>2</v>
      </c>
      <c r="C22" s="111">
        <v>3</v>
      </c>
      <c r="D22" s="111">
        <v>4</v>
      </c>
      <c r="E22" s="5">
        <v>5</v>
      </c>
      <c r="F22" s="112">
        <v>6</v>
      </c>
      <c r="G22" s="112">
        <v>7</v>
      </c>
      <c r="H22" s="112">
        <v>8</v>
      </c>
      <c r="I22" s="112">
        <v>9</v>
      </c>
      <c r="J22" s="112">
        <v>10</v>
      </c>
      <c r="K22" s="112">
        <v>11</v>
      </c>
      <c r="L22" s="112">
        <v>12</v>
      </c>
      <c r="M22" s="112">
        <v>13</v>
      </c>
      <c r="N22" s="112">
        <v>14</v>
      </c>
      <c r="O22" s="112">
        <v>15</v>
      </c>
      <c r="P22" s="112">
        <v>16</v>
      </c>
      <c r="Q22" s="112">
        <v>17</v>
      </c>
    </row>
    <row r="23" spans="1:17" x14ac:dyDescent="0.25">
      <c r="A23" s="136" t="s">
        <v>209</v>
      </c>
      <c r="B23" s="132"/>
      <c r="C23" s="132"/>
      <c r="D23" s="132"/>
      <c r="E23" s="132"/>
      <c r="F23" s="132"/>
      <c r="G23" s="132"/>
      <c r="H23" s="132"/>
      <c r="I23" s="132"/>
      <c r="J23" s="132"/>
      <c r="K23" s="132"/>
      <c r="L23" s="132"/>
      <c r="M23" s="132"/>
      <c r="N23" s="132"/>
      <c r="O23" s="132"/>
      <c r="P23" s="132"/>
      <c r="Q23" s="132"/>
    </row>
    <row r="24" spans="1:17" x14ac:dyDescent="0.25">
      <c r="A24" s="131" t="s">
        <v>3158</v>
      </c>
      <c r="B24" s="132"/>
      <c r="C24" s="132"/>
      <c r="D24" s="132"/>
      <c r="E24" s="132"/>
      <c r="F24" s="132"/>
      <c r="G24" s="132"/>
      <c r="H24" s="132"/>
      <c r="I24" s="132"/>
      <c r="J24" s="132"/>
      <c r="K24" s="132"/>
      <c r="L24" s="132"/>
      <c r="M24" s="132"/>
      <c r="N24" s="132"/>
      <c r="O24" s="132"/>
      <c r="P24" s="132"/>
      <c r="Q24" s="132"/>
    </row>
    <row r="25" spans="1:17" ht="125.4" x14ac:dyDescent="0.25">
      <c r="A25" s="5">
        <v>1</v>
      </c>
      <c r="B25" s="69" t="s">
        <v>3159</v>
      </c>
      <c r="C25" s="110" t="s">
        <v>3160</v>
      </c>
      <c r="D25" s="10" t="s">
        <v>109</v>
      </c>
      <c r="E25" s="70">
        <v>4</v>
      </c>
      <c r="F25" s="67">
        <v>79.87</v>
      </c>
      <c r="G25" s="67">
        <v>68.02</v>
      </c>
      <c r="H25" s="67">
        <v>0.46</v>
      </c>
      <c r="I25" s="66"/>
      <c r="J25" s="66">
        <v>319</v>
      </c>
      <c r="K25" s="66">
        <v>272</v>
      </c>
      <c r="L25" s="66">
        <v>2</v>
      </c>
      <c r="M25" s="66"/>
      <c r="N25" s="66">
        <v>4.8</v>
      </c>
      <c r="O25" s="66">
        <v>19.2</v>
      </c>
      <c r="P25" s="66"/>
      <c r="Q25" s="66"/>
    </row>
    <row r="26" spans="1:17" ht="45.6" x14ac:dyDescent="0.25">
      <c r="A26" s="5">
        <v>2</v>
      </c>
      <c r="B26" s="69" t="s">
        <v>3161</v>
      </c>
      <c r="C26" s="110" t="s">
        <v>3162</v>
      </c>
      <c r="D26" s="10" t="s">
        <v>108</v>
      </c>
      <c r="E26" s="70">
        <v>4</v>
      </c>
      <c r="F26" s="67" t="s">
        <v>3163</v>
      </c>
      <c r="G26" s="66"/>
      <c r="H26" s="66"/>
      <c r="I26" s="66"/>
      <c r="J26" s="66">
        <v>36224</v>
      </c>
      <c r="K26" s="66"/>
      <c r="L26" s="66"/>
      <c r="M26" s="66"/>
      <c r="N26" s="66"/>
      <c r="O26" s="66"/>
      <c r="P26" s="66"/>
      <c r="Q26" s="66"/>
    </row>
    <row r="27" spans="1:17" ht="125.4" x14ac:dyDescent="0.25">
      <c r="A27" s="5">
        <v>3</v>
      </c>
      <c r="B27" s="69" t="s">
        <v>3159</v>
      </c>
      <c r="C27" s="110" t="s">
        <v>3160</v>
      </c>
      <c r="D27" s="10" t="s">
        <v>109</v>
      </c>
      <c r="E27" s="70">
        <v>1</v>
      </c>
      <c r="F27" s="67">
        <v>79.87</v>
      </c>
      <c r="G27" s="67">
        <v>68.02</v>
      </c>
      <c r="H27" s="67">
        <v>0.46</v>
      </c>
      <c r="I27" s="66"/>
      <c r="J27" s="66">
        <v>80</v>
      </c>
      <c r="K27" s="66">
        <v>68</v>
      </c>
      <c r="L27" s="66"/>
      <c r="M27" s="66"/>
      <c r="N27" s="66">
        <v>4.8</v>
      </c>
      <c r="O27" s="66">
        <v>4.8</v>
      </c>
      <c r="P27" s="66"/>
      <c r="Q27" s="66"/>
    </row>
    <row r="28" spans="1:17" ht="102.6" x14ac:dyDescent="0.25">
      <c r="A28" s="5">
        <v>4</v>
      </c>
      <c r="B28" s="69" t="s">
        <v>3161</v>
      </c>
      <c r="C28" s="110" t="s">
        <v>3164</v>
      </c>
      <c r="D28" s="10"/>
      <c r="E28" s="70">
        <v>1</v>
      </c>
      <c r="F28" s="67" t="s">
        <v>3165</v>
      </c>
      <c r="G28" s="66"/>
      <c r="H28" s="66"/>
      <c r="I28" s="66"/>
      <c r="J28" s="66">
        <v>15101</v>
      </c>
      <c r="K28" s="66"/>
      <c r="L28" s="66"/>
      <c r="M28" s="66"/>
      <c r="N28" s="66"/>
      <c r="O28" s="66"/>
      <c r="P28" s="66"/>
      <c r="Q28" s="66"/>
    </row>
    <row r="29" spans="1:17" ht="136.80000000000001" x14ac:dyDescent="0.25">
      <c r="A29" s="5">
        <v>5</v>
      </c>
      <c r="B29" s="69" t="s">
        <v>3166</v>
      </c>
      <c r="C29" s="110" t="s">
        <v>3167</v>
      </c>
      <c r="D29" s="10" t="s">
        <v>109</v>
      </c>
      <c r="E29" s="70">
        <v>27</v>
      </c>
      <c r="F29" s="67">
        <v>13.47</v>
      </c>
      <c r="G29" s="67">
        <v>11.38</v>
      </c>
      <c r="H29" s="66"/>
      <c r="I29" s="66"/>
      <c r="J29" s="66">
        <v>364</v>
      </c>
      <c r="K29" s="66">
        <v>307</v>
      </c>
      <c r="L29" s="66"/>
      <c r="M29" s="66"/>
      <c r="N29" s="66">
        <v>0.84</v>
      </c>
      <c r="O29" s="66">
        <v>22.68</v>
      </c>
      <c r="P29" s="66"/>
      <c r="Q29" s="66"/>
    </row>
    <row r="30" spans="1:17" ht="57" x14ac:dyDescent="0.25">
      <c r="A30" s="5">
        <v>6</v>
      </c>
      <c r="B30" s="69" t="s">
        <v>3168</v>
      </c>
      <c r="C30" s="110" t="s">
        <v>3169</v>
      </c>
      <c r="D30" s="10" t="s">
        <v>108</v>
      </c>
      <c r="E30" s="70">
        <v>27</v>
      </c>
      <c r="F30" s="67" t="s">
        <v>3170</v>
      </c>
      <c r="G30" s="66"/>
      <c r="H30" s="66"/>
      <c r="I30" s="66"/>
      <c r="J30" s="66">
        <v>286</v>
      </c>
      <c r="K30" s="66"/>
      <c r="L30" s="66"/>
      <c r="M30" s="66"/>
      <c r="N30" s="66"/>
      <c r="O30" s="66"/>
      <c r="P30" s="66"/>
      <c r="Q30" s="66"/>
    </row>
    <row r="31" spans="1:17" ht="125.4" x14ac:dyDescent="0.25">
      <c r="A31" s="5">
        <v>7</v>
      </c>
      <c r="B31" s="69" t="s">
        <v>3171</v>
      </c>
      <c r="C31" s="110" t="s">
        <v>3172</v>
      </c>
      <c r="D31" s="10" t="s">
        <v>109</v>
      </c>
      <c r="E31" s="70">
        <v>17</v>
      </c>
      <c r="F31" s="67">
        <v>57.07</v>
      </c>
      <c r="G31" s="67">
        <v>51.77</v>
      </c>
      <c r="H31" s="67">
        <v>0.26</v>
      </c>
      <c r="I31" s="66"/>
      <c r="J31" s="66">
        <v>970</v>
      </c>
      <c r="K31" s="66">
        <v>880</v>
      </c>
      <c r="L31" s="66">
        <v>4</v>
      </c>
      <c r="M31" s="66"/>
      <c r="N31" s="66">
        <v>3.6</v>
      </c>
      <c r="O31" s="66">
        <v>61.2</v>
      </c>
      <c r="P31" s="66"/>
      <c r="Q31" s="66"/>
    </row>
    <row r="32" spans="1:17" ht="102.6" x14ac:dyDescent="0.25">
      <c r="A32" s="5">
        <v>8</v>
      </c>
      <c r="B32" s="69" t="s">
        <v>3168</v>
      </c>
      <c r="C32" s="110" t="s">
        <v>3173</v>
      </c>
      <c r="D32" s="10" t="s">
        <v>288</v>
      </c>
      <c r="E32" s="70">
        <v>17</v>
      </c>
      <c r="F32" s="67" t="s">
        <v>3174</v>
      </c>
      <c r="G32" s="66"/>
      <c r="H32" s="66"/>
      <c r="I32" s="66"/>
      <c r="J32" s="66">
        <v>1157</v>
      </c>
      <c r="K32" s="66"/>
      <c r="L32" s="66"/>
      <c r="M32" s="66"/>
      <c r="N32" s="66"/>
      <c r="O32" s="66"/>
      <c r="P32" s="66"/>
      <c r="Q32" s="66"/>
    </row>
    <row r="33" spans="1:17" ht="136.80000000000001" x14ac:dyDescent="0.25">
      <c r="A33" s="5">
        <v>9</v>
      </c>
      <c r="B33" s="69" t="s">
        <v>3175</v>
      </c>
      <c r="C33" s="110" t="s">
        <v>3176</v>
      </c>
      <c r="D33" s="10" t="s">
        <v>109</v>
      </c>
      <c r="E33" s="70">
        <v>4</v>
      </c>
      <c r="F33" s="67">
        <v>86.32</v>
      </c>
      <c r="G33" s="67">
        <v>78.05</v>
      </c>
      <c r="H33" s="67">
        <v>0.37</v>
      </c>
      <c r="I33" s="66"/>
      <c r="J33" s="66">
        <v>345</v>
      </c>
      <c r="K33" s="66">
        <v>312</v>
      </c>
      <c r="L33" s="66">
        <v>1</v>
      </c>
      <c r="M33" s="66"/>
      <c r="N33" s="66">
        <v>5.76</v>
      </c>
      <c r="O33" s="66">
        <v>23.04</v>
      </c>
      <c r="P33" s="66"/>
      <c r="Q33" s="66"/>
    </row>
    <row r="34" spans="1:17" ht="102.6" x14ac:dyDescent="0.25">
      <c r="A34" s="5">
        <v>10</v>
      </c>
      <c r="B34" s="69" t="s">
        <v>3168</v>
      </c>
      <c r="C34" s="110" t="s">
        <v>3177</v>
      </c>
      <c r="D34" s="10" t="s">
        <v>288</v>
      </c>
      <c r="E34" s="70">
        <v>4</v>
      </c>
      <c r="F34" s="67" t="s">
        <v>3178</v>
      </c>
      <c r="G34" s="66"/>
      <c r="H34" s="66"/>
      <c r="I34" s="66"/>
      <c r="J34" s="66">
        <v>355</v>
      </c>
      <c r="K34" s="66"/>
      <c r="L34" s="66"/>
      <c r="M34" s="66"/>
      <c r="N34" s="66"/>
      <c r="O34" s="66"/>
      <c r="P34" s="66"/>
      <c r="Q34" s="66"/>
    </row>
    <row r="35" spans="1:17" ht="136.80000000000001" x14ac:dyDescent="0.25">
      <c r="A35" s="5">
        <v>11</v>
      </c>
      <c r="B35" s="69" t="s">
        <v>3166</v>
      </c>
      <c r="C35" s="110" t="s">
        <v>3167</v>
      </c>
      <c r="D35" s="10" t="s">
        <v>109</v>
      </c>
      <c r="E35" s="70">
        <v>8</v>
      </c>
      <c r="F35" s="67">
        <v>13.47</v>
      </c>
      <c r="G35" s="67">
        <v>11.38</v>
      </c>
      <c r="H35" s="66"/>
      <c r="I35" s="66"/>
      <c r="J35" s="66">
        <v>108</v>
      </c>
      <c r="K35" s="66">
        <v>91</v>
      </c>
      <c r="L35" s="66"/>
      <c r="M35" s="66"/>
      <c r="N35" s="66">
        <v>0.84</v>
      </c>
      <c r="O35" s="66">
        <v>6.72</v>
      </c>
      <c r="P35" s="66"/>
      <c r="Q35" s="66"/>
    </row>
    <row r="36" spans="1:17" ht="91.2" x14ac:dyDescent="0.25">
      <c r="A36" s="5">
        <v>12</v>
      </c>
      <c r="B36" s="69" t="s">
        <v>3168</v>
      </c>
      <c r="C36" s="110" t="s">
        <v>3179</v>
      </c>
      <c r="D36" s="10" t="s">
        <v>288</v>
      </c>
      <c r="E36" s="70">
        <v>8</v>
      </c>
      <c r="F36" s="67" t="s">
        <v>3180</v>
      </c>
      <c r="G36" s="66"/>
      <c r="H36" s="66"/>
      <c r="I36" s="66"/>
      <c r="J36" s="66">
        <v>823</v>
      </c>
      <c r="K36" s="66"/>
      <c r="L36" s="66"/>
      <c r="M36" s="66"/>
      <c r="N36" s="66"/>
      <c r="O36" s="66"/>
      <c r="P36" s="66"/>
      <c r="Q36" s="66"/>
    </row>
    <row r="37" spans="1:17" ht="125.4" x14ac:dyDescent="0.25">
      <c r="A37" s="5">
        <v>13</v>
      </c>
      <c r="B37" s="69" t="s">
        <v>43</v>
      </c>
      <c r="C37" s="110" t="s">
        <v>3181</v>
      </c>
      <c r="D37" s="10" t="s">
        <v>109</v>
      </c>
      <c r="E37" s="70">
        <v>1</v>
      </c>
      <c r="F37" s="67">
        <v>117.52</v>
      </c>
      <c r="G37" s="67">
        <v>102.02</v>
      </c>
      <c r="H37" s="67">
        <v>0.46</v>
      </c>
      <c r="I37" s="66"/>
      <c r="J37" s="66">
        <v>118</v>
      </c>
      <c r="K37" s="66">
        <v>102</v>
      </c>
      <c r="L37" s="66"/>
      <c r="M37" s="66"/>
      <c r="N37" s="66">
        <v>7.2</v>
      </c>
      <c r="O37" s="66">
        <v>7.2</v>
      </c>
      <c r="P37" s="66"/>
      <c r="Q37" s="66"/>
    </row>
    <row r="38" spans="1:17" ht="114" x14ac:dyDescent="0.25">
      <c r="A38" s="5">
        <v>14</v>
      </c>
      <c r="B38" s="69" t="s">
        <v>3168</v>
      </c>
      <c r="C38" s="110" t="s">
        <v>3182</v>
      </c>
      <c r="D38" s="10" t="s">
        <v>288</v>
      </c>
      <c r="E38" s="70">
        <v>1</v>
      </c>
      <c r="F38" s="67" t="s">
        <v>3183</v>
      </c>
      <c r="G38" s="66"/>
      <c r="H38" s="66"/>
      <c r="I38" s="66"/>
      <c r="J38" s="66">
        <v>1656</v>
      </c>
      <c r="K38" s="66"/>
      <c r="L38" s="66"/>
      <c r="M38" s="66"/>
      <c r="N38" s="66"/>
      <c r="O38" s="66"/>
      <c r="P38" s="66"/>
      <c r="Q38" s="66"/>
    </row>
    <row r="39" spans="1:17" ht="57" x14ac:dyDescent="0.25">
      <c r="A39" s="5">
        <v>15</v>
      </c>
      <c r="B39" s="69" t="s">
        <v>3168</v>
      </c>
      <c r="C39" s="110" t="s">
        <v>3184</v>
      </c>
      <c r="D39" s="10" t="s">
        <v>288</v>
      </c>
      <c r="E39" s="70">
        <v>20</v>
      </c>
      <c r="F39" s="67" t="s">
        <v>3185</v>
      </c>
      <c r="G39" s="66"/>
      <c r="H39" s="66"/>
      <c r="I39" s="66"/>
      <c r="J39" s="66">
        <v>411</v>
      </c>
      <c r="K39" s="66"/>
      <c r="L39" s="66"/>
      <c r="M39" s="66"/>
      <c r="N39" s="66"/>
      <c r="O39" s="66"/>
      <c r="P39" s="66"/>
      <c r="Q39" s="66"/>
    </row>
    <row r="40" spans="1:17" ht="79.8" x14ac:dyDescent="0.25">
      <c r="A40" s="5">
        <v>16</v>
      </c>
      <c r="B40" s="69" t="s">
        <v>42</v>
      </c>
      <c r="C40" s="110" t="s">
        <v>2947</v>
      </c>
      <c r="D40" s="10" t="s">
        <v>109</v>
      </c>
      <c r="E40" s="70">
        <v>1</v>
      </c>
      <c r="F40" s="67">
        <v>256.7</v>
      </c>
      <c r="G40" s="67">
        <v>157.76</v>
      </c>
      <c r="H40" s="67">
        <v>33.83</v>
      </c>
      <c r="I40" s="67">
        <v>6.87</v>
      </c>
      <c r="J40" s="66">
        <v>257</v>
      </c>
      <c r="K40" s="66">
        <v>158</v>
      </c>
      <c r="L40" s="66">
        <v>34</v>
      </c>
      <c r="M40" s="66">
        <v>7</v>
      </c>
      <c r="N40" s="66">
        <v>10.1</v>
      </c>
      <c r="O40" s="66">
        <v>10.1</v>
      </c>
      <c r="P40" s="66">
        <v>0.44</v>
      </c>
      <c r="Q40" s="66">
        <v>0.44</v>
      </c>
    </row>
    <row r="41" spans="1:17" ht="72" x14ac:dyDescent="0.25">
      <c r="A41" s="5">
        <v>17</v>
      </c>
      <c r="B41" s="69" t="s">
        <v>3044</v>
      </c>
      <c r="C41" s="110" t="s">
        <v>3186</v>
      </c>
      <c r="D41" s="10" t="s">
        <v>108</v>
      </c>
      <c r="E41" s="70">
        <v>1</v>
      </c>
      <c r="F41" s="67" t="s">
        <v>3187</v>
      </c>
      <c r="G41" s="66"/>
      <c r="H41" s="66"/>
      <c r="I41" s="66"/>
      <c r="J41" s="66">
        <v>1130</v>
      </c>
      <c r="K41" s="66"/>
      <c r="L41" s="66"/>
      <c r="M41" s="66"/>
      <c r="N41" s="66"/>
      <c r="O41" s="66"/>
      <c r="P41" s="66"/>
      <c r="Q41" s="66"/>
    </row>
    <row r="42" spans="1:17" ht="45.6" x14ac:dyDescent="0.25">
      <c r="A42" s="5">
        <v>18</v>
      </c>
      <c r="B42" s="69" t="s">
        <v>3068</v>
      </c>
      <c r="C42" s="110" t="s">
        <v>3069</v>
      </c>
      <c r="D42" s="10" t="s">
        <v>3070</v>
      </c>
      <c r="E42" s="70">
        <v>2</v>
      </c>
      <c r="F42" s="67">
        <v>48.5</v>
      </c>
      <c r="G42" s="67">
        <v>39.619999999999997</v>
      </c>
      <c r="H42" s="66"/>
      <c r="I42" s="66"/>
      <c r="J42" s="66">
        <v>97</v>
      </c>
      <c r="K42" s="66">
        <v>79</v>
      </c>
      <c r="L42" s="66"/>
      <c r="M42" s="66"/>
      <c r="N42" s="66">
        <v>3.1</v>
      </c>
      <c r="O42" s="66">
        <v>6.2</v>
      </c>
      <c r="P42" s="66"/>
      <c r="Q42" s="66"/>
    </row>
    <row r="43" spans="1:17" ht="125.4" x14ac:dyDescent="0.25">
      <c r="A43" s="5">
        <v>19</v>
      </c>
      <c r="B43" s="69" t="s">
        <v>3044</v>
      </c>
      <c r="C43" s="110" t="s">
        <v>3188</v>
      </c>
      <c r="D43" s="10" t="s">
        <v>108</v>
      </c>
      <c r="E43" s="70">
        <v>2</v>
      </c>
      <c r="F43" s="67" t="s">
        <v>3072</v>
      </c>
      <c r="G43" s="66"/>
      <c r="H43" s="66"/>
      <c r="I43" s="66"/>
      <c r="J43" s="66">
        <v>394</v>
      </c>
      <c r="K43" s="66"/>
      <c r="L43" s="66"/>
      <c r="M43" s="66"/>
      <c r="N43" s="66"/>
      <c r="O43" s="66"/>
      <c r="P43" s="66"/>
      <c r="Q43" s="66"/>
    </row>
    <row r="44" spans="1:17" ht="125.4" x14ac:dyDescent="0.25">
      <c r="A44" s="5">
        <v>20</v>
      </c>
      <c r="B44" s="69" t="s">
        <v>3013</v>
      </c>
      <c r="C44" s="110" t="s">
        <v>3014</v>
      </c>
      <c r="D44" s="10" t="s">
        <v>292</v>
      </c>
      <c r="E44" s="68" t="s">
        <v>3189</v>
      </c>
      <c r="F44" s="67">
        <v>1418</v>
      </c>
      <c r="G44" s="67">
        <v>253.08</v>
      </c>
      <c r="H44" s="67">
        <v>42.32</v>
      </c>
      <c r="I44" s="67">
        <v>2</v>
      </c>
      <c r="J44" s="66">
        <v>425</v>
      </c>
      <c r="K44" s="66">
        <v>76</v>
      </c>
      <c r="L44" s="66">
        <v>13</v>
      </c>
      <c r="M44" s="66">
        <v>1</v>
      </c>
      <c r="N44" s="66">
        <v>19.100000000000001</v>
      </c>
      <c r="O44" s="66">
        <v>5.73</v>
      </c>
      <c r="P44" s="66">
        <v>0.11</v>
      </c>
      <c r="Q44" s="66">
        <v>0.03</v>
      </c>
    </row>
    <row r="45" spans="1:17" ht="148.19999999999999" x14ac:dyDescent="0.25">
      <c r="A45" s="5">
        <v>21</v>
      </c>
      <c r="B45" s="69" t="s">
        <v>3190</v>
      </c>
      <c r="C45" s="110" t="s">
        <v>3191</v>
      </c>
      <c r="D45" s="10" t="s">
        <v>397</v>
      </c>
      <c r="E45" s="68" t="s">
        <v>3192</v>
      </c>
      <c r="F45" s="67">
        <v>78.72</v>
      </c>
      <c r="G45" s="66"/>
      <c r="H45" s="66"/>
      <c r="I45" s="66"/>
      <c r="J45" s="66">
        <v>236</v>
      </c>
      <c r="K45" s="66"/>
      <c r="L45" s="66"/>
      <c r="M45" s="66"/>
      <c r="N45" s="66"/>
      <c r="O45" s="66"/>
      <c r="P45" s="66"/>
      <c r="Q45" s="66"/>
    </row>
    <row r="46" spans="1:17" ht="79.8" x14ac:dyDescent="0.25">
      <c r="A46" s="5">
        <v>22</v>
      </c>
      <c r="B46" s="69" t="s">
        <v>3088</v>
      </c>
      <c r="C46" s="110" t="s">
        <v>3193</v>
      </c>
      <c r="D46" s="10" t="s">
        <v>108</v>
      </c>
      <c r="E46" s="70">
        <v>200</v>
      </c>
      <c r="F46" s="67">
        <v>0.45</v>
      </c>
      <c r="G46" s="66"/>
      <c r="H46" s="66"/>
      <c r="I46" s="66"/>
      <c r="J46" s="66">
        <v>90</v>
      </c>
      <c r="K46" s="66"/>
      <c r="L46" s="66"/>
      <c r="M46" s="66"/>
      <c r="N46" s="66"/>
      <c r="O46" s="66"/>
      <c r="P46" s="66"/>
      <c r="Q46" s="66"/>
    </row>
    <row r="47" spans="1:17" ht="57" x14ac:dyDescent="0.25">
      <c r="A47" s="5">
        <v>23</v>
      </c>
      <c r="B47" s="69" t="s">
        <v>39</v>
      </c>
      <c r="C47" s="110" t="s">
        <v>3083</v>
      </c>
      <c r="D47" s="10" t="s">
        <v>292</v>
      </c>
      <c r="E47" s="68" t="s">
        <v>3194</v>
      </c>
      <c r="F47" s="67">
        <v>189.23</v>
      </c>
      <c r="G47" s="67">
        <v>46.64</v>
      </c>
      <c r="H47" s="67">
        <v>56.09</v>
      </c>
      <c r="I47" s="67">
        <v>24.55</v>
      </c>
      <c r="J47" s="66">
        <v>1544</v>
      </c>
      <c r="K47" s="66">
        <v>381</v>
      </c>
      <c r="L47" s="66">
        <v>458</v>
      </c>
      <c r="M47" s="66">
        <v>200</v>
      </c>
      <c r="N47" s="66">
        <v>3.52</v>
      </c>
      <c r="O47" s="66">
        <v>28.72</v>
      </c>
      <c r="P47" s="66">
        <v>1.57</v>
      </c>
      <c r="Q47" s="66">
        <v>12.81</v>
      </c>
    </row>
    <row r="48" spans="1:17" ht="36" x14ac:dyDescent="0.25">
      <c r="A48" s="5">
        <v>24</v>
      </c>
      <c r="B48" s="69" t="s">
        <v>3195</v>
      </c>
      <c r="C48" s="110" t="s">
        <v>3196</v>
      </c>
      <c r="D48" s="10" t="s">
        <v>220</v>
      </c>
      <c r="E48" s="68" t="s">
        <v>3197</v>
      </c>
      <c r="F48" s="67" t="s">
        <v>3198</v>
      </c>
      <c r="G48" s="66"/>
      <c r="H48" s="66"/>
      <c r="I48" s="66"/>
      <c r="J48" s="66">
        <v>512</v>
      </c>
      <c r="K48" s="66"/>
      <c r="L48" s="66"/>
      <c r="M48" s="66"/>
      <c r="N48" s="66"/>
      <c r="O48" s="66"/>
      <c r="P48" s="66"/>
      <c r="Q48" s="66"/>
    </row>
    <row r="49" spans="1:17" ht="36" x14ac:dyDescent="0.25">
      <c r="A49" s="5">
        <v>25</v>
      </c>
      <c r="B49" s="69" t="s">
        <v>3195</v>
      </c>
      <c r="C49" s="110" t="s">
        <v>3199</v>
      </c>
      <c r="D49" s="10" t="s">
        <v>220</v>
      </c>
      <c r="E49" s="68" t="s">
        <v>3200</v>
      </c>
      <c r="F49" s="67" t="s">
        <v>3201</v>
      </c>
      <c r="G49" s="66"/>
      <c r="H49" s="66"/>
      <c r="I49" s="66"/>
      <c r="J49" s="66">
        <v>1414</v>
      </c>
      <c r="K49" s="66"/>
      <c r="L49" s="66"/>
      <c r="M49" s="66"/>
      <c r="N49" s="66"/>
      <c r="O49" s="66"/>
      <c r="P49" s="66"/>
      <c r="Q49" s="66"/>
    </row>
    <row r="50" spans="1:17" ht="79.8" x14ac:dyDescent="0.25">
      <c r="A50" s="5">
        <v>26</v>
      </c>
      <c r="B50" s="69" t="s">
        <v>3096</v>
      </c>
      <c r="C50" s="110" t="s">
        <v>3202</v>
      </c>
      <c r="D50" s="10" t="s">
        <v>107</v>
      </c>
      <c r="E50" s="68" t="s">
        <v>3203</v>
      </c>
      <c r="F50" s="67" t="s">
        <v>3098</v>
      </c>
      <c r="G50" s="66"/>
      <c r="H50" s="66"/>
      <c r="I50" s="66"/>
      <c r="J50" s="66">
        <v>536</v>
      </c>
      <c r="K50" s="66"/>
      <c r="L50" s="66"/>
      <c r="M50" s="66"/>
      <c r="N50" s="66"/>
      <c r="O50" s="66"/>
      <c r="P50" s="66"/>
      <c r="Q50" s="66"/>
    </row>
    <row r="51" spans="1:17" ht="79.8" x14ac:dyDescent="0.25">
      <c r="A51" s="5">
        <v>27</v>
      </c>
      <c r="B51" s="69" t="s">
        <v>3096</v>
      </c>
      <c r="C51" s="110" t="s">
        <v>3099</v>
      </c>
      <c r="D51" s="10" t="s">
        <v>107</v>
      </c>
      <c r="E51" s="68" t="s">
        <v>3204</v>
      </c>
      <c r="F51" s="67" t="s">
        <v>3101</v>
      </c>
      <c r="G51" s="66"/>
      <c r="H51" s="66"/>
      <c r="I51" s="66"/>
      <c r="J51" s="66">
        <v>354</v>
      </c>
      <c r="K51" s="66"/>
      <c r="L51" s="66"/>
      <c r="M51" s="66"/>
      <c r="N51" s="66"/>
      <c r="O51" s="66"/>
      <c r="P51" s="66"/>
      <c r="Q51" s="66"/>
    </row>
    <row r="52" spans="1:17" ht="102.6" x14ac:dyDescent="0.25">
      <c r="A52" s="5">
        <v>28</v>
      </c>
      <c r="B52" s="69" t="s">
        <v>3096</v>
      </c>
      <c r="C52" s="110" t="s">
        <v>3205</v>
      </c>
      <c r="D52" s="10" t="s">
        <v>107</v>
      </c>
      <c r="E52" s="68" t="s">
        <v>3206</v>
      </c>
      <c r="F52" s="67" t="s">
        <v>3207</v>
      </c>
      <c r="G52" s="66"/>
      <c r="H52" s="66"/>
      <c r="I52" s="66"/>
      <c r="J52" s="66">
        <v>18</v>
      </c>
      <c r="K52" s="66"/>
      <c r="L52" s="66"/>
      <c r="M52" s="66"/>
      <c r="N52" s="66"/>
      <c r="O52" s="66"/>
      <c r="P52" s="66"/>
      <c r="Q52" s="66"/>
    </row>
    <row r="53" spans="1:17" ht="57" x14ac:dyDescent="0.25">
      <c r="A53" s="5">
        <v>29</v>
      </c>
      <c r="B53" s="69" t="s">
        <v>3105</v>
      </c>
      <c r="C53" s="110" t="s">
        <v>3106</v>
      </c>
      <c r="D53" s="10" t="s">
        <v>220</v>
      </c>
      <c r="E53" s="68" t="s">
        <v>3208</v>
      </c>
      <c r="F53" s="67" t="s">
        <v>3108</v>
      </c>
      <c r="G53" s="66"/>
      <c r="H53" s="66"/>
      <c r="I53" s="66"/>
      <c r="J53" s="66">
        <v>34</v>
      </c>
      <c r="K53" s="66"/>
      <c r="L53" s="66"/>
      <c r="M53" s="66"/>
      <c r="N53" s="66"/>
      <c r="O53" s="66"/>
      <c r="P53" s="66"/>
      <c r="Q53" s="66"/>
    </row>
    <row r="54" spans="1:17" ht="68.400000000000006" x14ac:dyDescent="0.25">
      <c r="A54" s="5">
        <v>30</v>
      </c>
      <c r="B54" s="69" t="s">
        <v>3126</v>
      </c>
      <c r="C54" s="110" t="s">
        <v>3127</v>
      </c>
      <c r="D54" s="10" t="s">
        <v>109</v>
      </c>
      <c r="E54" s="70">
        <v>2</v>
      </c>
      <c r="F54" s="67">
        <v>58.16</v>
      </c>
      <c r="G54" s="67">
        <v>48.04</v>
      </c>
      <c r="H54" s="66"/>
      <c r="I54" s="66"/>
      <c r="J54" s="66">
        <v>116</v>
      </c>
      <c r="K54" s="66">
        <v>96</v>
      </c>
      <c r="L54" s="66"/>
      <c r="M54" s="66"/>
      <c r="N54" s="66">
        <v>4</v>
      </c>
      <c r="O54" s="66">
        <v>8</v>
      </c>
      <c r="P54" s="66"/>
      <c r="Q54" s="66"/>
    </row>
    <row r="55" spans="1:17" ht="84" x14ac:dyDescent="0.25">
      <c r="A55" s="5">
        <v>31</v>
      </c>
      <c r="B55" s="69" t="s">
        <v>3076</v>
      </c>
      <c r="C55" s="110" t="s">
        <v>3209</v>
      </c>
      <c r="D55" s="10" t="s">
        <v>108</v>
      </c>
      <c r="E55" s="70">
        <v>2</v>
      </c>
      <c r="F55" s="67" t="s">
        <v>3210</v>
      </c>
      <c r="G55" s="66"/>
      <c r="H55" s="66"/>
      <c r="I55" s="66"/>
      <c r="J55" s="66">
        <v>89</v>
      </c>
      <c r="K55" s="66"/>
      <c r="L55" s="66"/>
      <c r="M55" s="66"/>
      <c r="N55" s="66"/>
      <c r="O55" s="66"/>
      <c r="P55" s="66"/>
      <c r="Q55" s="66"/>
    </row>
    <row r="56" spans="1:17" ht="68.400000000000006" x14ac:dyDescent="0.25">
      <c r="A56" s="5">
        <v>32</v>
      </c>
      <c r="B56" s="69" t="s">
        <v>3126</v>
      </c>
      <c r="C56" s="110" t="s">
        <v>3127</v>
      </c>
      <c r="D56" s="10" t="s">
        <v>109</v>
      </c>
      <c r="E56" s="70">
        <v>56</v>
      </c>
      <c r="F56" s="67">
        <v>58.16</v>
      </c>
      <c r="G56" s="67">
        <v>48.04</v>
      </c>
      <c r="H56" s="66"/>
      <c r="I56" s="66"/>
      <c r="J56" s="66">
        <v>3257</v>
      </c>
      <c r="K56" s="66">
        <v>2690</v>
      </c>
      <c r="L56" s="66"/>
      <c r="M56" s="66"/>
      <c r="N56" s="66">
        <v>4</v>
      </c>
      <c r="O56" s="66">
        <v>224</v>
      </c>
      <c r="P56" s="66"/>
      <c r="Q56" s="66"/>
    </row>
    <row r="57" spans="1:17" ht="84" x14ac:dyDescent="0.25">
      <c r="A57" s="5">
        <v>33</v>
      </c>
      <c r="B57" s="69" t="s">
        <v>3076</v>
      </c>
      <c r="C57" s="110" t="s">
        <v>3128</v>
      </c>
      <c r="D57" s="10" t="s">
        <v>108</v>
      </c>
      <c r="E57" s="70">
        <v>56</v>
      </c>
      <c r="F57" s="67" t="s">
        <v>3129</v>
      </c>
      <c r="G57" s="66"/>
      <c r="H57" s="66"/>
      <c r="I57" s="66"/>
      <c r="J57" s="66">
        <v>103</v>
      </c>
      <c r="K57" s="66"/>
      <c r="L57" s="66"/>
      <c r="M57" s="66"/>
      <c r="N57" s="66"/>
      <c r="O57" s="66"/>
      <c r="P57" s="66"/>
      <c r="Q57" s="66"/>
    </row>
    <row r="58" spans="1:17" ht="57" x14ac:dyDescent="0.25">
      <c r="A58" s="5">
        <v>34</v>
      </c>
      <c r="B58" s="69" t="s">
        <v>2855</v>
      </c>
      <c r="C58" s="110" t="s">
        <v>2856</v>
      </c>
      <c r="D58" s="10" t="s">
        <v>292</v>
      </c>
      <c r="E58" s="68" t="s">
        <v>3211</v>
      </c>
      <c r="F58" s="67">
        <v>311.39999999999998</v>
      </c>
      <c r="G58" s="67">
        <v>218.44</v>
      </c>
      <c r="H58" s="67">
        <v>38.75</v>
      </c>
      <c r="I58" s="67">
        <v>0.17</v>
      </c>
      <c r="J58" s="66">
        <v>872</v>
      </c>
      <c r="K58" s="66">
        <v>612</v>
      </c>
      <c r="L58" s="66">
        <v>109</v>
      </c>
      <c r="M58" s="66"/>
      <c r="N58" s="66">
        <v>16.29</v>
      </c>
      <c r="O58" s="66">
        <v>45.61</v>
      </c>
      <c r="P58" s="66">
        <v>0.01</v>
      </c>
      <c r="Q58" s="66">
        <v>0.03</v>
      </c>
    </row>
    <row r="59" spans="1:17" ht="68.400000000000006" x14ac:dyDescent="0.25">
      <c r="A59" s="5">
        <v>35</v>
      </c>
      <c r="B59" s="69" t="s">
        <v>3212</v>
      </c>
      <c r="C59" s="110" t="s">
        <v>3213</v>
      </c>
      <c r="D59" s="10" t="s">
        <v>220</v>
      </c>
      <c r="E59" s="68" t="s">
        <v>3214</v>
      </c>
      <c r="F59" s="67">
        <v>15.04</v>
      </c>
      <c r="G59" s="66"/>
      <c r="H59" s="66"/>
      <c r="I59" s="66"/>
      <c r="J59" s="66">
        <v>4211</v>
      </c>
      <c r="K59" s="66"/>
      <c r="L59" s="66"/>
      <c r="M59" s="66"/>
      <c r="N59" s="66"/>
      <c r="O59" s="66"/>
      <c r="P59" s="66"/>
      <c r="Q59" s="66"/>
    </row>
    <row r="60" spans="1:17" ht="102.6" x14ac:dyDescent="0.25">
      <c r="A60" s="5">
        <v>36</v>
      </c>
      <c r="B60" s="69" t="s">
        <v>3130</v>
      </c>
      <c r="C60" s="110" t="s">
        <v>3131</v>
      </c>
      <c r="D60" s="10" t="s">
        <v>109</v>
      </c>
      <c r="E60" s="68" t="s">
        <v>3215</v>
      </c>
      <c r="F60" s="67">
        <v>29.46</v>
      </c>
      <c r="G60" s="67">
        <v>15.31</v>
      </c>
      <c r="H60" s="67">
        <v>11.69</v>
      </c>
      <c r="I60" s="67">
        <v>0.73</v>
      </c>
      <c r="J60" s="66">
        <v>795</v>
      </c>
      <c r="K60" s="66">
        <v>413</v>
      </c>
      <c r="L60" s="66">
        <v>316</v>
      </c>
      <c r="M60" s="66">
        <v>20</v>
      </c>
      <c r="N60" s="66">
        <v>1.1299999999999999</v>
      </c>
      <c r="O60" s="66">
        <v>30.51</v>
      </c>
      <c r="P60" s="66">
        <v>0.04</v>
      </c>
      <c r="Q60" s="66">
        <v>1.08</v>
      </c>
    </row>
    <row r="61" spans="1:17" ht="24" x14ac:dyDescent="0.25">
      <c r="A61" s="5">
        <v>37</v>
      </c>
      <c r="B61" s="69" t="s">
        <v>38</v>
      </c>
      <c r="C61" s="110" t="s">
        <v>3136</v>
      </c>
      <c r="D61" s="10" t="s">
        <v>108</v>
      </c>
      <c r="E61" s="68" t="s">
        <v>3216</v>
      </c>
      <c r="F61" s="67">
        <v>1.23</v>
      </c>
      <c r="G61" s="66"/>
      <c r="H61" s="66"/>
      <c r="I61" s="66"/>
      <c r="J61" s="66">
        <v>32</v>
      </c>
      <c r="K61" s="66"/>
      <c r="L61" s="66"/>
      <c r="M61" s="66"/>
      <c r="N61" s="66"/>
      <c r="O61" s="66"/>
      <c r="P61" s="66"/>
      <c r="Q61" s="66"/>
    </row>
    <row r="62" spans="1:17" ht="22.8" x14ac:dyDescent="0.25">
      <c r="A62" s="5">
        <v>38</v>
      </c>
      <c r="B62" s="69" t="s">
        <v>3217</v>
      </c>
      <c r="C62" s="110" t="s">
        <v>3218</v>
      </c>
      <c r="D62" s="10" t="s">
        <v>288</v>
      </c>
      <c r="E62" s="70">
        <v>1</v>
      </c>
      <c r="F62" s="67" t="s">
        <v>3219</v>
      </c>
      <c r="G62" s="66"/>
      <c r="H62" s="66"/>
      <c r="I62" s="66"/>
      <c r="J62" s="66">
        <v>51</v>
      </c>
      <c r="K62" s="66"/>
      <c r="L62" s="66"/>
      <c r="M62" s="66"/>
      <c r="N62" s="66"/>
      <c r="O62" s="66"/>
      <c r="P62" s="66"/>
      <c r="Q62" s="66"/>
    </row>
    <row r="63" spans="1:17" x14ac:dyDescent="0.25">
      <c r="A63" s="131" t="s">
        <v>6</v>
      </c>
      <c r="B63" s="132"/>
      <c r="C63" s="132"/>
      <c r="D63" s="132"/>
      <c r="E63" s="132"/>
      <c r="F63" s="132"/>
      <c r="G63" s="132"/>
      <c r="H63" s="132"/>
      <c r="I63" s="132"/>
      <c r="J63" s="67">
        <v>74884</v>
      </c>
      <c r="K63" s="67">
        <v>6537</v>
      </c>
      <c r="L63" s="67">
        <v>937</v>
      </c>
      <c r="M63" s="67">
        <v>228</v>
      </c>
      <c r="N63" s="66"/>
      <c r="O63" s="67">
        <v>503.71</v>
      </c>
      <c r="P63" s="66"/>
      <c r="Q63" s="67">
        <v>14.39</v>
      </c>
    </row>
    <row r="64" spans="1:17" x14ac:dyDescent="0.25">
      <c r="A64" s="131" t="s">
        <v>355</v>
      </c>
      <c r="B64" s="132"/>
      <c r="C64" s="132"/>
      <c r="D64" s="132"/>
      <c r="E64" s="132"/>
      <c r="F64" s="132"/>
      <c r="G64" s="132"/>
      <c r="H64" s="132"/>
      <c r="I64" s="132"/>
      <c r="J64" s="67">
        <v>75715</v>
      </c>
      <c r="K64" s="67">
        <v>6537</v>
      </c>
      <c r="L64" s="67">
        <v>937</v>
      </c>
      <c r="M64" s="67">
        <v>228</v>
      </c>
      <c r="N64" s="66"/>
      <c r="O64" s="67">
        <v>503.71</v>
      </c>
      <c r="P64" s="66"/>
      <c r="Q64" s="67">
        <v>14.39</v>
      </c>
    </row>
    <row r="65" spans="1:17" x14ac:dyDescent="0.25">
      <c r="A65" s="131" t="s">
        <v>29</v>
      </c>
      <c r="B65" s="132"/>
      <c r="C65" s="132"/>
      <c r="D65" s="132"/>
      <c r="E65" s="132"/>
      <c r="F65" s="132"/>
      <c r="G65" s="132"/>
      <c r="H65" s="132"/>
      <c r="I65" s="132"/>
      <c r="J65" s="66"/>
      <c r="K65" s="66"/>
      <c r="L65" s="66"/>
      <c r="M65" s="66"/>
      <c r="N65" s="66"/>
      <c r="O65" s="66"/>
      <c r="P65" s="66"/>
      <c r="Q65" s="66"/>
    </row>
    <row r="66" spans="1:17" x14ac:dyDescent="0.25">
      <c r="A66" s="131" t="s">
        <v>3220</v>
      </c>
      <c r="B66" s="132"/>
      <c r="C66" s="132"/>
      <c r="D66" s="132"/>
      <c r="E66" s="132"/>
      <c r="F66" s="132"/>
      <c r="G66" s="132"/>
      <c r="H66" s="132"/>
      <c r="I66" s="132"/>
      <c r="J66" s="67">
        <v>56</v>
      </c>
      <c r="K66" s="66"/>
      <c r="L66" s="66"/>
      <c r="M66" s="66"/>
      <c r="N66" s="66"/>
      <c r="O66" s="66"/>
      <c r="P66" s="66"/>
      <c r="Q66" s="66"/>
    </row>
    <row r="67" spans="1:17" x14ac:dyDescent="0.25">
      <c r="A67" s="131" t="s">
        <v>3221</v>
      </c>
      <c r="B67" s="132"/>
      <c r="C67" s="132"/>
      <c r="D67" s="132"/>
      <c r="E67" s="132"/>
      <c r="F67" s="132"/>
      <c r="G67" s="132"/>
      <c r="H67" s="132"/>
      <c r="I67" s="132"/>
      <c r="J67" s="67">
        <v>115</v>
      </c>
      <c r="K67" s="66"/>
      <c r="L67" s="66"/>
      <c r="M67" s="66"/>
      <c r="N67" s="66"/>
      <c r="O67" s="66"/>
      <c r="P67" s="66"/>
      <c r="Q67" s="66"/>
    </row>
    <row r="68" spans="1:17" x14ac:dyDescent="0.25">
      <c r="A68" s="131" t="s">
        <v>3222</v>
      </c>
      <c r="B68" s="132"/>
      <c r="C68" s="132"/>
      <c r="D68" s="132"/>
      <c r="E68" s="132"/>
      <c r="F68" s="132"/>
      <c r="G68" s="132"/>
      <c r="H68" s="132"/>
      <c r="I68" s="132"/>
      <c r="J68" s="67">
        <v>660</v>
      </c>
      <c r="K68" s="66"/>
      <c r="L68" s="66"/>
      <c r="M68" s="66"/>
      <c r="N68" s="66"/>
      <c r="O68" s="66"/>
      <c r="P68" s="66"/>
      <c r="Q68" s="66"/>
    </row>
    <row r="69" spans="1:17" x14ac:dyDescent="0.25">
      <c r="A69" s="131" t="s">
        <v>7</v>
      </c>
      <c r="B69" s="132"/>
      <c r="C69" s="132"/>
      <c r="D69" s="132"/>
      <c r="E69" s="132"/>
      <c r="F69" s="132"/>
      <c r="G69" s="132"/>
      <c r="H69" s="132"/>
      <c r="I69" s="132"/>
      <c r="J69" s="67">
        <v>5870</v>
      </c>
      <c r="K69" s="66"/>
      <c r="L69" s="66"/>
      <c r="M69" s="66"/>
      <c r="N69" s="66"/>
      <c r="O69" s="66"/>
      <c r="P69" s="66"/>
      <c r="Q69" s="66"/>
    </row>
    <row r="70" spans="1:17" x14ac:dyDescent="0.25">
      <c r="A70" s="131" t="s">
        <v>29</v>
      </c>
      <c r="B70" s="132"/>
      <c r="C70" s="132"/>
      <c r="D70" s="132"/>
      <c r="E70" s="132"/>
      <c r="F70" s="132"/>
      <c r="G70" s="132"/>
      <c r="H70" s="132"/>
      <c r="I70" s="132"/>
      <c r="J70" s="66"/>
      <c r="K70" s="66"/>
      <c r="L70" s="66"/>
      <c r="M70" s="66"/>
      <c r="N70" s="66"/>
      <c r="O70" s="66"/>
      <c r="P70" s="66"/>
      <c r="Q70" s="66"/>
    </row>
    <row r="71" spans="1:17" x14ac:dyDescent="0.25">
      <c r="A71" s="131" t="s">
        <v>3223</v>
      </c>
      <c r="B71" s="132"/>
      <c r="C71" s="132"/>
      <c r="D71" s="132"/>
      <c r="E71" s="132"/>
      <c r="F71" s="132"/>
      <c r="G71" s="132"/>
      <c r="H71" s="132"/>
      <c r="I71" s="132"/>
      <c r="J71" s="67">
        <v>1689</v>
      </c>
      <c r="K71" s="66"/>
      <c r="L71" s="66"/>
      <c r="M71" s="66"/>
      <c r="N71" s="66"/>
      <c r="O71" s="66"/>
      <c r="P71" s="66"/>
      <c r="Q71" s="66"/>
    </row>
    <row r="72" spans="1:17" x14ac:dyDescent="0.25">
      <c r="A72" s="131" t="s">
        <v>3224</v>
      </c>
      <c r="B72" s="132"/>
      <c r="C72" s="132"/>
      <c r="D72" s="132"/>
      <c r="E72" s="132"/>
      <c r="F72" s="132"/>
      <c r="G72" s="132"/>
      <c r="H72" s="132"/>
      <c r="I72" s="132"/>
      <c r="J72" s="67">
        <v>2563</v>
      </c>
      <c r="K72" s="66"/>
      <c r="L72" s="66"/>
      <c r="M72" s="66"/>
      <c r="N72" s="66"/>
      <c r="O72" s="66"/>
      <c r="P72" s="66"/>
      <c r="Q72" s="66"/>
    </row>
    <row r="73" spans="1:17" x14ac:dyDescent="0.25">
      <c r="A73" s="131" t="s">
        <v>3225</v>
      </c>
      <c r="B73" s="132"/>
      <c r="C73" s="132"/>
      <c r="D73" s="132"/>
      <c r="E73" s="132"/>
      <c r="F73" s="132"/>
      <c r="G73" s="132"/>
      <c r="H73" s="132"/>
      <c r="I73" s="132"/>
      <c r="J73" s="67">
        <v>1618</v>
      </c>
      <c r="K73" s="66"/>
      <c r="L73" s="66"/>
      <c r="M73" s="66"/>
      <c r="N73" s="66"/>
      <c r="O73" s="66"/>
      <c r="P73" s="66"/>
      <c r="Q73" s="66"/>
    </row>
    <row r="74" spans="1:17" x14ac:dyDescent="0.25">
      <c r="A74" s="131" t="s">
        <v>8</v>
      </c>
      <c r="B74" s="132"/>
      <c r="C74" s="132"/>
      <c r="D74" s="132"/>
      <c r="E74" s="132"/>
      <c r="F74" s="132"/>
      <c r="G74" s="132"/>
      <c r="H74" s="132"/>
      <c r="I74" s="132"/>
      <c r="J74" s="67">
        <v>4185</v>
      </c>
      <c r="K74" s="66"/>
      <c r="L74" s="66"/>
      <c r="M74" s="66"/>
      <c r="N74" s="66"/>
      <c r="O74" s="66"/>
      <c r="P74" s="66"/>
      <c r="Q74" s="66"/>
    </row>
    <row r="75" spans="1:17" x14ac:dyDescent="0.25">
      <c r="A75" s="131" t="s">
        <v>29</v>
      </c>
      <c r="B75" s="132"/>
      <c r="C75" s="132"/>
      <c r="D75" s="132"/>
      <c r="E75" s="132"/>
      <c r="F75" s="132"/>
      <c r="G75" s="132"/>
      <c r="H75" s="132"/>
      <c r="I75" s="132"/>
      <c r="J75" s="66"/>
      <c r="K75" s="66"/>
      <c r="L75" s="66"/>
      <c r="M75" s="66"/>
      <c r="N75" s="66"/>
      <c r="O75" s="66"/>
      <c r="P75" s="66"/>
      <c r="Q75" s="66"/>
    </row>
    <row r="76" spans="1:17" x14ac:dyDescent="0.25">
      <c r="A76" s="131" t="s">
        <v>3226</v>
      </c>
      <c r="B76" s="132"/>
      <c r="C76" s="132"/>
      <c r="D76" s="132"/>
      <c r="E76" s="132"/>
      <c r="F76" s="132"/>
      <c r="G76" s="132"/>
      <c r="H76" s="132"/>
      <c r="I76" s="132"/>
      <c r="J76" s="67">
        <v>1267</v>
      </c>
      <c r="K76" s="66"/>
      <c r="L76" s="66"/>
      <c r="M76" s="66"/>
      <c r="N76" s="66"/>
      <c r="O76" s="66"/>
      <c r="P76" s="66"/>
      <c r="Q76" s="66"/>
    </row>
    <row r="77" spans="1:17" x14ac:dyDescent="0.25">
      <c r="A77" s="131" t="s">
        <v>3227</v>
      </c>
      <c r="B77" s="132"/>
      <c r="C77" s="132"/>
      <c r="D77" s="132"/>
      <c r="E77" s="132"/>
      <c r="F77" s="132"/>
      <c r="G77" s="132"/>
      <c r="H77" s="132"/>
      <c r="I77" s="132"/>
      <c r="J77" s="67">
        <v>2918</v>
      </c>
      <c r="K77" s="66"/>
      <c r="L77" s="66"/>
      <c r="M77" s="66"/>
      <c r="N77" s="66"/>
      <c r="O77" s="66"/>
      <c r="P77" s="66"/>
      <c r="Q77" s="66"/>
    </row>
    <row r="78" spans="1:17" x14ac:dyDescent="0.25">
      <c r="A78" s="133" t="s">
        <v>9</v>
      </c>
      <c r="B78" s="132"/>
      <c r="C78" s="132"/>
      <c r="D78" s="132"/>
      <c r="E78" s="132"/>
      <c r="F78" s="132"/>
      <c r="G78" s="132"/>
      <c r="H78" s="132"/>
      <c r="I78" s="132"/>
      <c r="J78" s="66"/>
      <c r="K78" s="66"/>
      <c r="L78" s="66"/>
      <c r="M78" s="66"/>
      <c r="N78" s="66"/>
      <c r="O78" s="66"/>
      <c r="P78" s="66"/>
      <c r="Q78" s="66"/>
    </row>
    <row r="79" spans="1:17" x14ac:dyDescent="0.25">
      <c r="A79" s="131" t="s">
        <v>28</v>
      </c>
      <c r="B79" s="132"/>
      <c r="C79" s="132"/>
      <c r="D79" s="132"/>
      <c r="E79" s="132"/>
      <c r="F79" s="132"/>
      <c r="G79" s="132"/>
      <c r="H79" s="132"/>
      <c r="I79" s="132"/>
      <c r="J79" s="67">
        <v>30111</v>
      </c>
      <c r="K79" s="66"/>
      <c r="L79" s="66"/>
      <c r="M79" s="66"/>
      <c r="N79" s="66"/>
      <c r="O79" s="67">
        <v>503.71</v>
      </c>
      <c r="P79" s="66"/>
      <c r="Q79" s="67">
        <v>14.39</v>
      </c>
    </row>
    <row r="80" spans="1:17" x14ac:dyDescent="0.25">
      <c r="A80" s="131" t="s">
        <v>66</v>
      </c>
      <c r="B80" s="132"/>
      <c r="C80" s="132"/>
      <c r="D80" s="132"/>
      <c r="E80" s="132"/>
      <c r="F80" s="132"/>
      <c r="G80" s="132"/>
      <c r="H80" s="132"/>
      <c r="I80" s="132"/>
      <c r="J80" s="66"/>
      <c r="K80" s="66"/>
      <c r="L80" s="66"/>
      <c r="M80" s="66"/>
      <c r="N80" s="66"/>
      <c r="O80" s="66"/>
      <c r="P80" s="66"/>
      <c r="Q80" s="66"/>
    </row>
    <row r="81" spans="1:17" x14ac:dyDescent="0.25">
      <c r="A81" s="131" t="s">
        <v>65</v>
      </c>
      <c r="B81" s="132"/>
      <c r="C81" s="132"/>
      <c r="D81" s="132"/>
      <c r="E81" s="132"/>
      <c r="F81" s="132"/>
      <c r="G81" s="132"/>
      <c r="H81" s="132"/>
      <c r="I81" s="132"/>
      <c r="J81" s="66"/>
      <c r="K81" s="66"/>
      <c r="L81" s="66"/>
      <c r="M81" s="66"/>
      <c r="N81" s="66"/>
      <c r="O81" s="66"/>
      <c r="P81" s="66"/>
      <c r="Q81" s="66"/>
    </row>
    <row r="82" spans="1:17" x14ac:dyDescent="0.25">
      <c r="A82" s="131" t="s">
        <v>3228</v>
      </c>
      <c r="B82" s="132"/>
      <c r="C82" s="132"/>
      <c r="D82" s="132"/>
      <c r="E82" s="132"/>
      <c r="F82" s="132"/>
      <c r="G82" s="132"/>
      <c r="H82" s="132"/>
      <c r="I82" s="132"/>
      <c r="J82" s="66"/>
      <c r="K82" s="66"/>
      <c r="L82" s="66"/>
      <c r="M82" s="66"/>
      <c r="N82" s="66"/>
      <c r="O82" s="66"/>
      <c r="P82" s="66"/>
      <c r="Q82" s="66"/>
    </row>
    <row r="83" spans="1:17" x14ac:dyDescent="0.25">
      <c r="A83" s="131" t="s">
        <v>3229</v>
      </c>
      <c r="B83" s="132"/>
      <c r="C83" s="132"/>
      <c r="D83" s="132"/>
      <c r="E83" s="132"/>
      <c r="F83" s="132"/>
      <c r="G83" s="132"/>
      <c r="H83" s="132"/>
      <c r="I83" s="132"/>
      <c r="J83" s="67">
        <v>18381</v>
      </c>
      <c r="K83" s="66"/>
      <c r="L83" s="66"/>
      <c r="M83" s="66"/>
      <c r="N83" s="66"/>
      <c r="O83" s="66"/>
      <c r="P83" s="66"/>
      <c r="Q83" s="66"/>
    </row>
    <row r="84" spans="1:17" x14ac:dyDescent="0.25">
      <c r="A84" s="131" t="s">
        <v>3028</v>
      </c>
      <c r="B84" s="132"/>
      <c r="C84" s="132"/>
      <c r="D84" s="132"/>
      <c r="E84" s="132"/>
      <c r="F84" s="132"/>
      <c r="G84" s="132"/>
      <c r="H84" s="132"/>
      <c r="I84" s="132"/>
      <c r="J84" s="67">
        <v>18602</v>
      </c>
      <c r="K84" s="66"/>
      <c r="L84" s="66"/>
      <c r="M84" s="66"/>
      <c r="N84" s="66"/>
      <c r="O84" s="66"/>
      <c r="P84" s="66"/>
      <c r="Q84" s="66"/>
    </row>
    <row r="85" spans="1:17" x14ac:dyDescent="0.25">
      <c r="A85" s="131" t="s">
        <v>3230</v>
      </c>
      <c r="B85" s="132"/>
      <c r="C85" s="132"/>
      <c r="D85" s="132"/>
      <c r="E85" s="132"/>
      <c r="F85" s="132"/>
      <c r="G85" s="132"/>
      <c r="H85" s="132"/>
      <c r="I85" s="132"/>
      <c r="J85" s="66"/>
      <c r="K85" s="66"/>
      <c r="L85" s="66"/>
      <c r="M85" s="66"/>
      <c r="N85" s="66"/>
      <c r="O85" s="66"/>
      <c r="P85" s="66"/>
      <c r="Q85" s="66"/>
    </row>
    <row r="86" spans="1:17" x14ac:dyDescent="0.25">
      <c r="A86" s="131" t="s">
        <v>3231</v>
      </c>
      <c r="B86" s="132"/>
      <c r="C86" s="132"/>
      <c r="D86" s="132"/>
      <c r="E86" s="132"/>
      <c r="F86" s="132"/>
      <c r="G86" s="132"/>
      <c r="H86" s="132"/>
      <c r="I86" s="132"/>
      <c r="J86" s="67">
        <v>36618</v>
      </c>
      <c r="K86" s="66"/>
      <c r="L86" s="66"/>
      <c r="M86" s="66"/>
      <c r="N86" s="66"/>
      <c r="O86" s="66"/>
      <c r="P86" s="66"/>
      <c r="Q86" s="66"/>
    </row>
    <row r="87" spans="1:17" x14ac:dyDescent="0.25">
      <c r="A87" s="131" t="s">
        <v>3028</v>
      </c>
      <c r="B87" s="132"/>
      <c r="C87" s="132"/>
      <c r="D87" s="132"/>
      <c r="E87" s="132"/>
      <c r="F87" s="132"/>
      <c r="G87" s="132"/>
      <c r="H87" s="132"/>
      <c r="I87" s="132"/>
      <c r="J87" s="67">
        <v>37057</v>
      </c>
      <c r="K87" s="66"/>
      <c r="L87" s="66"/>
      <c r="M87" s="66"/>
      <c r="N87" s="66"/>
      <c r="O87" s="66"/>
      <c r="P87" s="66"/>
      <c r="Q87" s="66"/>
    </row>
    <row r="88" spans="1:17" x14ac:dyDescent="0.25">
      <c r="A88" s="131" t="s">
        <v>64</v>
      </c>
      <c r="B88" s="132"/>
      <c r="C88" s="132"/>
      <c r="D88" s="132"/>
      <c r="E88" s="132"/>
      <c r="F88" s="132"/>
      <c r="G88" s="132"/>
      <c r="H88" s="132"/>
      <c r="I88" s="132"/>
      <c r="J88" s="67">
        <v>55659</v>
      </c>
      <c r="K88" s="66"/>
      <c r="L88" s="66"/>
      <c r="M88" s="66"/>
      <c r="N88" s="66"/>
      <c r="O88" s="66"/>
      <c r="P88" s="66"/>
      <c r="Q88" s="66"/>
    </row>
    <row r="89" spans="1:17" x14ac:dyDescent="0.25">
      <c r="A89" s="131" t="s">
        <v>63</v>
      </c>
      <c r="B89" s="132"/>
      <c r="C89" s="132"/>
      <c r="D89" s="132"/>
      <c r="E89" s="132"/>
      <c r="F89" s="132"/>
      <c r="G89" s="132"/>
      <c r="H89" s="132"/>
      <c r="I89" s="132"/>
      <c r="J89" s="67">
        <v>55659</v>
      </c>
      <c r="K89" s="66"/>
      <c r="L89" s="66"/>
      <c r="M89" s="66"/>
      <c r="N89" s="66"/>
      <c r="O89" s="66"/>
      <c r="P89" s="66"/>
      <c r="Q89" s="66"/>
    </row>
    <row r="90" spans="1:17" x14ac:dyDescent="0.25">
      <c r="A90" s="131" t="s">
        <v>10</v>
      </c>
      <c r="B90" s="132"/>
      <c r="C90" s="132"/>
      <c r="D90" s="132"/>
      <c r="E90" s="132"/>
      <c r="F90" s="132"/>
      <c r="G90" s="132"/>
      <c r="H90" s="132"/>
      <c r="I90" s="132"/>
      <c r="J90" s="67">
        <v>85770</v>
      </c>
      <c r="K90" s="66"/>
      <c r="L90" s="66"/>
      <c r="M90" s="66"/>
      <c r="N90" s="66"/>
      <c r="O90" s="67">
        <v>503.71</v>
      </c>
      <c r="P90" s="66"/>
      <c r="Q90" s="67">
        <v>14.39</v>
      </c>
    </row>
    <row r="91" spans="1:17" x14ac:dyDescent="0.25">
      <c r="A91" s="131" t="s">
        <v>11</v>
      </c>
      <c r="B91" s="132"/>
      <c r="C91" s="132"/>
      <c r="D91" s="132"/>
      <c r="E91" s="132"/>
      <c r="F91" s="132"/>
      <c r="G91" s="132"/>
      <c r="H91" s="132"/>
      <c r="I91" s="132"/>
      <c r="J91" s="66"/>
      <c r="K91" s="66"/>
      <c r="L91" s="66"/>
      <c r="M91" s="66"/>
      <c r="N91" s="66"/>
      <c r="O91" s="66"/>
      <c r="P91" s="66"/>
      <c r="Q91" s="66"/>
    </row>
    <row r="92" spans="1:17" x14ac:dyDescent="0.25">
      <c r="A92" s="131" t="s">
        <v>12</v>
      </c>
      <c r="B92" s="132"/>
      <c r="C92" s="132"/>
      <c r="D92" s="132"/>
      <c r="E92" s="132"/>
      <c r="F92" s="132"/>
      <c r="G92" s="132"/>
      <c r="H92" s="132"/>
      <c r="I92" s="132"/>
      <c r="J92" s="67">
        <v>12582</v>
      </c>
      <c r="K92" s="66"/>
      <c r="L92" s="66"/>
      <c r="M92" s="66"/>
      <c r="N92" s="66"/>
      <c r="O92" s="66"/>
      <c r="P92" s="66"/>
      <c r="Q92" s="66"/>
    </row>
    <row r="93" spans="1:17" x14ac:dyDescent="0.25">
      <c r="A93" s="131" t="s">
        <v>13</v>
      </c>
      <c r="B93" s="132"/>
      <c r="C93" s="132"/>
      <c r="D93" s="132"/>
      <c r="E93" s="132"/>
      <c r="F93" s="132"/>
      <c r="G93" s="132"/>
      <c r="H93" s="132"/>
      <c r="I93" s="132"/>
      <c r="J93" s="67">
        <v>937</v>
      </c>
      <c r="K93" s="66"/>
      <c r="L93" s="66"/>
      <c r="M93" s="66"/>
      <c r="N93" s="66"/>
      <c r="O93" s="66"/>
      <c r="P93" s="66"/>
      <c r="Q93" s="66"/>
    </row>
    <row r="94" spans="1:17" x14ac:dyDescent="0.25">
      <c r="A94" s="131" t="s">
        <v>14</v>
      </c>
      <c r="B94" s="132"/>
      <c r="C94" s="132"/>
      <c r="D94" s="132"/>
      <c r="E94" s="132"/>
      <c r="F94" s="132"/>
      <c r="G94" s="132"/>
      <c r="H94" s="132"/>
      <c r="I94" s="132"/>
      <c r="J94" s="67">
        <v>6765</v>
      </c>
      <c r="K94" s="66"/>
      <c r="L94" s="66"/>
      <c r="M94" s="66"/>
      <c r="N94" s="66"/>
      <c r="O94" s="66"/>
      <c r="P94" s="66"/>
      <c r="Q94" s="66"/>
    </row>
    <row r="95" spans="1:17" x14ac:dyDescent="0.25">
      <c r="A95" s="131" t="s">
        <v>0</v>
      </c>
      <c r="B95" s="132"/>
      <c r="C95" s="132"/>
      <c r="D95" s="132"/>
      <c r="E95" s="132"/>
      <c r="F95" s="132"/>
      <c r="G95" s="132"/>
      <c r="H95" s="132"/>
      <c r="I95" s="132"/>
      <c r="J95" s="67">
        <v>55659</v>
      </c>
      <c r="K95" s="66"/>
      <c r="L95" s="66"/>
      <c r="M95" s="66"/>
      <c r="N95" s="66"/>
      <c r="O95" s="66"/>
      <c r="P95" s="66"/>
      <c r="Q95" s="66"/>
    </row>
    <row r="96" spans="1:17" x14ac:dyDescent="0.25">
      <c r="A96" s="131" t="s">
        <v>15</v>
      </c>
      <c r="B96" s="132"/>
      <c r="C96" s="132"/>
      <c r="D96" s="132"/>
      <c r="E96" s="132"/>
      <c r="F96" s="132"/>
      <c r="G96" s="132"/>
      <c r="H96" s="132"/>
      <c r="I96" s="132"/>
      <c r="J96" s="67">
        <v>5870</v>
      </c>
      <c r="K96" s="66"/>
      <c r="L96" s="66"/>
      <c r="M96" s="66"/>
      <c r="N96" s="66"/>
      <c r="O96" s="66"/>
      <c r="P96" s="66"/>
      <c r="Q96" s="66"/>
    </row>
    <row r="97" spans="1:17" x14ac:dyDescent="0.25">
      <c r="A97" s="131" t="s">
        <v>16</v>
      </c>
      <c r="B97" s="132"/>
      <c r="C97" s="132"/>
      <c r="D97" s="132"/>
      <c r="E97" s="132"/>
      <c r="F97" s="132"/>
      <c r="G97" s="132"/>
      <c r="H97" s="132"/>
      <c r="I97" s="132"/>
      <c r="J97" s="67">
        <v>4185</v>
      </c>
      <c r="K97" s="66"/>
      <c r="L97" s="66"/>
      <c r="M97" s="66"/>
      <c r="N97" s="66"/>
      <c r="O97" s="66"/>
      <c r="P97" s="66"/>
      <c r="Q97" s="66"/>
    </row>
    <row r="98" spans="1:17" x14ac:dyDescent="0.25">
      <c r="A98" s="133" t="s">
        <v>17</v>
      </c>
      <c r="B98" s="132"/>
      <c r="C98" s="132"/>
      <c r="D98" s="132"/>
      <c r="E98" s="132"/>
      <c r="F98" s="132"/>
      <c r="G98" s="132"/>
      <c r="H98" s="132"/>
      <c r="I98" s="132"/>
      <c r="J98" s="65">
        <v>85770</v>
      </c>
      <c r="K98" s="66"/>
      <c r="L98" s="66"/>
      <c r="M98" s="66"/>
      <c r="N98" s="66"/>
      <c r="O98" s="65">
        <v>503.71</v>
      </c>
      <c r="P98" s="66"/>
      <c r="Q98" s="65">
        <v>14.39</v>
      </c>
    </row>
    <row r="99" spans="1:17" x14ac:dyDescent="0.25">
      <c r="A99" s="9"/>
      <c r="B99" s="1"/>
      <c r="C99" s="7"/>
      <c r="D99" s="109"/>
      <c r="E99" s="8"/>
      <c r="F99" s="64"/>
      <c r="G99" s="64"/>
      <c r="H99" s="64"/>
      <c r="I99" s="64"/>
      <c r="J99" s="64"/>
      <c r="K99" s="64"/>
      <c r="L99" s="64"/>
      <c r="M99" s="64"/>
      <c r="N99" s="64"/>
      <c r="O99" s="64"/>
      <c r="P99" s="64"/>
      <c r="Q99" s="64"/>
    </row>
    <row r="100" spans="1:17" x14ac:dyDescent="0.25">
      <c r="A100" s="9"/>
      <c r="B100" s="1"/>
      <c r="C100" s="7"/>
      <c r="D100" s="109"/>
      <c r="E100" s="8"/>
      <c r="F100" s="64"/>
      <c r="G100" s="64"/>
      <c r="H100" s="64"/>
      <c r="I100" s="64"/>
      <c r="J100" s="64"/>
      <c r="K100" s="64"/>
      <c r="L100" s="64"/>
      <c r="M100" s="64"/>
      <c r="N100" s="64"/>
      <c r="O100" s="64"/>
      <c r="P100" s="64"/>
      <c r="Q100" s="64"/>
    </row>
    <row r="101" spans="1:17" x14ac:dyDescent="0.25">
      <c r="A101" s="9"/>
      <c r="B101" s="1"/>
      <c r="C101" s="7"/>
      <c r="D101" s="109"/>
      <c r="E101" s="8"/>
      <c r="F101" s="64"/>
      <c r="G101" s="64"/>
      <c r="H101" s="64"/>
      <c r="I101" s="64"/>
      <c r="J101" s="64"/>
      <c r="K101" s="64"/>
      <c r="L101" s="64"/>
      <c r="M101" s="64"/>
      <c r="N101" s="64"/>
      <c r="O101" s="64"/>
      <c r="P101" s="64"/>
      <c r="Q101" s="64"/>
    </row>
    <row r="102" spans="1:17" x14ac:dyDescent="0.25">
      <c r="A102" s="146" t="s">
        <v>3031</v>
      </c>
      <c r="B102" s="147"/>
      <c r="C102" s="147"/>
      <c r="D102" s="147"/>
      <c r="E102" s="147"/>
      <c r="F102" s="147"/>
      <c r="G102" s="147"/>
      <c r="H102" s="147"/>
      <c r="I102" s="147"/>
      <c r="J102" s="147"/>
      <c r="K102" s="147"/>
      <c r="L102" s="147"/>
      <c r="M102" s="147"/>
      <c r="N102" s="147"/>
      <c r="O102" s="147"/>
      <c r="P102" s="147"/>
      <c r="Q102" s="147"/>
    </row>
    <row r="103" spans="1:17" x14ac:dyDescent="0.25">
      <c r="A103" s="148" t="s">
        <v>106</v>
      </c>
      <c r="B103" s="147"/>
      <c r="C103" s="147"/>
      <c r="D103" s="147"/>
      <c r="E103" s="147"/>
      <c r="F103" s="147"/>
      <c r="G103" s="147"/>
      <c r="H103" s="147"/>
      <c r="I103" s="147"/>
      <c r="J103" s="147"/>
      <c r="K103" s="147"/>
      <c r="L103" s="147"/>
      <c r="M103" s="147"/>
      <c r="N103" s="147"/>
      <c r="O103" s="147"/>
      <c r="P103" s="147"/>
      <c r="Q103" s="147"/>
    </row>
    <row r="104" spans="1:17" x14ac:dyDescent="0.25">
      <c r="A104" s="9"/>
      <c r="B104" s="1"/>
      <c r="C104" s="7"/>
      <c r="D104" s="109"/>
      <c r="E104" s="8"/>
      <c r="F104" s="64"/>
      <c r="G104" s="64"/>
      <c r="H104" s="64"/>
      <c r="I104" s="64"/>
      <c r="J104" s="64"/>
      <c r="K104" s="64"/>
      <c r="L104" s="64"/>
      <c r="M104" s="64"/>
      <c r="N104" s="64"/>
      <c r="O104" s="64"/>
      <c r="P104" s="64"/>
      <c r="Q104" s="64"/>
    </row>
    <row r="105" spans="1:17" x14ac:dyDescent="0.25">
      <c r="A105" s="146" t="s">
        <v>3032</v>
      </c>
      <c r="B105" s="147"/>
      <c r="C105" s="147"/>
      <c r="D105" s="147"/>
      <c r="E105" s="147"/>
      <c r="F105" s="147"/>
      <c r="G105" s="147"/>
      <c r="H105" s="147"/>
      <c r="I105" s="147"/>
      <c r="J105" s="147"/>
      <c r="K105" s="147"/>
      <c r="L105" s="147"/>
      <c r="M105" s="147"/>
      <c r="N105" s="147"/>
      <c r="O105" s="147"/>
      <c r="P105" s="147"/>
      <c r="Q105" s="147"/>
    </row>
    <row r="106" spans="1:17" x14ac:dyDescent="0.25">
      <c r="A106" s="148" t="s">
        <v>106</v>
      </c>
      <c r="B106" s="147"/>
      <c r="C106" s="147"/>
      <c r="D106" s="147"/>
      <c r="E106" s="147"/>
      <c r="F106" s="147"/>
      <c r="G106" s="147"/>
      <c r="H106" s="147"/>
      <c r="I106" s="147"/>
      <c r="J106" s="147"/>
      <c r="K106" s="147"/>
      <c r="L106" s="147"/>
      <c r="M106" s="147"/>
      <c r="N106" s="147"/>
      <c r="O106" s="147"/>
      <c r="P106" s="147"/>
      <c r="Q106" s="147"/>
    </row>
    <row r="107" spans="1:17" x14ac:dyDescent="0.25">
      <c r="A107" s="9"/>
      <c r="B107" s="1"/>
      <c r="C107" s="7"/>
      <c r="D107" s="109"/>
      <c r="E107" s="8"/>
      <c r="F107" s="64"/>
      <c r="G107" s="64"/>
      <c r="H107" s="64"/>
      <c r="I107" s="64"/>
      <c r="J107" s="64"/>
      <c r="K107" s="64"/>
      <c r="L107" s="64"/>
      <c r="M107" s="64"/>
      <c r="N107" s="64"/>
      <c r="O107" s="64"/>
      <c r="P107" s="64"/>
      <c r="Q107" s="64"/>
    </row>
    <row r="108" spans="1:17" x14ac:dyDescent="0.25">
      <c r="A108" s="9"/>
      <c r="B108" s="1"/>
      <c r="C108" s="7"/>
      <c r="D108" s="109"/>
      <c r="E108" s="8"/>
      <c r="F108" s="64"/>
      <c r="G108" s="64"/>
      <c r="H108" s="64"/>
      <c r="I108" s="64"/>
      <c r="J108" s="64"/>
      <c r="K108" s="64"/>
      <c r="L108" s="64"/>
      <c r="M108" s="64"/>
      <c r="N108" s="64"/>
      <c r="O108" s="64"/>
      <c r="P108" s="64"/>
      <c r="Q108" s="64"/>
    </row>
    <row r="109" spans="1:17" x14ac:dyDescent="0.25">
      <c r="A109" s="9"/>
      <c r="B109" s="1"/>
      <c r="C109" s="7"/>
      <c r="D109" s="109"/>
      <c r="E109" s="8"/>
      <c r="F109" s="64"/>
      <c r="G109" s="64"/>
      <c r="H109" s="64"/>
      <c r="I109" s="64"/>
      <c r="J109" s="64"/>
      <c r="K109" s="64"/>
      <c r="L109" s="64"/>
      <c r="M109" s="64"/>
      <c r="N109" s="64"/>
      <c r="O109" s="64"/>
      <c r="P109" s="64"/>
      <c r="Q109" s="64"/>
    </row>
    <row r="110" spans="1:17" x14ac:dyDescent="0.25">
      <c r="A110" s="9"/>
      <c r="B110" s="1"/>
      <c r="C110" s="7"/>
      <c r="D110" s="109"/>
      <c r="E110" s="8"/>
      <c r="F110" s="64"/>
      <c r="G110" s="64"/>
      <c r="H110" s="64"/>
      <c r="I110" s="64"/>
      <c r="J110" s="64"/>
      <c r="K110" s="64"/>
      <c r="L110" s="64"/>
      <c r="M110" s="64"/>
      <c r="N110" s="64"/>
      <c r="O110" s="64"/>
      <c r="P110" s="64"/>
      <c r="Q110" s="64"/>
    </row>
    <row r="111" spans="1:17" x14ac:dyDescent="0.25">
      <c r="A111" s="9"/>
      <c r="B111" s="1"/>
      <c r="C111" s="7"/>
      <c r="D111" s="109"/>
      <c r="E111" s="8"/>
      <c r="F111" s="64"/>
      <c r="G111" s="64"/>
      <c r="H111" s="64"/>
      <c r="I111" s="64"/>
      <c r="J111" s="64"/>
      <c r="K111" s="64"/>
      <c r="L111" s="64"/>
      <c r="M111" s="64"/>
      <c r="N111" s="64"/>
      <c r="O111" s="64"/>
      <c r="P111" s="64"/>
      <c r="Q111" s="64"/>
    </row>
    <row r="112" spans="1:17" x14ac:dyDescent="0.25">
      <c r="A112" s="9"/>
      <c r="B112" s="1"/>
      <c r="C112" s="7"/>
      <c r="D112" s="109"/>
      <c r="E112" s="8"/>
      <c r="F112" s="64"/>
      <c r="G112" s="64"/>
      <c r="H112" s="64"/>
      <c r="I112" s="64"/>
      <c r="J112" s="64"/>
      <c r="K112" s="64"/>
      <c r="L112" s="64"/>
      <c r="M112" s="64"/>
      <c r="N112" s="64"/>
      <c r="O112" s="64"/>
      <c r="P112" s="64"/>
      <c r="Q112" s="64"/>
    </row>
    <row r="113" spans="1:17" x14ac:dyDescent="0.25">
      <c r="A113" s="9"/>
      <c r="B113" s="1"/>
      <c r="C113" s="7"/>
      <c r="D113" s="109"/>
      <c r="E113" s="8"/>
      <c r="F113" s="64"/>
      <c r="G113" s="64"/>
      <c r="H113" s="64"/>
      <c r="I113" s="64"/>
      <c r="J113" s="64"/>
      <c r="K113" s="64"/>
      <c r="L113" s="64"/>
      <c r="M113" s="64"/>
      <c r="N113" s="64"/>
      <c r="O113" s="64"/>
      <c r="P113" s="64"/>
      <c r="Q113" s="64"/>
    </row>
  </sheetData>
  <mergeCells count="62">
    <mergeCell ref="J11:K11"/>
    <mergeCell ref="J12:K12"/>
    <mergeCell ref="J13:K13"/>
    <mergeCell ref="J14:K14"/>
    <mergeCell ref="J15:K15"/>
    <mergeCell ref="Q19:Q21"/>
    <mergeCell ref="F20:F21"/>
    <mergeCell ref="G20:I20"/>
    <mergeCell ref="J20:J21"/>
    <mergeCell ref="K20:M20"/>
    <mergeCell ref="A66:I66"/>
    <mergeCell ref="F19:I19"/>
    <mergeCell ref="J19:M19"/>
    <mergeCell ref="N19:N21"/>
    <mergeCell ref="O19:O21"/>
    <mergeCell ref="A19:A21"/>
    <mergeCell ref="B19:B21"/>
    <mergeCell ref="C19:C21"/>
    <mergeCell ref="D19:D21"/>
    <mergeCell ref="E19:E21"/>
    <mergeCell ref="A23:Q23"/>
    <mergeCell ref="A24:Q24"/>
    <mergeCell ref="A63:I63"/>
    <mergeCell ref="A64:I64"/>
    <mergeCell ref="A65:I65"/>
    <mergeCell ref="P19:P21"/>
    <mergeCell ref="A78:I78"/>
    <mergeCell ref="A67:I67"/>
    <mergeCell ref="A68:I68"/>
    <mergeCell ref="A69:I69"/>
    <mergeCell ref="A70:I70"/>
    <mergeCell ref="A71:I71"/>
    <mergeCell ref="A72:I72"/>
    <mergeCell ref="A73:I73"/>
    <mergeCell ref="A74:I74"/>
    <mergeCell ref="A75:I75"/>
    <mergeCell ref="A76:I76"/>
    <mergeCell ref="A77:I77"/>
    <mergeCell ref="A90:I90"/>
    <mergeCell ref="A79:I79"/>
    <mergeCell ref="A80:I80"/>
    <mergeCell ref="A81:I81"/>
    <mergeCell ref="A82:I82"/>
    <mergeCell ref="A83:I83"/>
    <mergeCell ref="A84:I84"/>
    <mergeCell ref="A85:I85"/>
    <mergeCell ref="A86:I86"/>
    <mergeCell ref="A87:I87"/>
    <mergeCell ref="A88:I88"/>
    <mergeCell ref="A89:I89"/>
    <mergeCell ref="A106:Q106"/>
    <mergeCell ref="A91:I91"/>
    <mergeCell ref="A92:I92"/>
    <mergeCell ref="A93:I93"/>
    <mergeCell ref="A94:I94"/>
    <mergeCell ref="A95:I95"/>
    <mergeCell ref="A96:I96"/>
    <mergeCell ref="A97:I97"/>
    <mergeCell ref="A98:I98"/>
    <mergeCell ref="A102:Q102"/>
    <mergeCell ref="A103:Q103"/>
    <mergeCell ref="A105:Q10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topLeftCell="A61" workbookViewId="0">
      <selection activeCell="D7" sqref="D7"/>
    </sheetView>
  </sheetViews>
  <sheetFormatPr defaultRowHeight="13.2" x14ac:dyDescent="0.25"/>
  <sheetData>
    <row r="1" spans="1:17" x14ac:dyDescent="0.25">
      <c r="A1" s="11"/>
      <c r="B1" s="74"/>
      <c r="C1" s="73"/>
      <c r="D1" s="72"/>
      <c r="E1" s="3"/>
      <c r="F1" s="71"/>
      <c r="G1" s="71"/>
      <c r="H1" s="11" t="s">
        <v>22</v>
      </c>
      <c r="I1" s="71"/>
      <c r="J1" s="82"/>
      <c r="K1" s="71"/>
      <c r="L1" s="71"/>
      <c r="M1" s="71"/>
      <c r="N1" s="71"/>
      <c r="O1" s="71"/>
      <c r="P1" s="71"/>
      <c r="Q1" s="71"/>
    </row>
    <row r="2" spans="1:17" x14ac:dyDescent="0.25">
      <c r="A2" s="11"/>
      <c r="B2" s="74"/>
      <c r="C2" s="73"/>
      <c r="D2" s="72"/>
      <c r="E2" s="86"/>
      <c r="F2" s="80"/>
      <c r="G2" s="80"/>
      <c r="H2" s="12" t="s">
        <v>2</v>
      </c>
      <c r="I2" s="12"/>
      <c r="J2" s="79"/>
      <c r="K2" s="71"/>
      <c r="L2" s="71"/>
      <c r="M2" s="71"/>
      <c r="N2" s="71"/>
      <c r="O2" s="71"/>
      <c r="P2" s="71"/>
      <c r="Q2" s="71"/>
    </row>
    <row r="3" spans="1:17" x14ac:dyDescent="0.25">
      <c r="A3" s="11"/>
      <c r="B3" s="74"/>
      <c r="C3" s="73"/>
      <c r="D3" s="72"/>
      <c r="E3" s="3"/>
      <c r="F3" s="71"/>
      <c r="G3" s="71"/>
      <c r="H3" s="71"/>
      <c r="I3" s="71"/>
      <c r="J3" s="71"/>
      <c r="K3" s="71"/>
      <c r="L3" s="71"/>
      <c r="M3" s="71"/>
      <c r="N3" s="71"/>
      <c r="O3" s="71"/>
      <c r="P3" s="71"/>
      <c r="Q3" s="71"/>
    </row>
    <row r="4" spans="1:17" x14ac:dyDescent="0.25">
      <c r="A4" s="11"/>
      <c r="B4" s="74"/>
      <c r="C4" s="73"/>
      <c r="D4" s="72"/>
      <c r="E4" s="3"/>
      <c r="F4" s="71"/>
      <c r="G4" s="71"/>
      <c r="H4" s="118" t="s">
        <v>3232</v>
      </c>
      <c r="I4" s="85"/>
      <c r="J4" s="71"/>
      <c r="K4" s="71"/>
      <c r="L4" s="71"/>
      <c r="M4" s="71"/>
      <c r="N4" s="71"/>
      <c r="O4" s="71"/>
      <c r="P4" s="71"/>
      <c r="Q4" s="71"/>
    </row>
    <row r="5" spans="1:17" x14ac:dyDescent="0.25">
      <c r="A5" s="11"/>
      <c r="B5" s="74"/>
      <c r="C5" s="73"/>
      <c r="D5" s="72"/>
      <c r="E5" s="3"/>
      <c r="F5" s="71"/>
      <c r="G5" s="71"/>
      <c r="H5" s="11" t="s">
        <v>44</v>
      </c>
      <c r="I5" s="11"/>
      <c r="J5" s="71"/>
      <c r="K5" s="71"/>
      <c r="L5" s="71"/>
      <c r="M5" s="71"/>
      <c r="N5" s="71"/>
      <c r="O5" s="71"/>
      <c r="P5" s="71"/>
      <c r="Q5" s="71"/>
    </row>
    <row r="6" spans="1:17" x14ac:dyDescent="0.25">
      <c r="A6" s="11"/>
      <c r="B6" s="74"/>
      <c r="C6" s="73"/>
      <c r="D6" s="72"/>
      <c r="E6" s="3"/>
      <c r="F6" s="71"/>
      <c r="G6" s="71"/>
      <c r="H6" s="71"/>
      <c r="I6" s="71"/>
      <c r="J6" s="71"/>
      <c r="K6" s="71"/>
      <c r="L6" s="71"/>
      <c r="M6" s="71"/>
      <c r="N6" s="71"/>
      <c r="O6" s="71"/>
      <c r="P6" s="71"/>
      <c r="Q6" s="71"/>
    </row>
    <row r="7" spans="1:17" x14ac:dyDescent="0.25">
      <c r="A7" s="11"/>
      <c r="B7" s="74"/>
      <c r="C7" s="84" t="s">
        <v>3</v>
      </c>
      <c r="D7" s="83" t="s">
        <v>3233</v>
      </c>
      <c r="E7" s="76"/>
      <c r="F7" s="71"/>
      <c r="G7" s="71"/>
      <c r="H7" s="11"/>
      <c r="I7" s="71"/>
      <c r="J7" s="71"/>
      <c r="K7" s="82"/>
      <c r="L7" s="82"/>
      <c r="M7" s="71"/>
      <c r="N7" s="71"/>
      <c r="O7" s="71"/>
      <c r="P7" s="71"/>
      <c r="Q7" s="71"/>
    </row>
    <row r="8" spans="1:17" x14ac:dyDescent="0.25">
      <c r="A8" s="11"/>
      <c r="B8" s="74"/>
      <c r="C8" s="73"/>
      <c r="D8" s="72"/>
      <c r="E8" s="81"/>
      <c r="F8" s="80"/>
      <c r="G8" s="80"/>
      <c r="H8" s="12" t="s">
        <v>33</v>
      </c>
      <c r="I8" s="12"/>
      <c r="J8" s="80"/>
      <c r="K8" s="79"/>
      <c r="L8" s="71"/>
      <c r="M8" s="71"/>
      <c r="N8" s="71"/>
      <c r="O8" s="71"/>
      <c r="P8" s="71"/>
      <c r="Q8" s="71"/>
    </row>
    <row r="9" spans="1:17" x14ac:dyDescent="0.25">
      <c r="A9" s="78"/>
      <c r="B9" s="77"/>
      <c r="C9" s="73"/>
      <c r="D9" s="72"/>
      <c r="E9" s="3"/>
      <c r="F9" s="71"/>
      <c r="G9" s="71"/>
      <c r="H9" s="71"/>
      <c r="I9" s="71"/>
      <c r="J9" s="71"/>
      <c r="K9" s="71"/>
      <c r="L9" s="71"/>
      <c r="M9" s="71"/>
      <c r="N9" s="71"/>
      <c r="O9" s="71"/>
      <c r="P9" s="71"/>
      <c r="Q9" s="71"/>
    </row>
    <row r="10" spans="1:17" x14ac:dyDescent="0.25">
      <c r="A10" s="11"/>
      <c r="B10" s="74"/>
      <c r="C10" s="73"/>
      <c r="D10" s="76" t="s">
        <v>3234</v>
      </c>
      <c r="E10" s="11"/>
      <c r="F10" s="71"/>
      <c r="G10" s="71"/>
      <c r="H10" s="71"/>
      <c r="I10" s="76"/>
      <c r="J10" s="76"/>
      <c r="K10" s="71"/>
      <c r="L10" s="71"/>
      <c r="M10" s="71"/>
      <c r="N10" s="71"/>
      <c r="O10" s="71"/>
      <c r="P10" s="71"/>
      <c r="Q10" s="71"/>
    </row>
    <row r="11" spans="1:17" x14ac:dyDescent="0.25">
      <c r="A11" s="11"/>
      <c r="B11" s="74"/>
      <c r="C11" s="73"/>
      <c r="D11" s="76" t="s">
        <v>20</v>
      </c>
      <c r="E11" s="11"/>
      <c r="F11" s="71"/>
      <c r="G11" s="71"/>
      <c r="H11" s="71"/>
      <c r="I11" s="76"/>
      <c r="J11" s="141" t="s">
        <v>3235</v>
      </c>
      <c r="K11" s="142"/>
      <c r="L11" s="4" t="s">
        <v>32</v>
      </c>
      <c r="M11" s="71"/>
      <c r="N11" s="71"/>
      <c r="O11" s="71"/>
      <c r="P11" s="71"/>
      <c r="Q11" s="71"/>
    </row>
    <row r="12" spans="1:17" x14ac:dyDescent="0.25">
      <c r="A12" s="11"/>
      <c r="B12" s="74"/>
      <c r="C12" s="73"/>
      <c r="D12" s="76" t="s">
        <v>48</v>
      </c>
      <c r="E12" s="11"/>
      <c r="F12" s="71"/>
      <c r="G12" s="71"/>
      <c r="H12" s="71"/>
      <c r="I12" s="76"/>
      <c r="J12" s="141" t="s">
        <v>3236</v>
      </c>
      <c r="K12" s="142"/>
      <c r="L12" s="4" t="s">
        <v>32</v>
      </c>
      <c r="M12" s="71"/>
      <c r="N12" s="71"/>
      <c r="O12" s="71"/>
      <c r="P12" s="71"/>
      <c r="Q12" s="71"/>
    </row>
    <row r="13" spans="1:17" x14ac:dyDescent="0.25">
      <c r="A13" s="11"/>
      <c r="B13" s="74"/>
      <c r="C13" s="73"/>
      <c r="D13" s="76" t="s">
        <v>21</v>
      </c>
      <c r="E13" s="11"/>
      <c r="F13" s="71"/>
      <c r="G13" s="71"/>
      <c r="H13" s="71"/>
      <c r="I13" s="76"/>
      <c r="J13" s="141" t="s">
        <v>3237</v>
      </c>
      <c r="K13" s="142"/>
      <c r="L13" s="4" t="s">
        <v>32</v>
      </c>
      <c r="M13" s="71"/>
      <c r="N13" s="71"/>
      <c r="O13" s="71"/>
      <c r="P13" s="71"/>
      <c r="Q13" s="71"/>
    </row>
    <row r="14" spans="1:17" x14ac:dyDescent="0.25">
      <c r="A14" s="11"/>
      <c r="B14" s="74"/>
      <c r="C14" s="73"/>
      <c r="D14" s="76" t="s">
        <v>1</v>
      </c>
      <c r="E14" s="11"/>
      <c r="F14" s="71"/>
      <c r="G14" s="71"/>
      <c r="H14" s="71"/>
      <c r="I14" s="76"/>
      <c r="J14" s="141" t="s">
        <v>3238</v>
      </c>
      <c r="K14" s="142"/>
      <c r="L14" s="4" t="s">
        <v>32</v>
      </c>
      <c r="M14" s="71"/>
      <c r="N14" s="71"/>
      <c r="O14" s="71"/>
      <c r="P14" s="71"/>
      <c r="Q14" s="71"/>
    </row>
    <row r="15" spans="1:17" x14ac:dyDescent="0.25">
      <c r="A15" s="11"/>
      <c r="B15" s="74"/>
      <c r="C15" s="73"/>
      <c r="D15" s="76" t="s">
        <v>121</v>
      </c>
      <c r="E15" s="11"/>
      <c r="F15" s="71"/>
      <c r="G15" s="71"/>
      <c r="H15" s="71"/>
      <c r="I15" s="76"/>
      <c r="J15" s="141" t="s">
        <v>3239</v>
      </c>
      <c r="K15" s="142"/>
      <c r="L15" s="4" t="s">
        <v>32</v>
      </c>
      <c r="M15" s="71"/>
      <c r="N15" s="71"/>
      <c r="O15" s="71"/>
      <c r="P15" s="71"/>
      <c r="Q15" s="71"/>
    </row>
    <row r="16" spans="1:17" x14ac:dyDescent="0.25">
      <c r="A16" s="11"/>
      <c r="B16" s="74"/>
      <c r="C16" s="73"/>
      <c r="D16" s="76" t="s">
        <v>18</v>
      </c>
      <c r="E16" s="11"/>
      <c r="F16" s="71"/>
      <c r="G16" s="71"/>
      <c r="H16" s="71"/>
      <c r="I16" s="76"/>
      <c r="J16" s="141" t="s">
        <v>3240</v>
      </c>
      <c r="K16" s="142"/>
      <c r="L16" s="4" t="s">
        <v>19</v>
      </c>
      <c r="M16" s="71"/>
      <c r="N16" s="71"/>
      <c r="O16" s="71"/>
      <c r="P16" s="71"/>
      <c r="Q16" s="71"/>
    </row>
    <row r="17" spans="1:17" x14ac:dyDescent="0.25">
      <c r="A17" s="11"/>
      <c r="B17" s="74"/>
      <c r="C17" s="73"/>
      <c r="D17" s="75" t="s">
        <v>208</v>
      </c>
      <c r="E17" s="11"/>
      <c r="F17" s="71"/>
      <c r="G17" s="71"/>
      <c r="H17" s="71"/>
      <c r="I17" s="71"/>
      <c r="J17" s="71"/>
      <c r="K17" s="71"/>
      <c r="L17" s="71"/>
      <c r="M17" s="71"/>
      <c r="N17" s="71"/>
      <c r="O17" s="71"/>
      <c r="P17" s="71"/>
      <c r="Q17" s="71"/>
    </row>
    <row r="18" spans="1:17" x14ac:dyDescent="0.25">
      <c r="A18" s="11"/>
      <c r="B18" s="74"/>
      <c r="C18" s="73"/>
      <c r="D18" s="72"/>
      <c r="E18" s="11"/>
      <c r="F18" s="71"/>
      <c r="G18" s="71"/>
      <c r="H18" s="71"/>
      <c r="I18" s="71"/>
      <c r="J18" s="71"/>
      <c r="K18" s="71"/>
      <c r="L18" s="71"/>
      <c r="M18" s="71"/>
      <c r="N18" s="71"/>
      <c r="O18" s="71"/>
      <c r="P18" s="71"/>
      <c r="Q18" s="71"/>
    </row>
    <row r="19" spans="1:17" x14ac:dyDescent="0.25">
      <c r="A19" s="9"/>
      <c r="B19" s="1"/>
      <c r="C19" s="7"/>
      <c r="D19" s="109"/>
      <c r="E19" s="8"/>
      <c r="F19" s="2"/>
      <c r="G19" s="2"/>
      <c r="H19" s="2"/>
      <c r="I19" s="2"/>
      <c r="J19" s="2"/>
      <c r="K19" s="2"/>
      <c r="L19" s="2"/>
      <c r="M19" s="2"/>
      <c r="N19" s="2"/>
      <c r="O19" s="2"/>
      <c r="P19" s="2"/>
      <c r="Q19" s="2"/>
    </row>
    <row r="20" spans="1:17" x14ac:dyDescent="0.25">
      <c r="A20" s="137" t="s">
        <v>4</v>
      </c>
      <c r="B20" s="143" t="s">
        <v>131</v>
      </c>
      <c r="C20" s="137" t="s">
        <v>120</v>
      </c>
      <c r="D20" s="137" t="s">
        <v>119</v>
      </c>
      <c r="E20" s="137" t="s">
        <v>118</v>
      </c>
      <c r="F20" s="137" t="s">
        <v>31</v>
      </c>
      <c r="G20" s="138"/>
      <c r="H20" s="138"/>
      <c r="I20" s="138"/>
      <c r="J20" s="137" t="s">
        <v>30</v>
      </c>
      <c r="K20" s="138"/>
      <c r="L20" s="138"/>
      <c r="M20" s="138"/>
      <c r="N20" s="137" t="s">
        <v>117</v>
      </c>
      <c r="O20" s="137" t="s">
        <v>116</v>
      </c>
      <c r="P20" s="137" t="s">
        <v>132</v>
      </c>
      <c r="Q20" s="137" t="s">
        <v>133</v>
      </c>
    </row>
    <row r="21" spans="1:17" x14ac:dyDescent="0.25">
      <c r="A21" s="138"/>
      <c r="B21" s="144"/>
      <c r="C21" s="145"/>
      <c r="D21" s="137"/>
      <c r="E21" s="138"/>
      <c r="F21" s="137" t="s">
        <v>5</v>
      </c>
      <c r="G21" s="137" t="s">
        <v>115</v>
      </c>
      <c r="H21" s="138"/>
      <c r="I21" s="138"/>
      <c r="J21" s="137" t="s">
        <v>5</v>
      </c>
      <c r="K21" s="137" t="s">
        <v>115</v>
      </c>
      <c r="L21" s="138"/>
      <c r="M21" s="138"/>
      <c r="N21" s="137"/>
      <c r="O21" s="137"/>
      <c r="P21" s="137"/>
      <c r="Q21" s="137"/>
    </row>
    <row r="22" spans="1:17" x14ac:dyDescent="0.25">
      <c r="A22" s="138"/>
      <c r="B22" s="144"/>
      <c r="C22" s="145"/>
      <c r="D22" s="137"/>
      <c r="E22" s="138"/>
      <c r="F22" s="138"/>
      <c r="G22" s="111" t="s">
        <v>114</v>
      </c>
      <c r="H22" s="111" t="s">
        <v>113</v>
      </c>
      <c r="I22" s="111" t="s">
        <v>112</v>
      </c>
      <c r="J22" s="138"/>
      <c r="K22" s="111" t="s">
        <v>114</v>
      </c>
      <c r="L22" s="111" t="s">
        <v>113</v>
      </c>
      <c r="M22" s="111" t="s">
        <v>112</v>
      </c>
      <c r="N22" s="137"/>
      <c r="O22" s="137"/>
      <c r="P22" s="137"/>
      <c r="Q22" s="137"/>
    </row>
    <row r="23" spans="1:17" x14ac:dyDescent="0.25">
      <c r="A23" s="5">
        <v>1</v>
      </c>
      <c r="B23" s="113">
        <v>2</v>
      </c>
      <c r="C23" s="111">
        <v>3</v>
      </c>
      <c r="D23" s="111">
        <v>4</v>
      </c>
      <c r="E23" s="5">
        <v>5</v>
      </c>
      <c r="F23" s="112">
        <v>6</v>
      </c>
      <c r="G23" s="112">
        <v>7</v>
      </c>
      <c r="H23" s="112">
        <v>8</v>
      </c>
      <c r="I23" s="112">
        <v>9</v>
      </c>
      <c r="J23" s="112">
        <v>10</v>
      </c>
      <c r="K23" s="112">
        <v>11</v>
      </c>
      <c r="L23" s="112">
        <v>12</v>
      </c>
      <c r="M23" s="112">
        <v>13</v>
      </c>
      <c r="N23" s="112">
        <v>14</v>
      </c>
      <c r="O23" s="112">
        <v>15</v>
      </c>
      <c r="P23" s="112">
        <v>16</v>
      </c>
      <c r="Q23" s="112">
        <v>17</v>
      </c>
    </row>
    <row r="24" spans="1:17" x14ac:dyDescent="0.25">
      <c r="A24" s="136" t="s">
        <v>3241</v>
      </c>
      <c r="B24" s="132"/>
      <c r="C24" s="132"/>
      <c r="D24" s="132"/>
      <c r="E24" s="132"/>
      <c r="F24" s="132"/>
      <c r="G24" s="132"/>
      <c r="H24" s="132"/>
      <c r="I24" s="132"/>
      <c r="J24" s="132"/>
      <c r="K24" s="132"/>
      <c r="L24" s="132"/>
      <c r="M24" s="132"/>
      <c r="N24" s="132"/>
      <c r="O24" s="132"/>
      <c r="P24" s="132"/>
      <c r="Q24" s="132"/>
    </row>
    <row r="25" spans="1:17" ht="34.200000000000003" x14ac:dyDescent="0.25">
      <c r="A25" s="5">
        <v>1</v>
      </c>
      <c r="B25" s="69" t="s">
        <v>3242</v>
      </c>
      <c r="C25" s="110" t="s">
        <v>3243</v>
      </c>
      <c r="D25" s="10" t="s">
        <v>2080</v>
      </c>
      <c r="E25" s="68" t="s">
        <v>2081</v>
      </c>
      <c r="F25" s="67">
        <v>84128.69</v>
      </c>
      <c r="G25" s="67">
        <v>659.07</v>
      </c>
      <c r="H25" s="67">
        <v>78.92</v>
      </c>
      <c r="I25" s="67">
        <v>10.38</v>
      </c>
      <c r="J25" s="66">
        <v>16826</v>
      </c>
      <c r="K25" s="66">
        <v>132</v>
      </c>
      <c r="L25" s="66">
        <v>16</v>
      </c>
      <c r="M25" s="66">
        <v>2</v>
      </c>
      <c r="N25" s="66">
        <v>48.64</v>
      </c>
      <c r="O25" s="66">
        <v>9.73</v>
      </c>
      <c r="P25" s="66">
        <v>0.6</v>
      </c>
      <c r="Q25" s="66">
        <v>0.12</v>
      </c>
    </row>
    <row r="26" spans="1:17" ht="68.400000000000006" x14ac:dyDescent="0.25">
      <c r="A26" s="5">
        <v>2</v>
      </c>
      <c r="B26" s="69" t="s">
        <v>3244</v>
      </c>
      <c r="C26" s="110" t="s">
        <v>3245</v>
      </c>
      <c r="D26" s="10" t="s">
        <v>109</v>
      </c>
      <c r="E26" s="70">
        <v>5</v>
      </c>
      <c r="F26" s="67" t="s">
        <v>3246</v>
      </c>
      <c r="G26" s="66"/>
      <c r="H26" s="66"/>
      <c r="I26" s="66"/>
      <c r="J26" s="66">
        <v>3622</v>
      </c>
      <c r="K26" s="66"/>
      <c r="L26" s="66"/>
      <c r="M26" s="66"/>
      <c r="N26" s="66"/>
      <c r="O26" s="66"/>
      <c r="P26" s="66"/>
      <c r="Q26" s="66"/>
    </row>
    <row r="27" spans="1:17" ht="24" x14ac:dyDescent="0.25">
      <c r="A27" s="5">
        <v>3</v>
      </c>
      <c r="B27" s="69" t="s">
        <v>3247</v>
      </c>
      <c r="C27" s="110" t="s">
        <v>3248</v>
      </c>
      <c r="D27" s="10" t="s">
        <v>109</v>
      </c>
      <c r="E27" s="70">
        <v>2</v>
      </c>
      <c r="F27" s="67">
        <v>24.58</v>
      </c>
      <c r="G27" s="67">
        <v>16.760000000000002</v>
      </c>
      <c r="H27" s="67">
        <v>3.67</v>
      </c>
      <c r="I27" s="67">
        <v>0.18</v>
      </c>
      <c r="J27" s="66">
        <v>49</v>
      </c>
      <c r="K27" s="66">
        <v>34</v>
      </c>
      <c r="L27" s="66">
        <v>7</v>
      </c>
      <c r="M27" s="66"/>
      <c r="N27" s="66">
        <v>1.2</v>
      </c>
      <c r="O27" s="66">
        <v>2.4</v>
      </c>
      <c r="P27" s="66">
        <v>0.01</v>
      </c>
      <c r="Q27" s="66">
        <v>0.02</v>
      </c>
    </row>
    <row r="28" spans="1:17" ht="114" x14ac:dyDescent="0.25">
      <c r="A28" s="5">
        <v>4</v>
      </c>
      <c r="B28" s="69" t="s">
        <v>3244</v>
      </c>
      <c r="C28" s="110" t="s">
        <v>3249</v>
      </c>
      <c r="D28" s="10" t="s">
        <v>109</v>
      </c>
      <c r="E28" s="70">
        <v>2</v>
      </c>
      <c r="F28" s="67" t="s">
        <v>3250</v>
      </c>
      <c r="G28" s="66"/>
      <c r="H28" s="66"/>
      <c r="I28" s="66"/>
      <c r="J28" s="66">
        <v>3833</v>
      </c>
      <c r="K28" s="66"/>
      <c r="L28" s="66"/>
      <c r="M28" s="66"/>
      <c r="N28" s="66"/>
      <c r="O28" s="66"/>
      <c r="P28" s="66"/>
      <c r="Q28" s="66"/>
    </row>
    <row r="29" spans="1:17" ht="91.2" x14ac:dyDescent="0.25">
      <c r="A29" s="5">
        <v>5</v>
      </c>
      <c r="B29" s="69" t="s">
        <v>3251</v>
      </c>
      <c r="C29" s="110" t="s">
        <v>3252</v>
      </c>
      <c r="D29" s="10" t="s">
        <v>109</v>
      </c>
      <c r="E29" s="70">
        <v>2</v>
      </c>
      <c r="F29" s="67" t="s">
        <v>3253</v>
      </c>
      <c r="G29" s="66"/>
      <c r="H29" s="66"/>
      <c r="I29" s="66"/>
      <c r="J29" s="66">
        <v>2378</v>
      </c>
      <c r="K29" s="66"/>
      <c r="L29" s="66"/>
      <c r="M29" s="66"/>
      <c r="N29" s="66"/>
      <c r="O29" s="66"/>
      <c r="P29" s="66"/>
      <c r="Q29" s="66"/>
    </row>
    <row r="30" spans="1:17" ht="60" x14ac:dyDescent="0.25">
      <c r="A30" s="5">
        <v>6</v>
      </c>
      <c r="B30" s="69" t="s">
        <v>3251</v>
      </c>
      <c r="C30" s="110" t="s">
        <v>3254</v>
      </c>
      <c r="D30" s="10" t="s">
        <v>109</v>
      </c>
      <c r="E30" s="70">
        <v>4</v>
      </c>
      <c r="F30" s="67" t="s">
        <v>3255</v>
      </c>
      <c r="G30" s="66"/>
      <c r="H30" s="66"/>
      <c r="I30" s="66"/>
      <c r="J30" s="66">
        <v>406</v>
      </c>
      <c r="K30" s="66"/>
      <c r="L30" s="66"/>
      <c r="M30" s="66"/>
      <c r="N30" s="66"/>
      <c r="O30" s="66"/>
      <c r="P30" s="66"/>
      <c r="Q30" s="66"/>
    </row>
    <row r="31" spans="1:17" ht="79.8" x14ac:dyDescent="0.25">
      <c r="A31" s="5">
        <v>7</v>
      </c>
      <c r="B31" s="69" t="s">
        <v>3244</v>
      </c>
      <c r="C31" s="110" t="s">
        <v>3256</v>
      </c>
      <c r="D31" s="10" t="s">
        <v>109</v>
      </c>
      <c r="E31" s="70">
        <v>1</v>
      </c>
      <c r="F31" s="67" t="s">
        <v>3257</v>
      </c>
      <c r="G31" s="66"/>
      <c r="H31" s="66"/>
      <c r="I31" s="66"/>
      <c r="J31" s="66">
        <v>1611</v>
      </c>
      <c r="K31" s="66"/>
      <c r="L31" s="66"/>
      <c r="M31" s="66"/>
      <c r="N31" s="66"/>
      <c r="O31" s="66"/>
      <c r="P31" s="66"/>
      <c r="Q31" s="66"/>
    </row>
    <row r="32" spans="1:17" ht="79.8" x14ac:dyDescent="0.25">
      <c r="A32" s="5">
        <v>8</v>
      </c>
      <c r="B32" s="69" t="s">
        <v>3244</v>
      </c>
      <c r="C32" s="110" t="s">
        <v>3256</v>
      </c>
      <c r="D32" s="10" t="s">
        <v>109</v>
      </c>
      <c r="E32" s="70">
        <v>1</v>
      </c>
      <c r="F32" s="67" t="s">
        <v>3257</v>
      </c>
      <c r="G32" s="66"/>
      <c r="H32" s="66"/>
      <c r="I32" s="66"/>
      <c r="J32" s="66">
        <v>1611</v>
      </c>
      <c r="K32" s="66"/>
      <c r="L32" s="66"/>
      <c r="M32" s="66"/>
      <c r="N32" s="66"/>
      <c r="O32" s="66"/>
      <c r="P32" s="66"/>
      <c r="Q32" s="66"/>
    </row>
    <row r="33" spans="1:17" ht="79.8" x14ac:dyDescent="0.25">
      <c r="A33" s="5">
        <v>9</v>
      </c>
      <c r="B33" s="69" t="s">
        <v>3258</v>
      </c>
      <c r="C33" s="110" t="s">
        <v>3259</v>
      </c>
      <c r="D33" s="10" t="s">
        <v>109</v>
      </c>
      <c r="E33" s="70">
        <v>3</v>
      </c>
      <c r="F33" s="67" t="s">
        <v>3260</v>
      </c>
      <c r="G33" s="66"/>
      <c r="H33" s="66"/>
      <c r="I33" s="66"/>
      <c r="J33" s="66">
        <v>4283</v>
      </c>
      <c r="K33" s="66"/>
      <c r="L33" s="66"/>
      <c r="M33" s="66"/>
      <c r="N33" s="66"/>
      <c r="O33" s="66"/>
      <c r="P33" s="66"/>
      <c r="Q33" s="66"/>
    </row>
    <row r="34" spans="1:17" ht="34.200000000000003" x14ac:dyDescent="0.25">
      <c r="A34" s="5">
        <v>10</v>
      </c>
      <c r="B34" s="69" t="s">
        <v>3244</v>
      </c>
      <c r="C34" s="110" t="s">
        <v>3261</v>
      </c>
      <c r="D34" s="10" t="s">
        <v>109</v>
      </c>
      <c r="E34" s="70">
        <v>16</v>
      </c>
      <c r="F34" s="67" t="s">
        <v>3262</v>
      </c>
      <c r="G34" s="66"/>
      <c r="H34" s="66"/>
      <c r="I34" s="66"/>
      <c r="J34" s="66">
        <v>2475</v>
      </c>
      <c r="K34" s="66"/>
      <c r="L34" s="66"/>
      <c r="M34" s="66"/>
      <c r="N34" s="66"/>
      <c r="O34" s="66"/>
      <c r="P34" s="66"/>
      <c r="Q34" s="66"/>
    </row>
    <row r="35" spans="1:17" ht="102.6" x14ac:dyDescent="0.25">
      <c r="A35" s="5">
        <v>11</v>
      </c>
      <c r="B35" s="69" t="s">
        <v>3258</v>
      </c>
      <c r="C35" s="110" t="s">
        <v>3263</v>
      </c>
      <c r="D35" s="10" t="s">
        <v>109</v>
      </c>
      <c r="E35" s="70">
        <v>16</v>
      </c>
      <c r="F35" s="67" t="s">
        <v>3264</v>
      </c>
      <c r="G35" s="66"/>
      <c r="H35" s="66"/>
      <c r="I35" s="66"/>
      <c r="J35" s="66">
        <v>10530</v>
      </c>
      <c r="K35" s="66"/>
      <c r="L35" s="66"/>
      <c r="M35" s="66"/>
      <c r="N35" s="66"/>
      <c r="O35" s="66"/>
      <c r="P35" s="66"/>
      <c r="Q35" s="66"/>
    </row>
    <row r="36" spans="1:17" ht="45.6" x14ac:dyDescent="0.25">
      <c r="A36" s="5">
        <v>12</v>
      </c>
      <c r="B36" s="69" t="s">
        <v>3244</v>
      </c>
      <c r="C36" s="110" t="s">
        <v>3265</v>
      </c>
      <c r="D36" s="10" t="s">
        <v>109</v>
      </c>
      <c r="E36" s="70">
        <v>10</v>
      </c>
      <c r="F36" s="67" t="s">
        <v>3266</v>
      </c>
      <c r="G36" s="66"/>
      <c r="H36" s="66"/>
      <c r="I36" s="66"/>
      <c r="J36" s="66">
        <v>18011</v>
      </c>
      <c r="K36" s="66"/>
      <c r="L36" s="66"/>
      <c r="M36" s="66"/>
      <c r="N36" s="66"/>
      <c r="O36" s="66"/>
      <c r="P36" s="66"/>
      <c r="Q36" s="66"/>
    </row>
    <row r="37" spans="1:17" ht="45.6" x14ac:dyDescent="0.25">
      <c r="A37" s="5">
        <v>13</v>
      </c>
      <c r="B37" s="69" t="s">
        <v>3244</v>
      </c>
      <c r="C37" s="110" t="s">
        <v>3267</v>
      </c>
      <c r="D37" s="10" t="s">
        <v>109</v>
      </c>
      <c r="E37" s="70">
        <v>13</v>
      </c>
      <c r="F37" s="67" t="s">
        <v>3268</v>
      </c>
      <c r="G37" s="66"/>
      <c r="H37" s="66"/>
      <c r="I37" s="66"/>
      <c r="J37" s="66">
        <v>28098</v>
      </c>
      <c r="K37" s="66"/>
      <c r="L37" s="66"/>
      <c r="M37" s="66"/>
      <c r="N37" s="66"/>
      <c r="O37" s="66"/>
      <c r="P37" s="66"/>
      <c r="Q37" s="66"/>
    </row>
    <row r="38" spans="1:17" ht="57" x14ac:dyDescent="0.25">
      <c r="A38" s="5">
        <v>14</v>
      </c>
      <c r="B38" s="69" t="s">
        <v>3244</v>
      </c>
      <c r="C38" s="110" t="s">
        <v>3269</v>
      </c>
      <c r="D38" s="10" t="s">
        <v>109</v>
      </c>
      <c r="E38" s="70">
        <v>10</v>
      </c>
      <c r="F38" s="67" t="s">
        <v>3270</v>
      </c>
      <c r="G38" s="66"/>
      <c r="H38" s="66"/>
      <c r="I38" s="66"/>
      <c r="J38" s="66">
        <v>16395</v>
      </c>
      <c r="K38" s="66"/>
      <c r="L38" s="66"/>
      <c r="M38" s="66"/>
      <c r="N38" s="66"/>
      <c r="O38" s="66"/>
      <c r="P38" s="66"/>
      <c r="Q38" s="66"/>
    </row>
    <row r="39" spans="1:17" ht="114" x14ac:dyDescent="0.25">
      <c r="A39" s="5">
        <v>15</v>
      </c>
      <c r="B39" s="69" t="s">
        <v>3244</v>
      </c>
      <c r="C39" s="110" t="s">
        <v>3271</v>
      </c>
      <c r="D39" s="10" t="s">
        <v>109</v>
      </c>
      <c r="E39" s="70">
        <v>14</v>
      </c>
      <c r="F39" s="67" t="s">
        <v>3272</v>
      </c>
      <c r="G39" s="66"/>
      <c r="H39" s="66"/>
      <c r="I39" s="66"/>
      <c r="J39" s="66">
        <v>20270</v>
      </c>
      <c r="K39" s="66"/>
      <c r="L39" s="66"/>
      <c r="M39" s="66"/>
      <c r="N39" s="66"/>
      <c r="O39" s="66"/>
      <c r="P39" s="66"/>
      <c r="Q39" s="66"/>
    </row>
    <row r="40" spans="1:17" ht="45.6" x14ac:dyDescent="0.25">
      <c r="A40" s="5">
        <v>16</v>
      </c>
      <c r="B40" s="69" t="s">
        <v>76</v>
      </c>
      <c r="C40" s="110" t="s">
        <v>3273</v>
      </c>
      <c r="D40" s="10" t="s">
        <v>109</v>
      </c>
      <c r="E40" s="70">
        <v>15</v>
      </c>
      <c r="F40" s="67">
        <v>30.09</v>
      </c>
      <c r="G40" s="67">
        <v>12.37</v>
      </c>
      <c r="H40" s="67">
        <v>17.47</v>
      </c>
      <c r="I40" s="66"/>
      <c r="J40" s="66">
        <v>451</v>
      </c>
      <c r="K40" s="66">
        <v>186</v>
      </c>
      <c r="L40" s="66">
        <v>262</v>
      </c>
      <c r="M40" s="66"/>
      <c r="N40" s="66">
        <v>1.03</v>
      </c>
      <c r="O40" s="66">
        <v>15.45</v>
      </c>
      <c r="P40" s="66"/>
      <c r="Q40" s="66"/>
    </row>
    <row r="41" spans="1:17" ht="79.8" x14ac:dyDescent="0.25">
      <c r="A41" s="5">
        <v>17</v>
      </c>
      <c r="B41" s="69" t="s">
        <v>3244</v>
      </c>
      <c r="C41" s="110" t="s">
        <v>3274</v>
      </c>
      <c r="D41" s="10" t="s">
        <v>109</v>
      </c>
      <c r="E41" s="70">
        <v>15</v>
      </c>
      <c r="F41" s="67" t="s">
        <v>3275</v>
      </c>
      <c r="G41" s="66"/>
      <c r="H41" s="66"/>
      <c r="I41" s="66"/>
      <c r="J41" s="66">
        <v>103912</v>
      </c>
      <c r="K41" s="66"/>
      <c r="L41" s="66"/>
      <c r="M41" s="66"/>
      <c r="N41" s="66"/>
      <c r="O41" s="66"/>
      <c r="P41" s="66"/>
      <c r="Q41" s="66"/>
    </row>
    <row r="42" spans="1:17" ht="91.2" x14ac:dyDescent="0.25">
      <c r="A42" s="5">
        <v>18</v>
      </c>
      <c r="B42" s="69" t="s">
        <v>3244</v>
      </c>
      <c r="C42" s="110" t="s">
        <v>3276</v>
      </c>
      <c r="D42" s="10" t="s">
        <v>109</v>
      </c>
      <c r="E42" s="70">
        <v>2</v>
      </c>
      <c r="F42" s="67" t="s">
        <v>3277</v>
      </c>
      <c r="G42" s="66"/>
      <c r="H42" s="66"/>
      <c r="I42" s="66"/>
      <c r="J42" s="66">
        <v>4614</v>
      </c>
      <c r="K42" s="66"/>
      <c r="L42" s="66"/>
      <c r="M42" s="66"/>
      <c r="N42" s="66"/>
      <c r="O42" s="66"/>
      <c r="P42" s="66"/>
      <c r="Q42" s="66"/>
    </row>
    <row r="43" spans="1:17" ht="45.6" x14ac:dyDescent="0.25">
      <c r="A43" s="5">
        <v>19</v>
      </c>
      <c r="B43" s="69" t="s">
        <v>76</v>
      </c>
      <c r="C43" s="110" t="s">
        <v>3273</v>
      </c>
      <c r="D43" s="10" t="s">
        <v>109</v>
      </c>
      <c r="E43" s="70">
        <v>2</v>
      </c>
      <c r="F43" s="67">
        <v>30.09</v>
      </c>
      <c r="G43" s="67">
        <v>12.37</v>
      </c>
      <c r="H43" s="67">
        <v>17.47</v>
      </c>
      <c r="I43" s="66"/>
      <c r="J43" s="66">
        <v>60</v>
      </c>
      <c r="K43" s="66">
        <v>25</v>
      </c>
      <c r="L43" s="66">
        <v>35</v>
      </c>
      <c r="M43" s="66"/>
      <c r="N43" s="66">
        <v>1.03</v>
      </c>
      <c r="O43" s="66">
        <v>2.06</v>
      </c>
      <c r="P43" s="66"/>
      <c r="Q43" s="66"/>
    </row>
    <row r="44" spans="1:17" ht="57" x14ac:dyDescent="0.25">
      <c r="A44" s="5">
        <v>20</v>
      </c>
      <c r="B44" s="69" t="s">
        <v>3244</v>
      </c>
      <c r="C44" s="110" t="s">
        <v>3278</v>
      </c>
      <c r="D44" s="10" t="s">
        <v>109</v>
      </c>
      <c r="E44" s="70">
        <v>2</v>
      </c>
      <c r="F44" s="67" t="s">
        <v>3279</v>
      </c>
      <c r="G44" s="66"/>
      <c r="H44" s="66"/>
      <c r="I44" s="66"/>
      <c r="J44" s="66">
        <v>2309</v>
      </c>
      <c r="K44" s="66"/>
      <c r="L44" s="66"/>
      <c r="M44" s="66"/>
      <c r="N44" s="66"/>
      <c r="O44" s="66"/>
      <c r="P44" s="66"/>
      <c r="Q44" s="66"/>
    </row>
    <row r="45" spans="1:17" ht="57" x14ac:dyDescent="0.25">
      <c r="A45" s="5">
        <v>21</v>
      </c>
      <c r="B45" s="69" t="s">
        <v>3244</v>
      </c>
      <c r="C45" s="110" t="s">
        <v>3280</v>
      </c>
      <c r="D45" s="10" t="s">
        <v>109</v>
      </c>
      <c r="E45" s="70">
        <v>2</v>
      </c>
      <c r="F45" s="67" t="s">
        <v>3281</v>
      </c>
      <c r="G45" s="66"/>
      <c r="H45" s="66"/>
      <c r="I45" s="66"/>
      <c r="J45" s="66">
        <v>1293</v>
      </c>
      <c r="K45" s="66"/>
      <c r="L45" s="66"/>
      <c r="M45" s="66"/>
      <c r="N45" s="66"/>
      <c r="O45" s="66"/>
      <c r="P45" s="66"/>
      <c r="Q45" s="66"/>
    </row>
    <row r="46" spans="1:17" ht="45.6" x14ac:dyDescent="0.25">
      <c r="A46" s="5">
        <v>22</v>
      </c>
      <c r="B46" s="69" t="s">
        <v>76</v>
      </c>
      <c r="C46" s="110" t="s">
        <v>3273</v>
      </c>
      <c r="D46" s="10" t="s">
        <v>109</v>
      </c>
      <c r="E46" s="70">
        <v>1</v>
      </c>
      <c r="F46" s="67">
        <v>30.09</v>
      </c>
      <c r="G46" s="67">
        <v>12.37</v>
      </c>
      <c r="H46" s="67">
        <v>17.47</v>
      </c>
      <c r="I46" s="66"/>
      <c r="J46" s="66">
        <v>30</v>
      </c>
      <c r="K46" s="66">
        <v>12</v>
      </c>
      <c r="L46" s="66">
        <v>17</v>
      </c>
      <c r="M46" s="66"/>
      <c r="N46" s="66">
        <v>1.03</v>
      </c>
      <c r="O46" s="66">
        <v>1.03</v>
      </c>
      <c r="P46" s="66"/>
      <c r="Q46" s="66"/>
    </row>
    <row r="47" spans="1:17" ht="91.2" x14ac:dyDescent="0.25">
      <c r="A47" s="5">
        <v>23</v>
      </c>
      <c r="B47" s="69" t="s">
        <v>3244</v>
      </c>
      <c r="C47" s="110" t="s">
        <v>3282</v>
      </c>
      <c r="D47" s="10" t="s">
        <v>109</v>
      </c>
      <c r="E47" s="70">
        <v>1</v>
      </c>
      <c r="F47" s="67" t="s">
        <v>3283</v>
      </c>
      <c r="G47" s="66"/>
      <c r="H47" s="66"/>
      <c r="I47" s="66"/>
      <c r="J47" s="66">
        <v>4491</v>
      </c>
      <c r="K47" s="66"/>
      <c r="L47" s="66"/>
      <c r="M47" s="66"/>
      <c r="N47" s="66"/>
      <c r="O47" s="66"/>
      <c r="P47" s="66"/>
      <c r="Q47" s="66"/>
    </row>
    <row r="48" spans="1:17" ht="45.6" x14ac:dyDescent="0.25">
      <c r="A48" s="5">
        <v>24</v>
      </c>
      <c r="B48" s="69" t="s">
        <v>3244</v>
      </c>
      <c r="C48" s="110" t="s">
        <v>3284</v>
      </c>
      <c r="D48" s="10" t="s">
        <v>109</v>
      </c>
      <c r="E48" s="70">
        <v>1</v>
      </c>
      <c r="F48" s="67" t="s">
        <v>3285</v>
      </c>
      <c r="G48" s="66"/>
      <c r="H48" s="66"/>
      <c r="I48" s="66"/>
      <c r="J48" s="66">
        <v>369</v>
      </c>
      <c r="K48" s="66"/>
      <c r="L48" s="66"/>
      <c r="M48" s="66"/>
      <c r="N48" s="66"/>
      <c r="O48" s="66"/>
      <c r="P48" s="66"/>
      <c r="Q48" s="66"/>
    </row>
    <row r="49" spans="1:17" ht="114" x14ac:dyDescent="0.25">
      <c r="A49" s="5">
        <v>25</v>
      </c>
      <c r="B49" s="69" t="s">
        <v>3286</v>
      </c>
      <c r="C49" s="110" t="s">
        <v>3287</v>
      </c>
      <c r="D49" s="10" t="s">
        <v>109</v>
      </c>
      <c r="E49" s="70">
        <v>1</v>
      </c>
      <c r="F49" s="67" t="s">
        <v>3288</v>
      </c>
      <c r="G49" s="66"/>
      <c r="H49" s="66"/>
      <c r="I49" s="66"/>
      <c r="J49" s="66">
        <v>5436</v>
      </c>
      <c r="K49" s="66"/>
      <c r="L49" s="66"/>
      <c r="M49" s="66"/>
      <c r="N49" s="66"/>
      <c r="O49" s="66"/>
      <c r="P49" s="66"/>
      <c r="Q49" s="66"/>
    </row>
    <row r="50" spans="1:17" ht="114" x14ac:dyDescent="0.25">
      <c r="A50" s="5">
        <v>26</v>
      </c>
      <c r="B50" s="69" t="s">
        <v>3289</v>
      </c>
      <c r="C50" s="110" t="s">
        <v>3290</v>
      </c>
      <c r="D50" s="10" t="s">
        <v>109</v>
      </c>
      <c r="E50" s="70">
        <v>1</v>
      </c>
      <c r="F50" s="67" t="s">
        <v>3291</v>
      </c>
      <c r="G50" s="66"/>
      <c r="H50" s="66"/>
      <c r="I50" s="66"/>
      <c r="J50" s="66">
        <v>1374</v>
      </c>
      <c r="K50" s="66"/>
      <c r="L50" s="66"/>
      <c r="M50" s="66"/>
      <c r="N50" s="66"/>
      <c r="O50" s="66"/>
      <c r="P50" s="66"/>
      <c r="Q50" s="66"/>
    </row>
    <row r="51" spans="1:17" ht="57" x14ac:dyDescent="0.25">
      <c r="A51" s="5">
        <v>27</v>
      </c>
      <c r="B51" s="69" t="s">
        <v>3244</v>
      </c>
      <c r="C51" s="110" t="s">
        <v>3292</v>
      </c>
      <c r="D51" s="10" t="s">
        <v>109</v>
      </c>
      <c r="E51" s="70">
        <v>1</v>
      </c>
      <c r="F51" s="67" t="s">
        <v>3293</v>
      </c>
      <c r="G51" s="66"/>
      <c r="H51" s="66"/>
      <c r="I51" s="66"/>
      <c r="J51" s="66">
        <v>2194</v>
      </c>
      <c r="K51" s="66"/>
      <c r="L51" s="66"/>
      <c r="M51" s="66"/>
      <c r="N51" s="66"/>
      <c r="O51" s="66"/>
      <c r="P51" s="66"/>
      <c r="Q51" s="66"/>
    </row>
    <row r="52" spans="1:17" ht="45.6" x14ac:dyDescent="0.25">
      <c r="A52" s="5">
        <v>28</v>
      </c>
      <c r="B52" s="69" t="s">
        <v>3244</v>
      </c>
      <c r="C52" s="110" t="s">
        <v>3294</v>
      </c>
      <c r="D52" s="10" t="s">
        <v>109</v>
      </c>
      <c r="E52" s="70">
        <v>2</v>
      </c>
      <c r="F52" s="67" t="s">
        <v>3295</v>
      </c>
      <c r="G52" s="66"/>
      <c r="H52" s="66"/>
      <c r="I52" s="66"/>
      <c r="J52" s="66">
        <v>3068</v>
      </c>
      <c r="K52" s="66"/>
      <c r="L52" s="66"/>
      <c r="M52" s="66"/>
      <c r="N52" s="66"/>
      <c r="O52" s="66"/>
      <c r="P52" s="66"/>
      <c r="Q52" s="66"/>
    </row>
    <row r="53" spans="1:17" ht="68.400000000000006" x14ac:dyDescent="0.25">
      <c r="A53" s="5">
        <v>29</v>
      </c>
      <c r="B53" s="69" t="s">
        <v>3244</v>
      </c>
      <c r="C53" s="110" t="s">
        <v>3296</v>
      </c>
      <c r="D53" s="10" t="s">
        <v>109</v>
      </c>
      <c r="E53" s="70">
        <v>1</v>
      </c>
      <c r="F53" s="67" t="s">
        <v>3297</v>
      </c>
      <c r="G53" s="66"/>
      <c r="H53" s="66"/>
      <c r="I53" s="66"/>
      <c r="J53" s="66">
        <v>575</v>
      </c>
      <c r="K53" s="66"/>
      <c r="L53" s="66"/>
      <c r="M53" s="66"/>
      <c r="N53" s="66"/>
      <c r="O53" s="66"/>
      <c r="P53" s="66"/>
      <c r="Q53" s="66"/>
    </row>
    <row r="54" spans="1:17" ht="57" x14ac:dyDescent="0.25">
      <c r="A54" s="5">
        <v>30</v>
      </c>
      <c r="B54" s="69" t="s">
        <v>3244</v>
      </c>
      <c r="C54" s="110" t="s">
        <v>3298</v>
      </c>
      <c r="D54" s="10" t="s">
        <v>109</v>
      </c>
      <c r="E54" s="70">
        <v>2</v>
      </c>
      <c r="F54" s="67" t="s">
        <v>3299</v>
      </c>
      <c r="G54" s="66"/>
      <c r="H54" s="66"/>
      <c r="I54" s="66"/>
      <c r="J54" s="66">
        <v>245</v>
      </c>
      <c r="K54" s="66"/>
      <c r="L54" s="66"/>
      <c r="M54" s="66"/>
      <c r="N54" s="66"/>
      <c r="O54" s="66"/>
      <c r="P54" s="66"/>
      <c r="Q54" s="66"/>
    </row>
    <row r="55" spans="1:17" ht="45.6" x14ac:dyDescent="0.25">
      <c r="A55" s="5">
        <v>31</v>
      </c>
      <c r="B55" s="69" t="s">
        <v>3244</v>
      </c>
      <c r="C55" s="110" t="s">
        <v>3300</v>
      </c>
      <c r="D55" s="10" t="s">
        <v>109</v>
      </c>
      <c r="E55" s="70">
        <v>1</v>
      </c>
      <c r="F55" s="67" t="s">
        <v>3301</v>
      </c>
      <c r="G55" s="66"/>
      <c r="H55" s="66"/>
      <c r="I55" s="66"/>
      <c r="J55" s="66">
        <v>4905</v>
      </c>
      <c r="K55" s="66"/>
      <c r="L55" s="66"/>
      <c r="M55" s="66"/>
      <c r="N55" s="66"/>
      <c r="O55" s="66"/>
      <c r="P55" s="66"/>
      <c r="Q55" s="66"/>
    </row>
    <row r="56" spans="1:17" ht="91.2" x14ac:dyDescent="0.25">
      <c r="A56" s="5">
        <v>32</v>
      </c>
      <c r="B56" s="69" t="s">
        <v>3244</v>
      </c>
      <c r="C56" s="110" t="s">
        <v>3302</v>
      </c>
      <c r="D56" s="10" t="s">
        <v>109</v>
      </c>
      <c r="E56" s="70">
        <v>1</v>
      </c>
      <c r="F56" s="67" t="s">
        <v>3303</v>
      </c>
      <c r="G56" s="66"/>
      <c r="H56" s="66"/>
      <c r="I56" s="66"/>
      <c r="J56" s="66">
        <v>323</v>
      </c>
      <c r="K56" s="66"/>
      <c r="L56" s="66"/>
      <c r="M56" s="66"/>
      <c r="N56" s="66"/>
      <c r="O56" s="66"/>
      <c r="P56" s="66"/>
      <c r="Q56" s="66"/>
    </row>
    <row r="57" spans="1:17" ht="34.200000000000003" x14ac:dyDescent="0.25">
      <c r="A57" s="5">
        <v>33</v>
      </c>
      <c r="B57" s="69" t="s">
        <v>3244</v>
      </c>
      <c r="C57" s="110" t="s">
        <v>3304</v>
      </c>
      <c r="D57" s="10" t="s">
        <v>109</v>
      </c>
      <c r="E57" s="70">
        <v>1</v>
      </c>
      <c r="F57" s="67" t="s">
        <v>3305</v>
      </c>
      <c r="G57" s="66"/>
      <c r="H57" s="66"/>
      <c r="I57" s="66"/>
      <c r="J57" s="66">
        <v>2584</v>
      </c>
      <c r="K57" s="66"/>
      <c r="L57" s="66"/>
      <c r="M57" s="66"/>
      <c r="N57" s="66"/>
      <c r="O57" s="66"/>
      <c r="P57" s="66"/>
      <c r="Q57" s="66"/>
    </row>
    <row r="58" spans="1:17" ht="45.6" x14ac:dyDescent="0.25">
      <c r="A58" s="5">
        <v>34</v>
      </c>
      <c r="B58" s="69" t="s">
        <v>3244</v>
      </c>
      <c r="C58" s="110" t="s">
        <v>3306</v>
      </c>
      <c r="D58" s="10" t="s">
        <v>109</v>
      </c>
      <c r="E58" s="70">
        <v>1</v>
      </c>
      <c r="F58" s="67" t="s">
        <v>3307</v>
      </c>
      <c r="G58" s="66"/>
      <c r="H58" s="66"/>
      <c r="I58" s="66"/>
      <c r="J58" s="66">
        <v>831</v>
      </c>
      <c r="K58" s="66"/>
      <c r="L58" s="66"/>
      <c r="M58" s="66"/>
      <c r="N58" s="66"/>
      <c r="O58" s="66"/>
      <c r="P58" s="66"/>
      <c r="Q58" s="66"/>
    </row>
    <row r="59" spans="1:17" ht="68.400000000000006" x14ac:dyDescent="0.25">
      <c r="A59" s="5">
        <v>35</v>
      </c>
      <c r="B59" s="69" t="s">
        <v>3244</v>
      </c>
      <c r="C59" s="110" t="s">
        <v>3308</v>
      </c>
      <c r="D59" s="10" t="s">
        <v>109</v>
      </c>
      <c r="E59" s="70">
        <v>1</v>
      </c>
      <c r="F59" s="67" t="s">
        <v>3309</v>
      </c>
      <c r="G59" s="66"/>
      <c r="H59" s="66"/>
      <c r="I59" s="66"/>
      <c r="J59" s="66">
        <v>1131</v>
      </c>
      <c r="K59" s="66"/>
      <c r="L59" s="66"/>
      <c r="M59" s="66"/>
      <c r="N59" s="66"/>
      <c r="O59" s="66"/>
      <c r="P59" s="66"/>
      <c r="Q59" s="66"/>
    </row>
    <row r="60" spans="1:17" ht="45.6" x14ac:dyDescent="0.25">
      <c r="A60" s="5">
        <v>36</v>
      </c>
      <c r="B60" s="69" t="s">
        <v>3244</v>
      </c>
      <c r="C60" s="110" t="s">
        <v>3310</v>
      </c>
      <c r="D60" s="10" t="s">
        <v>109</v>
      </c>
      <c r="E60" s="70">
        <v>4</v>
      </c>
      <c r="F60" s="67" t="s">
        <v>3311</v>
      </c>
      <c r="G60" s="66"/>
      <c r="H60" s="66"/>
      <c r="I60" s="66"/>
      <c r="J60" s="66">
        <v>545</v>
      </c>
      <c r="K60" s="66"/>
      <c r="L60" s="66"/>
      <c r="M60" s="66"/>
      <c r="N60" s="66"/>
      <c r="O60" s="66"/>
      <c r="P60" s="66"/>
      <c r="Q60" s="66"/>
    </row>
    <row r="61" spans="1:17" x14ac:dyDescent="0.25">
      <c r="A61" s="131" t="s">
        <v>6</v>
      </c>
      <c r="B61" s="132"/>
      <c r="C61" s="132"/>
      <c r="D61" s="132"/>
      <c r="E61" s="132"/>
      <c r="F61" s="132"/>
      <c r="G61" s="132"/>
      <c r="H61" s="132"/>
      <c r="I61" s="132"/>
      <c r="J61" s="67">
        <v>271138</v>
      </c>
      <c r="K61" s="67">
        <v>389</v>
      </c>
      <c r="L61" s="67">
        <v>337</v>
      </c>
      <c r="M61" s="67">
        <v>2</v>
      </c>
      <c r="N61" s="66"/>
      <c r="O61" s="67">
        <v>30.67</v>
      </c>
      <c r="P61" s="66"/>
      <c r="Q61" s="67">
        <v>0.14000000000000001</v>
      </c>
    </row>
    <row r="62" spans="1:17" x14ac:dyDescent="0.25">
      <c r="A62" s="131" t="s">
        <v>355</v>
      </c>
      <c r="B62" s="132"/>
      <c r="C62" s="132"/>
      <c r="D62" s="132"/>
      <c r="E62" s="132"/>
      <c r="F62" s="132"/>
      <c r="G62" s="132"/>
      <c r="H62" s="132"/>
      <c r="I62" s="132"/>
      <c r="J62" s="67">
        <v>289589</v>
      </c>
      <c r="K62" s="67">
        <v>389</v>
      </c>
      <c r="L62" s="67">
        <v>337</v>
      </c>
      <c r="M62" s="67">
        <v>2</v>
      </c>
      <c r="N62" s="66"/>
      <c r="O62" s="67">
        <v>30.67</v>
      </c>
      <c r="P62" s="66"/>
      <c r="Q62" s="67">
        <v>0.14000000000000001</v>
      </c>
    </row>
    <row r="63" spans="1:17" x14ac:dyDescent="0.25">
      <c r="A63" s="131" t="s">
        <v>29</v>
      </c>
      <c r="B63" s="132"/>
      <c r="C63" s="132"/>
      <c r="D63" s="132"/>
      <c r="E63" s="132"/>
      <c r="F63" s="132"/>
      <c r="G63" s="132"/>
      <c r="H63" s="132"/>
      <c r="I63" s="132"/>
      <c r="J63" s="66"/>
      <c r="K63" s="66"/>
      <c r="L63" s="66"/>
      <c r="M63" s="66"/>
      <c r="N63" s="66"/>
      <c r="O63" s="66"/>
      <c r="P63" s="66"/>
      <c r="Q63" s="66"/>
    </row>
    <row r="64" spans="1:17" x14ac:dyDescent="0.25">
      <c r="A64" s="131" t="s">
        <v>3312</v>
      </c>
      <c r="B64" s="132"/>
      <c r="C64" s="132"/>
      <c r="D64" s="132"/>
      <c r="E64" s="132"/>
      <c r="F64" s="132"/>
      <c r="G64" s="132"/>
      <c r="H64" s="132"/>
      <c r="I64" s="132"/>
      <c r="J64" s="67">
        <v>3045</v>
      </c>
      <c r="K64" s="66"/>
      <c r="L64" s="66"/>
      <c r="M64" s="66"/>
      <c r="N64" s="66"/>
      <c r="O64" s="66"/>
      <c r="P64" s="66"/>
      <c r="Q64" s="66"/>
    </row>
    <row r="65" spans="1:17" x14ac:dyDescent="0.25">
      <c r="A65" s="131" t="s">
        <v>3313</v>
      </c>
      <c r="B65" s="132"/>
      <c r="C65" s="132"/>
      <c r="D65" s="132"/>
      <c r="E65" s="132"/>
      <c r="F65" s="132"/>
      <c r="G65" s="132"/>
      <c r="H65" s="132"/>
      <c r="I65" s="132"/>
      <c r="J65" s="67">
        <v>15406</v>
      </c>
      <c r="K65" s="66"/>
      <c r="L65" s="66"/>
      <c r="M65" s="66"/>
      <c r="N65" s="66"/>
      <c r="O65" s="66"/>
      <c r="P65" s="66"/>
      <c r="Q65" s="66"/>
    </row>
    <row r="66" spans="1:17" x14ac:dyDescent="0.25">
      <c r="A66" s="131" t="s">
        <v>7</v>
      </c>
      <c r="B66" s="132"/>
      <c r="C66" s="132"/>
      <c r="D66" s="132"/>
      <c r="E66" s="132"/>
      <c r="F66" s="132"/>
      <c r="G66" s="132"/>
      <c r="H66" s="132"/>
      <c r="I66" s="132"/>
      <c r="J66" s="67">
        <v>409</v>
      </c>
      <c r="K66" s="66"/>
      <c r="L66" s="66"/>
      <c r="M66" s="66"/>
      <c r="N66" s="66"/>
      <c r="O66" s="66"/>
      <c r="P66" s="66"/>
      <c r="Q66" s="66"/>
    </row>
    <row r="67" spans="1:17" x14ac:dyDescent="0.25">
      <c r="A67" s="131" t="s">
        <v>29</v>
      </c>
      <c r="B67" s="132"/>
      <c r="C67" s="132"/>
      <c r="D67" s="132"/>
      <c r="E67" s="132"/>
      <c r="F67" s="132"/>
      <c r="G67" s="132"/>
      <c r="H67" s="132"/>
      <c r="I67" s="132"/>
      <c r="J67" s="66"/>
      <c r="K67" s="66"/>
      <c r="L67" s="66"/>
      <c r="M67" s="66"/>
      <c r="N67" s="66"/>
      <c r="O67" s="66"/>
      <c r="P67" s="66"/>
      <c r="Q67" s="66"/>
    </row>
    <row r="68" spans="1:17" x14ac:dyDescent="0.25">
      <c r="A68" s="131" t="s">
        <v>3314</v>
      </c>
      <c r="B68" s="132"/>
      <c r="C68" s="132"/>
      <c r="D68" s="132"/>
      <c r="E68" s="132"/>
      <c r="F68" s="132"/>
      <c r="G68" s="132"/>
      <c r="H68" s="132"/>
      <c r="I68" s="132"/>
      <c r="J68" s="67">
        <v>205</v>
      </c>
      <c r="K68" s="66"/>
      <c r="L68" s="66"/>
      <c r="M68" s="66"/>
      <c r="N68" s="66"/>
      <c r="O68" s="66"/>
      <c r="P68" s="66"/>
      <c r="Q68" s="66"/>
    </row>
    <row r="69" spans="1:17" x14ac:dyDescent="0.25">
      <c r="A69" s="131" t="s">
        <v>3315</v>
      </c>
      <c r="B69" s="132"/>
      <c r="C69" s="132"/>
      <c r="D69" s="132"/>
      <c r="E69" s="132"/>
      <c r="F69" s="132"/>
      <c r="G69" s="132"/>
      <c r="H69" s="132"/>
      <c r="I69" s="132"/>
      <c r="J69" s="67">
        <v>32</v>
      </c>
      <c r="K69" s="66"/>
      <c r="L69" s="66"/>
      <c r="M69" s="66"/>
      <c r="N69" s="66"/>
      <c r="O69" s="66"/>
      <c r="P69" s="66"/>
      <c r="Q69" s="66"/>
    </row>
    <row r="70" spans="1:17" x14ac:dyDescent="0.25">
      <c r="A70" s="131" t="s">
        <v>3316</v>
      </c>
      <c r="B70" s="132"/>
      <c r="C70" s="132"/>
      <c r="D70" s="132"/>
      <c r="E70" s="132"/>
      <c r="F70" s="132"/>
      <c r="G70" s="132"/>
      <c r="H70" s="132"/>
      <c r="I70" s="132"/>
      <c r="J70" s="67">
        <v>172</v>
      </c>
      <c r="K70" s="66"/>
      <c r="L70" s="66"/>
      <c r="M70" s="66"/>
      <c r="N70" s="66"/>
      <c r="O70" s="66"/>
      <c r="P70" s="66"/>
      <c r="Q70" s="66"/>
    </row>
    <row r="71" spans="1:17" x14ac:dyDescent="0.25">
      <c r="A71" s="131" t="s">
        <v>8</v>
      </c>
      <c r="B71" s="132"/>
      <c r="C71" s="132"/>
      <c r="D71" s="132"/>
      <c r="E71" s="132"/>
      <c r="F71" s="132"/>
      <c r="G71" s="132"/>
      <c r="H71" s="132"/>
      <c r="I71" s="132"/>
      <c r="J71" s="67">
        <v>278</v>
      </c>
      <c r="K71" s="66"/>
      <c r="L71" s="66"/>
      <c r="M71" s="66"/>
      <c r="N71" s="66"/>
      <c r="O71" s="66"/>
      <c r="P71" s="66"/>
      <c r="Q71" s="66"/>
    </row>
    <row r="72" spans="1:17" x14ac:dyDescent="0.25">
      <c r="A72" s="131" t="s">
        <v>29</v>
      </c>
      <c r="B72" s="132"/>
      <c r="C72" s="132"/>
      <c r="D72" s="132"/>
      <c r="E72" s="132"/>
      <c r="F72" s="132"/>
      <c r="G72" s="132"/>
      <c r="H72" s="132"/>
      <c r="I72" s="132"/>
      <c r="J72" s="66"/>
      <c r="K72" s="66"/>
      <c r="L72" s="66"/>
      <c r="M72" s="66"/>
      <c r="N72" s="66"/>
      <c r="O72" s="66"/>
      <c r="P72" s="66"/>
      <c r="Q72" s="66"/>
    </row>
    <row r="73" spans="1:17" x14ac:dyDescent="0.25">
      <c r="A73" s="131" t="s">
        <v>3317</v>
      </c>
      <c r="B73" s="132"/>
      <c r="C73" s="132"/>
      <c r="D73" s="132"/>
      <c r="E73" s="132"/>
      <c r="F73" s="132"/>
      <c r="G73" s="132"/>
      <c r="H73" s="132"/>
      <c r="I73" s="132"/>
      <c r="J73" s="67">
        <v>167</v>
      </c>
      <c r="K73" s="66"/>
      <c r="L73" s="66"/>
      <c r="M73" s="66"/>
      <c r="N73" s="66"/>
      <c r="O73" s="66"/>
      <c r="P73" s="66"/>
      <c r="Q73" s="66"/>
    </row>
    <row r="74" spans="1:17" x14ac:dyDescent="0.25">
      <c r="A74" s="131" t="s">
        <v>3318</v>
      </c>
      <c r="B74" s="132"/>
      <c r="C74" s="132"/>
      <c r="D74" s="132"/>
      <c r="E74" s="132"/>
      <c r="F74" s="132"/>
      <c r="G74" s="132"/>
      <c r="H74" s="132"/>
      <c r="I74" s="132"/>
      <c r="J74" s="67">
        <v>111</v>
      </c>
      <c r="K74" s="66"/>
      <c r="L74" s="66"/>
      <c r="M74" s="66"/>
      <c r="N74" s="66"/>
      <c r="O74" s="66"/>
      <c r="P74" s="66"/>
      <c r="Q74" s="66"/>
    </row>
    <row r="75" spans="1:17" x14ac:dyDescent="0.25">
      <c r="A75" s="133" t="s">
        <v>9</v>
      </c>
      <c r="B75" s="132"/>
      <c r="C75" s="132"/>
      <c r="D75" s="132"/>
      <c r="E75" s="132"/>
      <c r="F75" s="132"/>
      <c r="G75" s="132"/>
      <c r="H75" s="132"/>
      <c r="I75" s="132"/>
      <c r="J75" s="66"/>
      <c r="K75" s="66"/>
      <c r="L75" s="66"/>
      <c r="M75" s="66"/>
      <c r="N75" s="66"/>
      <c r="O75" s="66"/>
      <c r="P75" s="66"/>
      <c r="Q75" s="66"/>
    </row>
    <row r="76" spans="1:17" x14ac:dyDescent="0.25">
      <c r="A76" s="131" t="s">
        <v>47</v>
      </c>
      <c r="B76" s="132"/>
      <c r="C76" s="132"/>
      <c r="D76" s="132"/>
      <c r="E76" s="132"/>
      <c r="F76" s="132"/>
      <c r="G76" s="132"/>
      <c r="H76" s="132"/>
      <c r="I76" s="132"/>
      <c r="J76" s="67">
        <v>17109</v>
      </c>
      <c r="K76" s="66"/>
      <c r="L76" s="66"/>
      <c r="M76" s="66"/>
      <c r="N76" s="66"/>
      <c r="O76" s="67">
        <v>9.73</v>
      </c>
      <c r="P76" s="66"/>
      <c r="Q76" s="67">
        <v>0.12</v>
      </c>
    </row>
    <row r="77" spans="1:17" x14ac:dyDescent="0.25">
      <c r="A77" s="131" t="s">
        <v>28</v>
      </c>
      <c r="B77" s="132"/>
      <c r="C77" s="132"/>
      <c r="D77" s="132"/>
      <c r="E77" s="132"/>
      <c r="F77" s="132"/>
      <c r="G77" s="132"/>
      <c r="H77" s="132"/>
      <c r="I77" s="132"/>
      <c r="J77" s="67">
        <v>994</v>
      </c>
      <c r="K77" s="66"/>
      <c r="L77" s="66"/>
      <c r="M77" s="66"/>
      <c r="N77" s="66"/>
      <c r="O77" s="67">
        <v>20.94</v>
      </c>
      <c r="P77" s="66"/>
      <c r="Q77" s="67">
        <v>0.02</v>
      </c>
    </row>
    <row r="78" spans="1:17" x14ac:dyDescent="0.25">
      <c r="A78" s="131" t="s">
        <v>27</v>
      </c>
      <c r="B78" s="132"/>
      <c r="C78" s="132"/>
      <c r="D78" s="132"/>
      <c r="E78" s="132"/>
      <c r="F78" s="132"/>
      <c r="G78" s="132"/>
      <c r="H78" s="132"/>
      <c r="I78" s="132"/>
      <c r="J78" s="67">
        <v>272173</v>
      </c>
      <c r="K78" s="66"/>
      <c r="L78" s="66"/>
      <c r="M78" s="66"/>
      <c r="N78" s="66"/>
      <c r="O78" s="66"/>
      <c r="P78" s="66"/>
      <c r="Q78" s="66"/>
    </row>
    <row r="79" spans="1:17" x14ac:dyDescent="0.25">
      <c r="A79" s="131" t="s">
        <v>10</v>
      </c>
      <c r="B79" s="132"/>
      <c r="C79" s="132"/>
      <c r="D79" s="132"/>
      <c r="E79" s="132"/>
      <c r="F79" s="132"/>
      <c r="G79" s="132"/>
      <c r="H79" s="132"/>
      <c r="I79" s="132"/>
      <c r="J79" s="67">
        <v>290276</v>
      </c>
      <c r="K79" s="66"/>
      <c r="L79" s="66"/>
      <c r="M79" s="66"/>
      <c r="N79" s="66"/>
      <c r="O79" s="67">
        <v>30.67</v>
      </c>
      <c r="P79" s="66"/>
      <c r="Q79" s="67">
        <v>0.14000000000000001</v>
      </c>
    </row>
    <row r="80" spans="1:17" x14ac:dyDescent="0.25">
      <c r="A80" s="131" t="s">
        <v>11</v>
      </c>
      <c r="B80" s="132"/>
      <c r="C80" s="132"/>
      <c r="D80" s="132"/>
      <c r="E80" s="132"/>
      <c r="F80" s="132"/>
      <c r="G80" s="132"/>
      <c r="H80" s="132"/>
      <c r="I80" s="132"/>
      <c r="J80" s="66"/>
      <c r="K80" s="66"/>
      <c r="L80" s="66"/>
      <c r="M80" s="66"/>
      <c r="N80" s="66"/>
      <c r="O80" s="66"/>
      <c r="P80" s="66"/>
      <c r="Q80" s="66"/>
    </row>
    <row r="81" spans="1:17" x14ac:dyDescent="0.25">
      <c r="A81" s="131" t="s">
        <v>12</v>
      </c>
      <c r="B81" s="132"/>
      <c r="C81" s="132"/>
      <c r="D81" s="132"/>
      <c r="E81" s="132"/>
      <c r="F81" s="132"/>
      <c r="G81" s="132"/>
      <c r="H81" s="132"/>
      <c r="I81" s="132"/>
      <c r="J81" s="67">
        <v>16690</v>
      </c>
      <c r="K81" s="66"/>
      <c r="L81" s="66"/>
      <c r="M81" s="66"/>
      <c r="N81" s="66"/>
      <c r="O81" s="66"/>
      <c r="P81" s="66"/>
      <c r="Q81" s="66"/>
    </row>
    <row r="82" spans="1:17" x14ac:dyDescent="0.25">
      <c r="A82" s="131" t="s">
        <v>13</v>
      </c>
      <c r="B82" s="132"/>
      <c r="C82" s="132"/>
      <c r="D82" s="132"/>
      <c r="E82" s="132"/>
      <c r="F82" s="132"/>
      <c r="G82" s="132"/>
      <c r="H82" s="132"/>
      <c r="I82" s="132"/>
      <c r="J82" s="67">
        <v>337</v>
      </c>
      <c r="K82" s="66"/>
      <c r="L82" s="66"/>
      <c r="M82" s="66"/>
      <c r="N82" s="66"/>
      <c r="O82" s="66"/>
      <c r="P82" s="66"/>
      <c r="Q82" s="66"/>
    </row>
    <row r="83" spans="1:17" x14ac:dyDescent="0.25">
      <c r="A83" s="131" t="s">
        <v>14</v>
      </c>
      <c r="B83" s="132"/>
      <c r="C83" s="132"/>
      <c r="D83" s="132"/>
      <c r="E83" s="132"/>
      <c r="F83" s="132"/>
      <c r="G83" s="132"/>
      <c r="H83" s="132"/>
      <c r="I83" s="132"/>
      <c r="J83" s="67">
        <v>391</v>
      </c>
      <c r="K83" s="66"/>
      <c r="L83" s="66"/>
      <c r="M83" s="66"/>
      <c r="N83" s="66"/>
      <c r="O83" s="66"/>
      <c r="P83" s="66"/>
      <c r="Q83" s="66"/>
    </row>
    <row r="84" spans="1:17" x14ac:dyDescent="0.25">
      <c r="A84" s="131" t="s">
        <v>0</v>
      </c>
      <c r="B84" s="132"/>
      <c r="C84" s="132"/>
      <c r="D84" s="132"/>
      <c r="E84" s="132"/>
      <c r="F84" s="132"/>
      <c r="G84" s="132"/>
      <c r="H84" s="132"/>
      <c r="I84" s="132"/>
      <c r="J84" s="67">
        <v>272173</v>
      </c>
      <c r="K84" s="66"/>
      <c r="L84" s="66"/>
      <c r="M84" s="66"/>
      <c r="N84" s="66"/>
      <c r="O84" s="66"/>
      <c r="P84" s="66"/>
      <c r="Q84" s="66"/>
    </row>
    <row r="85" spans="1:17" x14ac:dyDescent="0.25">
      <c r="A85" s="131" t="s">
        <v>15</v>
      </c>
      <c r="B85" s="132"/>
      <c r="C85" s="132"/>
      <c r="D85" s="132"/>
      <c r="E85" s="132"/>
      <c r="F85" s="132"/>
      <c r="G85" s="132"/>
      <c r="H85" s="132"/>
      <c r="I85" s="132"/>
      <c r="J85" s="67">
        <v>409</v>
      </c>
      <c r="K85" s="66"/>
      <c r="L85" s="66"/>
      <c r="M85" s="66"/>
      <c r="N85" s="66"/>
      <c r="O85" s="66"/>
      <c r="P85" s="66"/>
      <c r="Q85" s="66"/>
    </row>
    <row r="86" spans="1:17" x14ac:dyDescent="0.25">
      <c r="A86" s="131" t="s">
        <v>16</v>
      </c>
      <c r="B86" s="132"/>
      <c r="C86" s="132"/>
      <c r="D86" s="132"/>
      <c r="E86" s="132"/>
      <c r="F86" s="132"/>
      <c r="G86" s="132"/>
      <c r="H86" s="132"/>
      <c r="I86" s="132"/>
      <c r="J86" s="67">
        <v>278</v>
      </c>
      <c r="K86" s="66"/>
      <c r="L86" s="66"/>
      <c r="M86" s="66"/>
      <c r="N86" s="66"/>
      <c r="O86" s="66"/>
      <c r="P86" s="66"/>
      <c r="Q86" s="66"/>
    </row>
    <row r="87" spans="1:17" x14ac:dyDescent="0.25">
      <c r="A87" s="133" t="s">
        <v>17</v>
      </c>
      <c r="B87" s="132"/>
      <c r="C87" s="132"/>
      <c r="D87" s="132"/>
      <c r="E87" s="132"/>
      <c r="F87" s="132"/>
      <c r="G87" s="132"/>
      <c r="H87" s="132"/>
      <c r="I87" s="132"/>
      <c r="J87" s="65">
        <v>290276</v>
      </c>
      <c r="K87" s="66"/>
      <c r="L87" s="66"/>
      <c r="M87" s="66"/>
      <c r="N87" s="66"/>
      <c r="O87" s="65">
        <v>30.67</v>
      </c>
      <c r="P87" s="66"/>
      <c r="Q87" s="65">
        <v>0.14000000000000001</v>
      </c>
    </row>
    <row r="88" spans="1:17" x14ac:dyDescent="0.25">
      <c r="A88" s="9"/>
      <c r="B88" s="1"/>
      <c r="C88" s="7"/>
      <c r="D88" s="109"/>
      <c r="E88" s="8"/>
      <c r="F88" s="64"/>
      <c r="G88" s="64"/>
      <c r="H88" s="64"/>
      <c r="I88" s="64"/>
      <c r="J88" s="64"/>
      <c r="K88" s="64"/>
      <c r="L88" s="64"/>
      <c r="M88" s="64"/>
      <c r="N88" s="64"/>
      <c r="O88" s="64"/>
      <c r="P88" s="64"/>
      <c r="Q88" s="64"/>
    </row>
    <row r="89" spans="1:17" x14ac:dyDescent="0.25">
      <c r="A89" s="9"/>
      <c r="B89" s="1"/>
      <c r="C89" s="7"/>
      <c r="D89" s="109"/>
      <c r="E89" s="8"/>
      <c r="F89" s="64"/>
      <c r="G89" s="64"/>
      <c r="H89" s="64"/>
      <c r="I89" s="64"/>
      <c r="J89" s="64"/>
      <c r="K89" s="64"/>
      <c r="L89" s="64"/>
      <c r="M89" s="64"/>
      <c r="N89" s="64"/>
      <c r="O89" s="64"/>
      <c r="P89" s="64"/>
      <c r="Q89" s="64"/>
    </row>
    <row r="90" spans="1:17" x14ac:dyDescent="0.25">
      <c r="A90" s="9"/>
      <c r="B90" s="1"/>
      <c r="C90" s="7"/>
      <c r="D90" s="109"/>
      <c r="E90" s="8"/>
      <c r="F90" s="64"/>
      <c r="G90" s="64"/>
      <c r="H90" s="64"/>
      <c r="I90" s="64"/>
      <c r="J90" s="64"/>
      <c r="K90" s="64"/>
      <c r="L90" s="64"/>
      <c r="M90" s="64"/>
      <c r="N90" s="64"/>
      <c r="O90" s="64"/>
      <c r="P90" s="64"/>
      <c r="Q90" s="64"/>
    </row>
    <row r="91" spans="1:17" x14ac:dyDescent="0.25">
      <c r="A91" s="146" t="s">
        <v>3319</v>
      </c>
      <c r="B91" s="147"/>
      <c r="C91" s="147"/>
      <c r="D91" s="147"/>
      <c r="E91" s="147"/>
      <c r="F91" s="147"/>
      <c r="G91" s="147"/>
      <c r="H91" s="147"/>
      <c r="I91" s="147"/>
      <c r="J91" s="147"/>
      <c r="K91" s="147"/>
      <c r="L91" s="147"/>
      <c r="M91" s="147"/>
      <c r="N91" s="147"/>
      <c r="O91" s="147"/>
      <c r="P91" s="147"/>
      <c r="Q91" s="147"/>
    </row>
    <row r="92" spans="1:17" x14ac:dyDescent="0.25">
      <c r="A92" s="148" t="s">
        <v>106</v>
      </c>
      <c r="B92" s="147"/>
      <c r="C92" s="147"/>
      <c r="D92" s="147"/>
      <c r="E92" s="147"/>
      <c r="F92" s="147"/>
      <c r="G92" s="147"/>
      <c r="H92" s="147"/>
      <c r="I92" s="147"/>
      <c r="J92" s="147"/>
      <c r="K92" s="147"/>
      <c r="L92" s="147"/>
      <c r="M92" s="147"/>
      <c r="N92" s="147"/>
      <c r="O92" s="147"/>
      <c r="P92" s="147"/>
      <c r="Q92" s="147"/>
    </row>
    <row r="93" spans="1:17" x14ac:dyDescent="0.25">
      <c r="A93" s="9"/>
      <c r="B93" s="1"/>
      <c r="C93" s="7"/>
      <c r="D93" s="109"/>
      <c r="E93" s="8"/>
      <c r="F93" s="64"/>
      <c r="G93" s="64"/>
      <c r="H93" s="64"/>
      <c r="I93" s="64"/>
      <c r="J93" s="64"/>
      <c r="K93" s="64"/>
      <c r="L93" s="64"/>
      <c r="M93" s="64"/>
      <c r="N93" s="64"/>
      <c r="O93" s="64"/>
      <c r="P93" s="64"/>
      <c r="Q93" s="64"/>
    </row>
    <row r="94" spans="1:17" x14ac:dyDescent="0.25">
      <c r="A94" s="146" t="s">
        <v>2146</v>
      </c>
      <c r="B94" s="147"/>
      <c r="C94" s="147"/>
      <c r="D94" s="147"/>
      <c r="E94" s="147"/>
      <c r="F94" s="147"/>
      <c r="G94" s="147"/>
      <c r="H94" s="147"/>
      <c r="I94" s="147"/>
      <c r="J94" s="147"/>
      <c r="K94" s="147"/>
      <c r="L94" s="147"/>
      <c r="M94" s="147"/>
      <c r="N94" s="147"/>
      <c r="O94" s="147"/>
      <c r="P94" s="147"/>
      <c r="Q94" s="147"/>
    </row>
    <row r="95" spans="1:17" x14ac:dyDescent="0.25">
      <c r="A95" s="148" t="s">
        <v>106</v>
      </c>
      <c r="B95" s="147"/>
      <c r="C95" s="147"/>
      <c r="D95" s="147"/>
      <c r="E95" s="147"/>
      <c r="F95" s="147"/>
      <c r="G95" s="147"/>
      <c r="H95" s="147"/>
      <c r="I95" s="147"/>
      <c r="J95" s="147"/>
      <c r="K95" s="147"/>
      <c r="L95" s="147"/>
      <c r="M95" s="147"/>
      <c r="N95" s="147"/>
      <c r="O95" s="147"/>
      <c r="P95" s="147"/>
      <c r="Q95" s="147"/>
    </row>
    <row r="96" spans="1:17" x14ac:dyDescent="0.25">
      <c r="A96" s="9"/>
      <c r="B96" s="1"/>
      <c r="C96" s="7"/>
      <c r="D96" s="109"/>
      <c r="E96" s="8"/>
      <c r="F96" s="64"/>
      <c r="G96" s="64"/>
      <c r="H96" s="64"/>
      <c r="I96" s="64"/>
      <c r="J96" s="64"/>
      <c r="K96" s="64"/>
      <c r="L96" s="64"/>
      <c r="M96" s="64"/>
      <c r="N96" s="64"/>
      <c r="O96" s="64"/>
      <c r="P96" s="64"/>
      <c r="Q96" s="64"/>
    </row>
    <row r="97" spans="1:17" x14ac:dyDescent="0.25">
      <c r="A97" s="9"/>
      <c r="B97" s="1"/>
      <c r="C97" s="7"/>
      <c r="D97" s="109"/>
      <c r="E97" s="8"/>
      <c r="F97" s="64"/>
      <c r="G97" s="64"/>
      <c r="H97" s="64"/>
      <c r="I97" s="64"/>
      <c r="J97" s="64"/>
      <c r="K97" s="64"/>
      <c r="L97" s="64"/>
      <c r="M97" s="64"/>
      <c r="N97" s="64"/>
      <c r="O97" s="64"/>
      <c r="P97" s="64"/>
      <c r="Q97" s="64"/>
    </row>
    <row r="98" spans="1:17" x14ac:dyDescent="0.25">
      <c r="A98" s="9"/>
      <c r="B98" s="1"/>
      <c r="C98" s="7"/>
      <c r="D98" s="109"/>
      <c r="E98" s="8"/>
      <c r="F98" s="64"/>
      <c r="G98" s="64"/>
      <c r="H98" s="64"/>
      <c r="I98" s="64"/>
      <c r="J98" s="64"/>
      <c r="K98" s="64"/>
      <c r="L98" s="64"/>
      <c r="M98" s="64"/>
      <c r="N98" s="64"/>
      <c r="O98" s="64"/>
      <c r="P98" s="64"/>
      <c r="Q98" s="64"/>
    </row>
    <row r="99" spans="1:17" x14ac:dyDescent="0.25">
      <c r="A99" s="9"/>
      <c r="B99" s="1"/>
      <c r="C99" s="7"/>
      <c r="D99" s="109"/>
      <c r="E99" s="8"/>
      <c r="F99" s="64"/>
      <c r="G99" s="64"/>
      <c r="H99" s="64"/>
      <c r="I99" s="64"/>
      <c r="J99" s="64"/>
      <c r="K99" s="64"/>
      <c r="L99" s="64"/>
      <c r="M99" s="64"/>
      <c r="N99" s="64"/>
      <c r="O99" s="64"/>
      <c r="P99" s="64"/>
      <c r="Q99" s="64"/>
    </row>
    <row r="100" spans="1:17" x14ac:dyDescent="0.25">
      <c r="A100" s="9"/>
      <c r="B100" s="1"/>
      <c r="C100" s="7"/>
      <c r="D100" s="109"/>
      <c r="E100" s="8"/>
      <c r="F100" s="64"/>
      <c r="G100" s="64"/>
      <c r="H100" s="64"/>
      <c r="I100" s="64"/>
      <c r="J100" s="64"/>
      <c r="K100" s="64"/>
      <c r="L100" s="64"/>
      <c r="M100" s="64"/>
      <c r="N100" s="64"/>
      <c r="O100" s="64"/>
      <c r="P100" s="64"/>
      <c r="Q100" s="64"/>
    </row>
  </sheetData>
  <mergeCells count="53">
    <mergeCell ref="J16:K16"/>
    <mergeCell ref="J11:K11"/>
    <mergeCell ref="J12:K12"/>
    <mergeCell ref="J13:K13"/>
    <mergeCell ref="J14:K14"/>
    <mergeCell ref="J15:K15"/>
    <mergeCell ref="F21:F22"/>
    <mergeCell ref="G21:I21"/>
    <mergeCell ref="J21:J22"/>
    <mergeCell ref="K21:M21"/>
    <mergeCell ref="A20:A22"/>
    <mergeCell ref="B20:B22"/>
    <mergeCell ref="C20:C22"/>
    <mergeCell ref="D20:D22"/>
    <mergeCell ref="E20:E22"/>
    <mergeCell ref="F20:I20"/>
    <mergeCell ref="J20:M20"/>
    <mergeCell ref="N20:N22"/>
    <mergeCell ref="O20:O22"/>
    <mergeCell ref="P20:P22"/>
    <mergeCell ref="Q20:Q22"/>
    <mergeCell ref="A71:I71"/>
    <mergeCell ref="A24:Q24"/>
    <mergeCell ref="A61:I61"/>
    <mergeCell ref="A62:I62"/>
    <mergeCell ref="A63:I63"/>
    <mergeCell ref="A64:I64"/>
    <mergeCell ref="A65:I65"/>
    <mergeCell ref="A66:I66"/>
    <mergeCell ref="A67:I67"/>
    <mergeCell ref="A68:I68"/>
    <mergeCell ref="A69:I69"/>
    <mergeCell ref="A70:I70"/>
    <mergeCell ref="A83:I83"/>
    <mergeCell ref="A72:I72"/>
    <mergeCell ref="A73:I73"/>
    <mergeCell ref="A74:I74"/>
    <mergeCell ref="A75:I75"/>
    <mergeCell ref="A76:I76"/>
    <mergeCell ref="A77:I77"/>
    <mergeCell ref="A78:I78"/>
    <mergeCell ref="A79:I79"/>
    <mergeCell ref="A80:I80"/>
    <mergeCell ref="A81:I81"/>
    <mergeCell ref="A82:I82"/>
    <mergeCell ref="A94:Q94"/>
    <mergeCell ref="A95:Q95"/>
    <mergeCell ref="A84:I84"/>
    <mergeCell ref="A85:I85"/>
    <mergeCell ref="A86:I86"/>
    <mergeCell ref="A87:I87"/>
    <mergeCell ref="A91:Q91"/>
    <mergeCell ref="A92:Q9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autoPageBreaks="0" fitToPage="1"/>
  </sheetPr>
  <dimension ref="A1:Q105"/>
  <sheetViews>
    <sheetView showGridLines="0" topLeftCell="A76" zoomScaleNormal="100" zoomScaleSheetLayoutView="75" workbookViewId="0">
      <selection activeCell="D7" sqref="D7"/>
    </sheetView>
  </sheetViews>
  <sheetFormatPr defaultRowHeight="13.2" outlineLevelRow="2" x14ac:dyDescent="0.25"/>
  <cols>
    <col min="1" max="1" width="4.6640625" style="20" customWidth="1"/>
    <col min="2" max="2" width="20.33203125" style="19" customWidth="1"/>
    <col min="3" max="3" width="37.109375" style="18" customWidth="1"/>
    <col min="4" max="4" width="12.6640625" style="17" customWidth="1"/>
    <col min="5" max="5" width="11.6640625" style="16" customWidth="1"/>
    <col min="6" max="7" width="10.5546875" style="15" customWidth="1"/>
    <col min="8" max="8" width="11" style="15" customWidth="1"/>
    <col min="9" max="9" width="10.6640625" style="15" customWidth="1"/>
    <col min="10" max="10" width="8.33203125" style="15" customWidth="1"/>
    <col min="11" max="11" width="8.109375" style="15" customWidth="1"/>
    <col min="12" max="14" width="7.109375" style="15" customWidth="1"/>
    <col min="15" max="16" width="6.33203125" style="15" customWidth="1"/>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200</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201</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ht="15.75" customHeight="1" x14ac:dyDescent="0.25">
      <c r="A9" s="78"/>
      <c r="B9" s="77"/>
      <c r="C9" s="73"/>
      <c r="D9" s="72"/>
      <c r="E9" s="3"/>
      <c r="F9" s="71"/>
      <c r="G9" s="71"/>
      <c r="H9" s="71"/>
      <c r="I9" s="71"/>
      <c r="J9" s="117"/>
      <c r="K9" s="71"/>
      <c r="L9" s="71"/>
      <c r="M9" s="71"/>
      <c r="N9" s="71"/>
      <c r="O9" s="71"/>
      <c r="P9" s="71"/>
      <c r="Q9" s="71"/>
    </row>
    <row r="10" spans="1:17" x14ac:dyDescent="0.25">
      <c r="A10" s="11"/>
      <c r="B10" s="74"/>
      <c r="C10" s="73"/>
      <c r="D10" s="76" t="s">
        <v>202</v>
      </c>
      <c r="E10" s="11"/>
      <c r="F10" s="71"/>
      <c r="G10" s="71"/>
      <c r="H10" s="71"/>
      <c r="I10" s="76"/>
      <c r="J10" s="120"/>
      <c r="K10" s="71"/>
      <c r="L10" s="71"/>
      <c r="M10" s="71"/>
      <c r="N10" s="71"/>
      <c r="O10" s="71"/>
      <c r="P10" s="71"/>
      <c r="Q10" s="71"/>
    </row>
    <row r="11" spans="1:17" x14ac:dyDescent="0.25">
      <c r="A11" s="11"/>
      <c r="B11" s="74"/>
      <c r="C11" s="73"/>
      <c r="D11" s="76" t="s">
        <v>20</v>
      </c>
      <c r="E11" s="11"/>
      <c r="F11" s="71"/>
      <c r="G11" s="71"/>
      <c r="H11" s="71"/>
      <c r="I11" s="76"/>
      <c r="J11" s="141" t="s">
        <v>203</v>
      </c>
      <c r="K11" s="142"/>
      <c r="L11" s="4" t="s">
        <v>32</v>
      </c>
      <c r="M11" s="71"/>
      <c r="N11" s="71"/>
      <c r="O11" s="71"/>
      <c r="P11" s="71"/>
      <c r="Q11" s="71"/>
    </row>
    <row r="12" spans="1:17" x14ac:dyDescent="0.25">
      <c r="A12" s="11"/>
      <c r="B12" s="74"/>
      <c r="C12" s="73"/>
      <c r="D12" s="76" t="s">
        <v>48</v>
      </c>
      <c r="E12" s="11"/>
      <c r="F12" s="71"/>
      <c r="G12" s="71"/>
      <c r="H12" s="71"/>
      <c r="I12" s="76"/>
      <c r="J12" s="141" t="s">
        <v>204</v>
      </c>
      <c r="K12" s="142"/>
      <c r="L12" s="4" t="s">
        <v>32</v>
      </c>
      <c r="M12" s="71"/>
      <c r="N12" s="71"/>
      <c r="O12" s="71"/>
      <c r="P12" s="71"/>
      <c r="Q12" s="71"/>
    </row>
    <row r="13" spans="1:17" x14ac:dyDescent="0.25">
      <c r="A13" s="11"/>
      <c r="B13" s="74"/>
      <c r="C13" s="73"/>
      <c r="D13" s="76" t="s">
        <v>21</v>
      </c>
      <c r="E13" s="11"/>
      <c r="F13" s="71"/>
      <c r="G13" s="71"/>
      <c r="H13" s="71"/>
      <c r="I13" s="76"/>
      <c r="J13" s="141" t="s">
        <v>205</v>
      </c>
      <c r="K13" s="142"/>
      <c r="L13" s="4" t="s">
        <v>32</v>
      </c>
      <c r="M13" s="71"/>
      <c r="N13" s="71"/>
      <c r="O13" s="71"/>
      <c r="P13" s="71"/>
      <c r="Q13" s="71"/>
    </row>
    <row r="14" spans="1:17" x14ac:dyDescent="0.25">
      <c r="A14" s="11"/>
      <c r="B14" s="74"/>
      <c r="C14" s="73"/>
      <c r="D14" s="76" t="s">
        <v>121</v>
      </c>
      <c r="E14" s="11"/>
      <c r="F14" s="71"/>
      <c r="G14" s="71"/>
      <c r="H14" s="71"/>
      <c r="I14" s="76"/>
      <c r="J14" s="141" t="s">
        <v>206</v>
      </c>
      <c r="K14" s="142"/>
      <c r="L14" s="4" t="s">
        <v>32</v>
      </c>
      <c r="M14" s="71"/>
      <c r="N14" s="71"/>
      <c r="O14" s="71"/>
      <c r="P14" s="71"/>
      <c r="Q14" s="71"/>
    </row>
    <row r="15" spans="1:17" x14ac:dyDescent="0.25">
      <c r="A15" s="11"/>
      <c r="B15" s="74"/>
      <c r="C15" s="73"/>
      <c r="D15" s="76" t="s">
        <v>18</v>
      </c>
      <c r="E15" s="11"/>
      <c r="F15" s="71"/>
      <c r="G15" s="71"/>
      <c r="H15" s="71"/>
      <c r="I15" s="76"/>
      <c r="J15" s="141" t="s">
        <v>207</v>
      </c>
      <c r="K15" s="142"/>
      <c r="L15" s="4" t="s">
        <v>19</v>
      </c>
      <c r="M15" s="71"/>
      <c r="N15" s="71"/>
      <c r="O15" s="71"/>
      <c r="P15" s="71"/>
      <c r="Q15" s="71"/>
    </row>
    <row r="16" spans="1:17" s="23" customFormat="1" ht="13.8" x14ac:dyDescent="0.25">
      <c r="A16" s="11"/>
      <c r="B16" s="74"/>
      <c r="C16" s="73"/>
      <c r="D16" s="75" t="s">
        <v>208</v>
      </c>
      <c r="E16" s="11"/>
      <c r="F16" s="71"/>
      <c r="G16" s="71"/>
      <c r="H16" s="71"/>
      <c r="I16" s="71"/>
      <c r="J16" s="117"/>
      <c r="K16" s="71"/>
      <c r="L16" s="71"/>
      <c r="M16" s="71"/>
      <c r="N16" s="71"/>
      <c r="O16" s="71"/>
      <c r="P16" s="71"/>
      <c r="Q16" s="71"/>
    </row>
    <row r="17" spans="1:17" s="23" customFormat="1" ht="13.8" x14ac:dyDescent="0.25">
      <c r="A17" s="11"/>
      <c r="B17" s="74"/>
      <c r="C17" s="73"/>
      <c r="D17" s="72"/>
      <c r="E17" s="11"/>
      <c r="F17" s="71"/>
      <c r="G17" s="71"/>
      <c r="H17" s="71"/>
      <c r="I17" s="71"/>
      <c r="J17" s="117"/>
      <c r="K17" s="71"/>
      <c r="L17" s="71"/>
      <c r="M17" s="71"/>
      <c r="N17" s="71"/>
      <c r="O17" s="71"/>
      <c r="P17" s="71"/>
      <c r="Q17" s="71"/>
    </row>
    <row r="18" spans="1:17" s="23" customFormat="1" ht="13.8" outlineLevel="1" x14ac:dyDescent="0.25">
      <c r="A18" s="9"/>
      <c r="B18" s="1"/>
      <c r="C18" s="7"/>
      <c r="D18" s="109"/>
      <c r="E18" s="8"/>
      <c r="F18" s="2"/>
      <c r="G18" s="2"/>
      <c r="H18" s="2"/>
      <c r="I18" s="2"/>
      <c r="J18" s="13"/>
      <c r="K18" s="2"/>
      <c r="L18" s="2"/>
      <c r="M18" s="2"/>
      <c r="N18" s="2"/>
      <c r="O18" s="2"/>
      <c r="P18" s="2"/>
      <c r="Q18" s="2"/>
    </row>
    <row r="19" spans="1:17" x14ac:dyDescent="0.25">
      <c r="A19" s="137" t="s">
        <v>4</v>
      </c>
      <c r="B19" s="143" t="s">
        <v>131</v>
      </c>
      <c r="C19" s="137" t="s">
        <v>120</v>
      </c>
      <c r="D19" s="137" t="s">
        <v>119</v>
      </c>
      <c r="E19" s="137" t="s">
        <v>118</v>
      </c>
      <c r="F19" s="137" t="s">
        <v>31</v>
      </c>
      <c r="G19" s="138"/>
      <c r="H19" s="138"/>
      <c r="I19" s="138"/>
      <c r="J19" s="137" t="s">
        <v>30</v>
      </c>
      <c r="K19" s="138"/>
      <c r="L19" s="138"/>
      <c r="M19" s="138"/>
      <c r="N19" s="137" t="s">
        <v>117</v>
      </c>
      <c r="O19" s="137" t="s">
        <v>116</v>
      </c>
      <c r="P19" s="137" t="s">
        <v>132</v>
      </c>
      <c r="Q19" s="137" t="s">
        <v>133</v>
      </c>
    </row>
    <row r="20" spans="1:17" s="22" customFormat="1" ht="48" customHeight="1" x14ac:dyDescent="0.2">
      <c r="A20" s="138"/>
      <c r="B20" s="144"/>
      <c r="C20" s="145"/>
      <c r="D20" s="137"/>
      <c r="E20" s="138"/>
      <c r="F20" s="137" t="s">
        <v>5</v>
      </c>
      <c r="G20" s="137" t="s">
        <v>115</v>
      </c>
      <c r="H20" s="138"/>
      <c r="I20" s="138"/>
      <c r="J20" s="139" t="s">
        <v>5</v>
      </c>
      <c r="K20" s="137" t="s">
        <v>115</v>
      </c>
      <c r="L20" s="138"/>
      <c r="M20" s="138"/>
      <c r="N20" s="137"/>
      <c r="O20" s="137"/>
      <c r="P20" s="137"/>
      <c r="Q20" s="137"/>
    </row>
    <row r="21" spans="1:17" s="22" customFormat="1" ht="11.4" x14ac:dyDescent="0.2">
      <c r="A21" s="138"/>
      <c r="B21" s="144"/>
      <c r="C21" s="145"/>
      <c r="D21" s="137"/>
      <c r="E21" s="138"/>
      <c r="F21" s="138"/>
      <c r="G21" s="111" t="s">
        <v>114</v>
      </c>
      <c r="H21" s="111" t="s">
        <v>113</v>
      </c>
      <c r="I21" s="111" t="s">
        <v>112</v>
      </c>
      <c r="J21" s="140"/>
      <c r="K21" s="111" t="s">
        <v>114</v>
      </c>
      <c r="L21" s="111" t="s">
        <v>113</v>
      </c>
      <c r="M21" s="111" t="s">
        <v>112</v>
      </c>
      <c r="N21" s="137"/>
      <c r="O21" s="137"/>
      <c r="P21" s="137"/>
      <c r="Q21" s="137"/>
    </row>
    <row r="22" spans="1:17" s="22" customFormat="1" ht="11.4" x14ac:dyDescent="0.2">
      <c r="A22" s="5">
        <v>1</v>
      </c>
      <c r="B22" s="113">
        <v>2</v>
      </c>
      <c r="C22" s="111">
        <v>3</v>
      </c>
      <c r="D22" s="111">
        <v>4</v>
      </c>
      <c r="E22" s="5">
        <v>5</v>
      </c>
      <c r="F22" s="112">
        <v>6</v>
      </c>
      <c r="G22" s="112">
        <v>7</v>
      </c>
      <c r="H22" s="112">
        <v>8</v>
      </c>
      <c r="I22" s="112">
        <v>9</v>
      </c>
      <c r="J22" s="14">
        <v>10</v>
      </c>
      <c r="K22" s="112">
        <v>11</v>
      </c>
      <c r="L22" s="112">
        <v>12</v>
      </c>
      <c r="M22" s="112">
        <v>13</v>
      </c>
      <c r="N22" s="112">
        <v>14</v>
      </c>
      <c r="O22" s="112">
        <v>15</v>
      </c>
      <c r="P22" s="112">
        <v>16</v>
      </c>
      <c r="Q22" s="112">
        <v>17</v>
      </c>
    </row>
    <row r="23" spans="1:17" x14ac:dyDescent="0.25">
      <c r="A23" s="136" t="s">
        <v>209</v>
      </c>
      <c r="B23" s="132"/>
      <c r="C23" s="132"/>
      <c r="D23" s="132"/>
      <c r="E23" s="132"/>
      <c r="F23" s="132"/>
      <c r="G23" s="132"/>
      <c r="H23" s="132"/>
      <c r="I23" s="132"/>
      <c r="J23" s="132"/>
      <c r="K23" s="132"/>
      <c r="L23" s="132"/>
      <c r="M23" s="132"/>
      <c r="N23" s="132"/>
      <c r="O23" s="132"/>
      <c r="P23" s="132"/>
      <c r="Q23" s="132"/>
    </row>
    <row r="24" spans="1:17" ht="19.2" customHeight="1" x14ac:dyDescent="0.25">
      <c r="A24" s="5">
        <v>1</v>
      </c>
      <c r="B24" s="69" t="s">
        <v>210</v>
      </c>
      <c r="C24" s="110" t="s">
        <v>211</v>
      </c>
      <c r="D24" s="10" t="s">
        <v>212</v>
      </c>
      <c r="E24" s="68" t="s">
        <v>213</v>
      </c>
      <c r="F24" s="67">
        <v>1296.82</v>
      </c>
      <c r="G24" s="67">
        <v>1296.82</v>
      </c>
      <c r="H24" s="66"/>
      <c r="I24" s="66"/>
      <c r="J24" s="121">
        <v>1531</v>
      </c>
      <c r="K24" s="66">
        <v>1531</v>
      </c>
      <c r="L24" s="66"/>
      <c r="M24" s="66"/>
      <c r="N24" s="66">
        <v>118</v>
      </c>
      <c r="O24" s="66">
        <v>139.33000000000001</v>
      </c>
      <c r="P24" s="66"/>
      <c r="Q24" s="66"/>
    </row>
    <row r="25" spans="1:17" ht="19.2" customHeight="1" x14ac:dyDescent="0.25">
      <c r="A25" s="5">
        <v>2</v>
      </c>
      <c r="B25" s="69" t="s">
        <v>214</v>
      </c>
      <c r="C25" s="110" t="s">
        <v>215</v>
      </c>
      <c r="D25" s="10" t="s">
        <v>216</v>
      </c>
      <c r="E25" s="68" t="s">
        <v>217</v>
      </c>
      <c r="F25" s="67">
        <v>1661.68</v>
      </c>
      <c r="G25" s="67">
        <v>1584.03</v>
      </c>
      <c r="H25" s="66"/>
      <c r="I25" s="66"/>
      <c r="J25" s="121">
        <v>598</v>
      </c>
      <c r="K25" s="66">
        <v>570</v>
      </c>
      <c r="L25" s="66"/>
      <c r="M25" s="66"/>
      <c r="N25" s="66">
        <v>133</v>
      </c>
      <c r="O25" s="66">
        <v>47.88</v>
      </c>
      <c r="P25" s="66"/>
      <c r="Q25" s="66"/>
    </row>
    <row r="26" spans="1:17" ht="19.2" customHeight="1" x14ac:dyDescent="0.25">
      <c r="A26" s="5">
        <v>3</v>
      </c>
      <c r="B26" s="69" t="s">
        <v>218</v>
      </c>
      <c r="C26" s="110" t="s">
        <v>219</v>
      </c>
      <c r="D26" s="10" t="s">
        <v>220</v>
      </c>
      <c r="E26" s="70">
        <v>360</v>
      </c>
      <c r="F26" s="67" t="s">
        <v>221</v>
      </c>
      <c r="G26" s="66"/>
      <c r="H26" s="66"/>
      <c r="I26" s="66"/>
      <c r="J26" s="121">
        <v>10094</v>
      </c>
      <c r="K26" s="66"/>
      <c r="L26" s="66"/>
      <c r="M26" s="66"/>
      <c r="N26" s="66"/>
      <c r="O26" s="66"/>
      <c r="P26" s="66"/>
      <c r="Q26" s="66"/>
    </row>
    <row r="27" spans="1:17" ht="42" x14ac:dyDescent="0.25">
      <c r="A27" s="5">
        <v>4</v>
      </c>
      <c r="B27" s="69" t="s">
        <v>222</v>
      </c>
      <c r="C27" s="110" t="s">
        <v>223</v>
      </c>
      <c r="D27" s="10" t="s">
        <v>110</v>
      </c>
      <c r="E27" s="68" t="s">
        <v>224</v>
      </c>
      <c r="F27" s="67">
        <v>1549.97</v>
      </c>
      <c r="G27" s="67">
        <v>89.84</v>
      </c>
      <c r="H27" s="67">
        <v>1458.33</v>
      </c>
      <c r="I27" s="67">
        <v>90.82</v>
      </c>
      <c r="J27" s="121">
        <v>11160</v>
      </c>
      <c r="K27" s="66">
        <v>647</v>
      </c>
      <c r="L27" s="66">
        <v>10500</v>
      </c>
      <c r="M27" s="66">
        <v>654</v>
      </c>
      <c r="N27" s="66">
        <v>6.63</v>
      </c>
      <c r="O27" s="66">
        <v>47.74</v>
      </c>
      <c r="P27" s="66">
        <v>4.99</v>
      </c>
      <c r="Q27" s="66">
        <v>35.93</v>
      </c>
    </row>
    <row r="28" spans="1:17" ht="12.75" customHeight="1" x14ac:dyDescent="0.25">
      <c r="A28" s="5">
        <v>5</v>
      </c>
      <c r="B28" s="69" t="s">
        <v>225</v>
      </c>
      <c r="C28" s="110" t="s">
        <v>226</v>
      </c>
      <c r="D28" s="10" t="s">
        <v>227</v>
      </c>
      <c r="E28" s="68" t="s">
        <v>228</v>
      </c>
      <c r="F28" s="67">
        <v>135.61000000000001</v>
      </c>
      <c r="G28" s="66"/>
      <c r="H28" s="66"/>
      <c r="I28" s="66"/>
      <c r="J28" s="121">
        <v>10740</v>
      </c>
      <c r="K28" s="66"/>
      <c r="L28" s="66"/>
      <c r="M28" s="66"/>
      <c r="N28" s="66"/>
      <c r="O28" s="66"/>
      <c r="P28" s="66"/>
      <c r="Q28" s="66"/>
    </row>
    <row r="29" spans="1:17" ht="12.75" customHeight="1" x14ac:dyDescent="0.25">
      <c r="A29" s="5">
        <v>6</v>
      </c>
      <c r="B29" s="69" t="s">
        <v>229</v>
      </c>
      <c r="C29" s="110" t="s">
        <v>230</v>
      </c>
      <c r="D29" s="10" t="s">
        <v>110</v>
      </c>
      <c r="E29" s="68" t="s">
        <v>231</v>
      </c>
      <c r="F29" s="67">
        <v>534.58000000000004</v>
      </c>
      <c r="G29" s="67">
        <v>218.85</v>
      </c>
      <c r="H29" s="67">
        <v>304.24</v>
      </c>
      <c r="I29" s="67">
        <v>37.64</v>
      </c>
      <c r="J29" s="121">
        <v>1924</v>
      </c>
      <c r="K29" s="66">
        <v>788</v>
      </c>
      <c r="L29" s="66">
        <v>1095</v>
      </c>
      <c r="M29" s="66">
        <v>136</v>
      </c>
      <c r="N29" s="66">
        <v>15</v>
      </c>
      <c r="O29" s="66">
        <v>54</v>
      </c>
      <c r="P29" s="66">
        <v>2.41</v>
      </c>
      <c r="Q29" s="66">
        <v>8.68</v>
      </c>
    </row>
    <row r="30" spans="1:17" ht="12.75" customHeight="1" x14ac:dyDescent="0.25">
      <c r="A30" s="5">
        <v>7</v>
      </c>
      <c r="B30" s="69" t="s">
        <v>232</v>
      </c>
      <c r="C30" s="110" t="s">
        <v>233</v>
      </c>
      <c r="D30" s="10" t="s">
        <v>110</v>
      </c>
      <c r="E30" s="68" t="s">
        <v>231</v>
      </c>
      <c r="F30" s="67">
        <v>717.55</v>
      </c>
      <c r="G30" s="67">
        <v>291.8</v>
      </c>
      <c r="H30" s="67">
        <v>412.8</v>
      </c>
      <c r="I30" s="67">
        <v>51.08</v>
      </c>
      <c r="J30" s="121">
        <v>2583</v>
      </c>
      <c r="K30" s="66">
        <v>1050</v>
      </c>
      <c r="L30" s="66">
        <v>1486</v>
      </c>
      <c r="M30" s="66">
        <v>184</v>
      </c>
      <c r="N30" s="66">
        <v>20</v>
      </c>
      <c r="O30" s="66">
        <v>72</v>
      </c>
      <c r="P30" s="66">
        <v>3.27</v>
      </c>
      <c r="Q30" s="66">
        <v>11.77</v>
      </c>
    </row>
    <row r="31" spans="1:17" ht="12.75" customHeight="1" x14ac:dyDescent="0.25">
      <c r="A31" s="5">
        <v>8</v>
      </c>
      <c r="B31" s="69" t="s">
        <v>234</v>
      </c>
      <c r="C31" s="110" t="s">
        <v>235</v>
      </c>
      <c r="D31" s="10" t="s">
        <v>107</v>
      </c>
      <c r="E31" s="68" t="s">
        <v>236</v>
      </c>
      <c r="F31" s="67" t="s">
        <v>237</v>
      </c>
      <c r="G31" s="66"/>
      <c r="H31" s="66"/>
      <c r="I31" s="66"/>
      <c r="J31" s="121">
        <v>4858</v>
      </c>
      <c r="K31" s="66"/>
      <c r="L31" s="66"/>
      <c r="M31" s="66"/>
      <c r="N31" s="66"/>
      <c r="O31" s="66"/>
      <c r="P31" s="66"/>
      <c r="Q31" s="66"/>
    </row>
    <row r="32" spans="1:17" ht="53.4" x14ac:dyDescent="0.25">
      <c r="A32" s="5">
        <v>9</v>
      </c>
      <c r="B32" s="69" t="s">
        <v>238</v>
      </c>
      <c r="C32" s="110" t="s">
        <v>239</v>
      </c>
      <c r="D32" s="10" t="s">
        <v>240</v>
      </c>
      <c r="E32" s="70">
        <v>1</v>
      </c>
      <c r="F32" s="67">
        <v>6004.43</v>
      </c>
      <c r="G32" s="67">
        <v>309.39999999999998</v>
      </c>
      <c r="H32" s="67">
        <v>5688.84</v>
      </c>
      <c r="I32" s="67">
        <v>158.69999999999999</v>
      </c>
      <c r="J32" s="121">
        <v>6004</v>
      </c>
      <c r="K32" s="66">
        <v>309</v>
      </c>
      <c r="L32" s="66">
        <v>5689</v>
      </c>
      <c r="M32" s="66">
        <v>159</v>
      </c>
      <c r="N32" s="66">
        <v>17</v>
      </c>
      <c r="O32" s="66">
        <v>17</v>
      </c>
      <c r="P32" s="66">
        <v>8.7200000000000006</v>
      </c>
      <c r="Q32" s="66">
        <v>8.7200000000000006</v>
      </c>
    </row>
    <row r="33" spans="1:17" ht="12.75" customHeight="1" x14ac:dyDescent="0.25">
      <c r="A33" s="5">
        <v>10</v>
      </c>
      <c r="B33" s="69" t="s">
        <v>241</v>
      </c>
      <c r="C33" s="110" t="s">
        <v>242</v>
      </c>
      <c r="D33" s="10" t="s">
        <v>212</v>
      </c>
      <c r="E33" s="68" t="s">
        <v>243</v>
      </c>
      <c r="F33" s="67">
        <v>935.45</v>
      </c>
      <c r="G33" s="67">
        <v>935.45</v>
      </c>
      <c r="H33" s="66"/>
      <c r="I33" s="66"/>
      <c r="J33" s="121">
        <v>1057</v>
      </c>
      <c r="K33" s="66">
        <v>1057</v>
      </c>
      <c r="L33" s="66"/>
      <c r="M33" s="66"/>
      <c r="N33" s="66">
        <v>88.5</v>
      </c>
      <c r="O33" s="66">
        <v>100.04</v>
      </c>
      <c r="P33" s="66"/>
      <c r="Q33" s="66"/>
    </row>
    <row r="34" spans="1:17" ht="12.75" customHeight="1" x14ac:dyDescent="0.25">
      <c r="A34" s="5">
        <v>11</v>
      </c>
      <c r="B34" s="69" t="s">
        <v>244</v>
      </c>
      <c r="C34" s="110" t="s">
        <v>245</v>
      </c>
      <c r="D34" s="10" t="s">
        <v>110</v>
      </c>
      <c r="E34" s="68" t="s">
        <v>246</v>
      </c>
      <c r="F34" s="67">
        <v>1668.15</v>
      </c>
      <c r="G34" s="67">
        <v>238.48</v>
      </c>
      <c r="H34" s="67">
        <v>673.35</v>
      </c>
      <c r="I34" s="67">
        <v>75.27</v>
      </c>
      <c r="J34" s="121">
        <v>17933</v>
      </c>
      <c r="K34" s="66">
        <v>2564</v>
      </c>
      <c r="L34" s="66">
        <v>7239</v>
      </c>
      <c r="M34" s="66">
        <v>809</v>
      </c>
      <c r="N34" s="66">
        <v>17.600000000000001</v>
      </c>
      <c r="O34" s="66">
        <v>189.2</v>
      </c>
      <c r="P34" s="66">
        <v>4.43</v>
      </c>
      <c r="Q34" s="66">
        <v>47.62</v>
      </c>
    </row>
    <row r="35" spans="1:17" ht="12.75" customHeight="1" x14ac:dyDescent="0.25">
      <c r="A35" s="5">
        <v>12</v>
      </c>
      <c r="B35" s="69" t="s">
        <v>247</v>
      </c>
      <c r="C35" s="110" t="s">
        <v>248</v>
      </c>
      <c r="D35" s="10" t="s">
        <v>249</v>
      </c>
      <c r="E35" s="68" t="s">
        <v>250</v>
      </c>
      <c r="F35" s="67">
        <v>29706.01</v>
      </c>
      <c r="G35" s="66"/>
      <c r="H35" s="66"/>
      <c r="I35" s="66"/>
      <c r="J35" s="121">
        <v>758</v>
      </c>
      <c r="K35" s="66"/>
      <c r="L35" s="66"/>
      <c r="M35" s="66"/>
      <c r="N35" s="66"/>
      <c r="O35" s="66"/>
      <c r="P35" s="66"/>
      <c r="Q35" s="66"/>
    </row>
    <row r="36" spans="1:17" ht="12.75" customHeight="1" x14ac:dyDescent="0.25">
      <c r="A36" s="5">
        <v>13</v>
      </c>
      <c r="B36" s="69" t="s">
        <v>251</v>
      </c>
      <c r="C36" s="110" t="s">
        <v>252</v>
      </c>
      <c r="D36" s="10" t="s">
        <v>249</v>
      </c>
      <c r="E36" s="68" t="s">
        <v>253</v>
      </c>
      <c r="F36" s="67">
        <v>14561</v>
      </c>
      <c r="G36" s="66"/>
      <c r="H36" s="66"/>
      <c r="I36" s="66"/>
      <c r="J36" s="121">
        <v>15595</v>
      </c>
      <c r="K36" s="66"/>
      <c r="L36" s="66"/>
      <c r="M36" s="66"/>
      <c r="N36" s="66"/>
      <c r="O36" s="66"/>
      <c r="P36" s="66"/>
      <c r="Q36" s="66"/>
    </row>
    <row r="37" spans="1:17" ht="12.75" customHeight="1" x14ac:dyDescent="0.25">
      <c r="A37" s="5">
        <v>14</v>
      </c>
      <c r="B37" s="69" t="s">
        <v>210</v>
      </c>
      <c r="C37" s="110" t="s">
        <v>254</v>
      </c>
      <c r="D37" s="10" t="s">
        <v>212</v>
      </c>
      <c r="E37" s="68" t="s">
        <v>255</v>
      </c>
      <c r="F37" s="67">
        <v>1296.82</v>
      </c>
      <c r="G37" s="67">
        <v>1296.82</v>
      </c>
      <c r="H37" s="66"/>
      <c r="I37" s="66"/>
      <c r="J37" s="121">
        <v>2496</v>
      </c>
      <c r="K37" s="66">
        <v>2496</v>
      </c>
      <c r="L37" s="66"/>
      <c r="M37" s="66"/>
      <c r="N37" s="66">
        <v>118</v>
      </c>
      <c r="O37" s="66">
        <v>227.15</v>
      </c>
      <c r="P37" s="66"/>
      <c r="Q37" s="66"/>
    </row>
    <row r="38" spans="1:17" ht="12.75" customHeight="1" x14ac:dyDescent="0.25">
      <c r="A38" s="5">
        <v>15</v>
      </c>
      <c r="B38" s="69" t="s">
        <v>256</v>
      </c>
      <c r="C38" s="110" t="s">
        <v>257</v>
      </c>
      <c r="D38" s="10" t="s">
        <v>110</v>
      </c>
      <c r="E38" s="68" t="s">
        <v>258</v>
      </c>
      <c r="F38" s="67">
        <v>876.65</v>
      </c>
      <c r="G38" s="67">
        <v>185.64</v>
      </c>
      <c r="H38" s="67">
        <v>576.4</v>
      </c>
      <c r="I38" s="67">
        <v>61.59</v>
      </c>
      <c r="J38" s="121">
        <v>4822</v>
      </c>
      <c r="K38" s="66">
        <v>1021</v>
      </c>
      <c r="L38" s="66">
        <v>3170</v>
      </c>
      <c r="M38" s="66">
        <v>339</v>
      </c>
      <c r="N38" s="66">
        <v>13.7</v>
      </c>
      <c r="O38" s="66">
        <v>75.349999999999994</v>
      </c>
      <c r="P38" s="66">
        <v>3.61</v>
      </c>
      <c r="Q38" s="66">
        <v>19.86</v>
      </c>
    </row>
    <row r="39" spans="1:17" ht="12.75" customHeight="1" x14ac:dyDescent="0.25">
      <c r="A39" s="5">
        <v>16</v>
      </c>
      <c r="B39" s="69" t="s">
        <v>222</v>
      </c>
      <c r="C39" s="110" t="s">
        <v>259</v>
      </c>
      <c r="D39" s="10" t="s">
        <v>110</v>
      </c>
      <c r="E39" s="68" t="s">
        <v>258</v>
      </c>
      <c r="F39" s="67">
        <v>1549.97</v>
      </c>
      <c r="G39" s="67">
        <v>89.84</v>
      </c>
      <c r="H39" s="67">
        <v>1458.33</v>
      </c>
      <c r="I39" s="67">
        <v>90.82</v>
      </c>
      <c r="J39" s="121">
        <v>8525</v>
      </c>
      <c r="K39" s="66">
        <v>494</v>
      </c>
      <c r="L39" s="66">
        <v>8021</v>
      </c>
      <c r="M39" s="66">
        <v>500</v>
      </c>
      <c r="N39" s="66">
        <v>6.63</v>
      </c>
      <c r="O39" s="66">
        <v>36.47</v>
      </c>
      <c r="P39" s="66">
        <v>4.99</v>
      </c>
      <c r="Q39" s="66">
        <v>27.45</v>
      </c>
    </row>
    <row r="40" spans="1:17" ht="12.75" customHeight="1" x14ac:dyDescent="0.25">
      <c r="A40" s="5">
        <v>17</v>
      </c>
      <c r="B40" s="69" t="s">
        <v>260</v>
      </c>
      <c r="C40" s="110" t="s">
        <v>261</v>
      </c>
      <c r="D40" s="10" t="s">
        <v>249</v>
      </c>
      <c r="E40" s="68" t="s">
        <v>262</v>
      </c>
      <c r="F40" s="67">
        <v>19633</v>
      </c>
      <c r="G40" s="66"/>
      <c r="H40" s="66"/>
      <c r="I40" s="66"/>
      <c r="J40" s="121">
        <v>11014</v>
      </c>
      <c r="K40" s="66"/>
      <c r="L40" s="66"/>
      <c r="M40" s="66"/>
      <c r="N40" s="66"/>
      <c r="O40" s="66"/>
      <c r="P40" s="66"/>
      <c r="Q40" s="66"/>
    </row>
    <row r="41" spans="1:17" ht="12.9" customHeight="1" x14ac:dyDescent="0.25">
      <c r="A41" s="5">
        <v>18</v>
      </c>
      <c r="B41" s="69" t="s">
        <v>263</v>
      </c>
      <c r="C41" s="110" t="s">
        <v>264</v>
      </c>
      <c r="D41" s="10" t="s">
        <v>265</v>
      </c>
      <c r="E41" s="68" t="s">
        <v>266</v>
      </c>
      <c r="F41" s="67">
        <v>188.66</v>
      </c>
      <c r="G41" s="67">
        <v>176.15</v>
      </c>
      <c r="H41" s="66"/>
      <c r="I41" s="66"/>
      <c r="J41" s="121">
        <v>38</v>
      </c>
      <c r="K41" s="66">
        <v>35</v>
      </c>
      <c r="L41" s="66"/>
      <c r="M41" s="66"/>
      <c r="N41" s="66">
        <v>13</v>
      </c>
      <c r="O41" s="66">
        <v>2.6</v>
      </c>
      <c r="P41" s="66"/>
      <c r="Q41" s="66"/>
    </row>
    <row r="42" spans="1:17" ht="12.75" customHeight="1" x14ac:dyDescent="0.25">
      <c r="A42" s="5">
        <v>19</v>
      </c>
      <c r="B42" s="69" t="s">
        <v>267</v>
      </c>
      <c r="C42" s="110" t="s">
        <v>268</v>
      </c>
      <c r="D42" s="10" t="s">
        <v>269</v>
      </c>
      <c r="E42" s="68" t="s">
        <v>270</v>
      </c>
      <c r="F42" s="67">
        <v>205.43</v>
      </c>
      <c r="G42" s="67">
        <v>13.55</v>
      </c>
      <c r="H42" s="67">
        <v>191.61</v>
      </c>
      <c r="I42" s="67">
        <v>27.65</v>
      </c>
      <c r="J42" s="121">
        <v>113</v>
      </c>
      <c r="K42" s="66">
        <v>7</v>
      </c>
      <c r="L42" s="66">
        <v>105</v>
      </c>
      <c r="M42" s="66">
        <v>15</v>
      </c>
      <c r="N42" s="66">
        <v>1</v>
      </c>
      <c r="O42" s="66">
        <v>0.55000000000000004</v>
      </c>
      <c r="P42" s="66">
        <v>1.77</v>
      </c>
      <c r="Q42" s="66">
        <v>0.97</v>
      </c>
    </row>
    <row r="43" spans="1:17" ht="12.75" customHeight="1" x14ac:dyDescent="0.25">
      <c r="A43" s="5">
        <v>20</v>
      </c>
      <c r="B43" s="69" t="s">
        <v>271</v>
      </c>
      <c r="C43" s="110" t="s">
        <v>272</v>
      </c>
      <c r="D43" s="10" t="s">
        <v>109</v>
      </c>
      <c r="E43" s="70">
        <v>80</v>
      </c>
      <c r="F43" s="67">
        <v>43.35</v>
      </c>
      <c r="G43" s="67">
        <v>2.65</v>
      </c>
      <c r="H43" s="67">
        <v>3.79</v>
      </c>
      <c r="I43" s="67">
        <v>0.47</v>
      </c>
      <c r="J43" s="121">
        <v>3468</v>
      </c>
      <c r="K43" s="66">
        <v>212</v>
      </c>
      <c r="L43" s="66">
        <v>303</v>
      </c>
      <c r="M43" s="66">
        <v>38</v>
      </c>
      <c r="N43" s="66">
        <v>0.23</v>
      </c>
      <c r="O43" s="66">
        <v>18.399999999999999</v>
      </c>
      <c r="P43" s="66">
        <v>0.03</v>
      </c>
      <c r="Q43" s="66">
        <v>2.4</v>
      </c>
    </row>
    <row r="44" spans="1:17" ht="12.75" customHeight="1" x14ac:dyDescent="0.25">
      <c r="A44" s="5">
        <v>21</v>
      </c>
      <c r="B44" s="69" t="s">
        <v>241</v>
      </c>
      <c r="C44" s="110" t="s">
        <v>273</v>
      </c>
      <c r="D44" s="10" t="s">
        <v>212</v>
      </c>
      <c r="E44" s="68" t="s">
        <v>255</v>
      </c>
      <c r="F44" s="67">
        <v>935.45</v>
      </c>
      <c r="G44" s="67">
        <v>935.45</v>
      </c>
      <c r="H44" s="66"/>
      <c r="I44" s="66"/>
      <c r="J44" s="121">
        <v>1801</v>
      </c>
      <c r="K44" s="66">
        <v>1801</v>
      </c>
      <c r="L44" s="66"/>
      <c r="M44" s="66"/>
      <c r="N44" s="66">
        <v>88.5</v>
      </c>
      <c r="O44" s="66">
        <v>170.36</v>
      </c>
      <c r="P44" s="66"/>
      <c r="Q44" s="66"/>
    </row>
    <row r="45" spans="1:17" ht="12.75" customHeight="1" x14ac:dyDescent="0.25">
      <c r="A45" s="5">
        <v>22</v>
      </c>
      <c r="B45" s="69" t="s">
        <v>274</v>
      </c>
      <c r="C45" s="110" t="s">
        <v>275</v>
      </c>
      <c r="D45" s="10" t="s">
        <v>212</v>
      </c>
      <c r="E45" s="68" t="s">
        <v>276</v>
      </c>
      <c r="F45" s="67">
        <v>1913.22</v>
      </c>
      <c r="G45" s="67">
        <v>1913.22</v>
      </c>
      <c r="H45" s="66"/>
      <c r="I45" s="66"/>
      <c r="J45" s="121">
        <v>734</v>
      </c>
      <c r="K45" s="66">
        <v>734</v>
      </c>
      <c r="L45" s="66"/>
      <c r="M45" s="66"/>
      <c r="N45" s="66">
        <v>162</v>
      </c>
      <c r="O45" s="66">
        <v>62.14</v>
      </c>
      <c r="P45" s="66"/>
      <c r="Q45" s="66"/>
    </row>
    <row r="46" spans="1:17" ht="12.75" customHeight="1" x14ac:dyDescent="0.25">
      <c r="A46" s="5">
        <v>23</v>
      </c>
      <c r="B46" s="69" t="s">
        <v>277</v>
      </c>
      <c r="C46" s="110" t="s">
        <v>278</v>
      </c>
      <c r="D46" s="10" t="s">
        <v>279</v>
      </c>
      <c r="E46" s="70">
        <v>4</v>
      </c>
      <c r="F46" s="67">
        <v>1615.99</v>
      </c>
      <c r="G46" s="67">
        <v>130.44</v>
      </c>
      <c r="H46" s="67">
        <v>93.05</v>
      </c>
      <c r="I46" s="67">
        <v>13.29</v>
      </c>
      <c r="J46" s="121">
        <v>6464</v>
      </c>
      <c r="K46" s="66">
        <v>522</v>
      </c>
      <c r="L46" s="66">
        <v>372</v>
      </c>
      <c r="M46" s="66">
        <v>53</v>
      </c>
      <c r="N46" s="66">
        <v>10.08</v>
      </c>
      <c r="O46" s="66">
        <v>40.32</v>
      </c>
      <c r="P46" s="66">
        <v>0.73</v>
      </c>
      <c r="Q46" s="66">
        <v>2.92</v>
      </c>
    </row>
    <row r="47" spans="1:17" ht="12.75" customHeight="1" x14ac:dyDescent="0.25">
      <c r="A47" s="5">
        <v>24</v>
      </c>
      <c r="B47" s="69" t="s">
        <v>280</v>
      </c>
      <c r="C47" s="110" t="s">
        <v>281</v>
      </c>
      <c r="D47" s="10" t="s">
        <v>109</v>
      </c>
      <c r="E47" s="70">
        <v>8</v>
      </c>
      <c r="F47" s="67">
        <v>240.82</v>
      </c>
      <c r="G47" s="67">
        <v>94.85</v>
      </c>
      <c r="H47" s="67">
        <v>75.739999999999995</v>
      </c>
      <c r="I47" s="67">
        <v>9.3699999999999992</v>
      </c>
      <c r="J47" s="121">
        <v>1927</v>
      </c>
      <c r="K47" s="66">
        <v>759</v>
      </c>
      <c r="L47" s="66">
        <v>606</v>
      </c>
      <c r="M47" s="66">
        <v>75</v>
      </c>
      <c r="N47" s="66">
        <v>7</v>
      </c>
      <c r="O47" s="66">
        <v>56</v>
      </c>
      <c r="P47" s="66">
        <v>0.6</v>
      </c>
      <c r="Q47" s="66">
        <v>4.8</v>
      </c>
    </row>
    <row r="48" spans="1:17" ht="12.75" customHeight="1" x14ac:dyDescent="0.25">
      <c r="A48" s="5">
        <v>25</v>
      </c>
      <c r="B48" s="69" t="s">
        <v>282</v>
      </c>
      <c r="C48" s="110" t="s">
        <v>283</v>
      </c>
      <c r="D48" s="10" t="s">
        <v>109</v>
      </c>
      <c r="E48" s="70">
        <v>8</v>
      </c>
      <c r="F48" s="67">
        <v>269.85000000000002</v>
      </c>
      <c r="G48" s="67">
        <v>108.4</v>
      </c>
      <c r="H48" s="67">
        <v>88.37</v>
      </c>
      <c r="I48" s="67">
        <v>10.93</v>
      </c>
      <c r="J48" s="121">
        <v>2159</v>
      </c>
      <c r="K48" s="66">
        <v>867</v>
      </c>
      <c r="L48" s="66">
        <v>707</v>
      </c>
      <c r="M48" s="66">
        <v>87</v>
      </c>
      <c r="N48" s="66">
        <v>8</v>
      </c>
      <c r="O48" s="66">
        <v>64</v>
      </c>
      <c r="P48" s="66">
        <v>0.7</v>
      </c>
      <c r="Q48" s="66">
        <v>5.6</v>
      </c>
    </row>
    <row r="49" spans="1:17" ht="12.75" customHeight="1" x14ac:dyDescent="0.25">
      <c r="A49" s="5">
        <v>26</v>
      </c>
      <c r="B49" s="69" t="s">
        <v>284</v>
      </c>
      <c r="C49" s="110" t="s">
        <v>285</v>
      </c>
      <c r="D49" s="10" t="s">
        <v>109</v>
      </c>
      <c r="E49" s="70">
        <v>4</v>
      </c>
      <c r="F49" s="67">
        <v>27696.27</v>
      </c>
      <c r="G49" s="67">
        <v>1292.2</v>
      </c>
      <c r="H49" s="67">
        <v>26217.4</v>
      </c>
      <c r="I49" s="67">
        <v>1191.6600000000001</v>
      </c>
      <c r="J49" s="121">
        <v>110785</v>
      </c>
      <c r="K49" s="66">
        <v>5169</v>
      </c>
      <c r="L49" s="66">
        <v>104870</v>
      </c>
      <c r="M49" s="66">
        <v>4767</v>
      </c>
      <c r="N49" s="66">
        <v>71</v>
      </c>
      <c r="O49" s="66">
        <v>284</v>
      </c>
      <c r="P49" s="66">
        <v>70.89</v>
      </c>
      <c r="Q49" s="66">
        <v>283.56</v>
      </c>
    </row>
    <row r="50" spans="1:17" ht="12.75" customHeight="1" x14ac:dyDescent="0.25">
      <c r="A50" s="5">
        <v>27</v>
      </c>
      <c r="B50" s="69" t="s">
        <v>286</v>
      </c>
      <c r="C50" s="110" t="s">
        <v>287</v>
      </c>
      <c r="D50" s="10" t="s">
        <v>288</v>
      </c>
      <c r="E50" s="70">
        <v>4</v>
      </c>
      <c r="F50" s="67" t="s">
        <v>289</v>
      </c>
      <c r="G50" s="66"/>
      <c r="H50" s="66"/>
      <c r="I50" s="66"/>
      <c r="J50" s="121">
        <v>1164</v>
      </c>
      <c r="K50" s="66"/>
      <c r="L50" s="66"/>
      <c r="M50" s="66"/>
      <c r="N50" s="66"/>
      <c r="O50" s="66"/>
      <c r="P50" s="66"/>
      <c r="Q50" s="66"/>
    </row>
    <row r="51" spans="1:17" ht="12.75" customHeight="1" x14ac:dyDescent="0.25">
      <c r="A51" s="5">
        <v>28</v>
      </c>
      <c r="B51" s="69" t="s">
        <v>290</v>
      </c>
      <c r="C51" s="110" t="s">
        <v>291</v>
      </c>
      <c r="D51" s="10" t="s">
        <v>292</v>
      </c>
      <c r="E51" s="68" t="s">
        <v>266</v>
      </c>
      <c r="F51" s="67">
        <v>3947.41</v>
      </c>
      <c r="G51" s="67">
        <v>459.78</v>
      </c>
      <c r="H51" s="67">
        <v>240.22</v>
      </c>
      <c r="I51" s="67">
        <v>4</v>
      </c>
      <c r="J51" s="121">
        <v>789</v>
      </c>
      <c r="K51" s="66">
        <v>92</v>
      </c>
      <c r="L51" s="66">
        <v>48</v>
      </c>
      <c r="M51" s="66">
        <v>1</v>
      </c>
      <c r="N51" s="66">
        <v>34.700000000000003</v>
      </c>
      <c r="O51" s="66">
        <v>6.94</v>
      </c>
      <c r="P51" s="66">
        <v>0.22</v>
      </c>
      <c r="Q51" s="66">
        <v>0.04</v>
      </c>
    </row>
    <row r="52" spans="1:17" ht="12.75" customHeight="1" x14ac:dyDescent="0.25">
      <c r="A52" s="5">
        <v>29</v>
      </c>
      <c r="B52" s="69" t="s">
        <v>293</v>
      </c>
      <c r="C52" s="110" t="s">
        <v>294</v>
      </c>
      <c r="D52" s="10" t="s">
        <v>220</v>
      </c>
      <c r="E52" s="70">
        <v>20</v>
      </c>
      <c r="F52" s="67">
        <v>13.94</v>
      </c>
      <c r="G52" s="66"/>
      <c r="H52" s="66"/>
      <c r="I52" s="66"/>
      <c r="J52" s="121">
        <v>279</v>
      </c>
      <c r="K52" s="66"/>
      <c r="L52" s="66"/>
      <c r="M52" s="66"/>
      <c r="N52" s="66"/>
      <c r="O52" s="66"/>
      <c r="P52" s="66"/>
      <c r="Q52" s="66"/>
    </row>
    <row r="53" spans="1:17" ht="12.75" customHeight="1" x14ac:dyDescent="0.25">
      <c r="A53" s="5">
        <v>30</v>
      </c>
      <c r="B53" s="69" t="s">
        <v>241</v>
      </c>
      <c r="C53" s="110" t="s">
        <v>295</v>
      </c>
      <c r="D53" s="10" t="s">
        <v>212</v>
      </c>
      <c r="E53" s="68" t="s">
        <v>296</v>
      </c>
      <c r="F53" s="67">
        <v>935.45</v>
      </c>
      <c r="G53" s="67">
        <v>935.45</v>
      </c>
      <c r="H53" s="66"/>
      <c r="I53" s="66"/>
      <c r="J53" s="121">
        <v>213</v>
      </c>
      <c r="K53" s="66">
        <v>213</v>
      </c>
      <c r="L53" s="66"/>
      <c r="M53" s="66"/>
      <c r="N53" s="66">
        <v>88.5</v>
      </c>
      <c r="O53" s="66">
        <v>20.18</v>
      </c>
      <c r="P53" s="66"/>
      <c r="Q53" s="66"/>
    </row>
    <row r="54" spans="1:17" ht="36" x14ac:dyDescent="0.25">
      <c r="A54" s="5">
        <v>31</v>
      </c>
      <c r="B54" s="69" t="s">
        <v>297</v>
      </c>
      <c r="C54" s="110" t="s">
        <v>298</v>
      </c>
      <c r="D54" s="10" t="s">
        <v>288</v>
      </c>
      <c r="E54" s="70">
        <v>4</v>
      </c>
      <c r="F54" s="67" t="s">
        <v>299</v>
      </c>
      <c r="G54" s="66"/>
      <c r="H54" s="66"/>
      <c r="I54" s="66"/>
      <c r="J54" s="121">
        <v>13355</v>
      </c>
      <c r="K54" s="66"/>
      <c r="L54" s="66"/>
      <c r="M54" s="66"/>
      <c r="N54" s="66"/>
      <c r="O54" s="66"/>
      <c r="P54" s="66"/>
      <c r="Q54" s="66"/>
    </row>
    <row r="55" spans="1:17" ht="36" x14ac:dyDescent="0.25">
      <c r="A55" s="5">
        <v>32</v>
      </c>
      <c r="B55" s="69" t="s">
        <v>297</v>
      </c>
      <c r="C55" s="110" t="s">
        <v>300</v>
      </c>
      <c r="D55" s="10" t="s">
        <v>288</v>
      </c>
      <c r="E55" s="70">
        <v>8</v>
      </c>
      <c r="F55" s="67" t="s">
        <v>301</v>
      </c>
      <c r="G55" s="66"/>
      <c r="H55" s="66"/>
      <c r="I55" s="66"/>
      <c r="J55" s="121">
        <v>1328</v>
      </c>
      <c r="K55" s="66"/>
      <c r="L55" s="66"/>
      <c r="M55" s="66"/>
      <c r="N55" s="66"/>
      <c r="O55" s="66"/>
      <c r="P55" s="66"/>
      <c r="Q55" s="66"/>
    </row>
    <row r="56" spans="1:17" ht="36" x14ac:dyDescent="0.25">
      <c r="A56" s="5">
        <v>33</v>
      </c>
      <c r="B56" s="69" t="s">
        <v>297</v>
      </c>
      <c r="C56" s="110" t="s">
        <v>302</v>
      </c>
      <c r="D56" s="10" t="s">
        <v>288</v>
      </c>
      <c r="E56" s="70">
        <v>4</v>
      </c>
      <c r="F56" s="67" t="s">
        <v>303</v>
      </c>
      <c r="G56" s="66"/>
      <c r="H56" s="66"/>
      <c r="I56" s="66"/>
      <c r="J56" s="121">
        <v>2647</v>
      </c>
      <c r="K56" s="66"/>
      <c r="L56" s="66"/>
      <c r="M56" s="66"/>
      <c r="N56" s="66"/>
      <c r="O56" s="66"/>
      <c r="P56" s="66"/>
      <c r="Q56" s="66"/>
    </row>
    <row r="57" spans="1:17" ht="36" x14ac:dyDescent="0.25">
      <c r="A57" s="5">
        <v>34</v>
      </c>
      <c r="B57" s="69" t="s">
        <v>304</v>
      </c>
      <c r="C57" s="110" t="s">
        <v>305</v>
      </c>
      <c r="D57" s="10" t="s">
        <v>288</v>
      </c>
      <c r="E57" s="70">
        <v>4</v>
      </c>
      <c r="F57" s="67" t="s">
        <v>306</v>
      </c>
      <c r="G57" s="66"/>
      <c r="H57" s="66"/>
      <c r="I57" s="66"/>
      <c r="J57" s="121">
        <v>437</v>
      </c>
      <c r="K57" s="66"/>
      <c r="L57" s="66"/>
      <c r="M57" s="66"/>
      <c r="N57" s="66"/>
      <c r="O57" s="66"/>
      <c r="P57" s="66"/>
      <c r="Q57" s="66"/>
    </row>
    <row r="58" spans="1:17" ht="36" x14ac:dyDescent="0.25">
      <c r="A58" s="5">
        <v>35</v>
      </c>
      <c r="B58" s="69" t="s">
        <v>304</v>
      </c>
      <c r="C58" s="110" t="s">
        <v>307</v>
      </c>
      <c r="D58" s="10" t="s">
        <v>288</v>
      </c>
      <c r="E58" s="70">
        <v>4</v>
      </c>
      <c r="F58" s="67" t="s">
        <v>308</v>
      </c>
      <c r="G58" s="66"/>
      <c r="H58" s="66"/>
      <c r="I58" s="66"/>
      <c r="J58" s="121">
        <v>721</v>
      </c>
      <c r="K58" s="66"/>
      <c r="L58" s="66"/>
      <c r="M58" s="66"/>
      <c r="N58" s="66"/>
      <c r="O58" s="66"/>
      <c r="P58" s="66"/>
      <c r="Q58" s="66"/>
    </row>
    <row r="59" spans="1:17" ht="36" x14ac:dyDescent="0.25">
      <c r="A59" s="5">
        <v>36</v>
      </c>
      <c r="B59" s="69" t="s">
        <v>304</v>
      </c>
      <c r="C59" s="110" t="s">
        <v>309</v>
      </c>
      <c r="D59" s="10" t="s">
        <v>288</v>
      </c>
      <c r="E59" s="70">
        <v>4</v>
      </c>
      <c r="F59" s="67" t="s">
        <v>310</v>
      </c>
      <c r="G59" s="66"/>
      <c r="H59" s="66"/>
      <c r="I59" s="66"/>
      <c r="J59" s="121">
        <v>2649</v>
      </c>
      <c r="K59" s="66"/>
      <c r="L59" s="66"/>
      <c r="M59" s="66"/>
      <c r="N59" s="66"/>
      <c r="O59" s="66"/>
      <c r="P59" s="66"/>
      <c r="Q59" s="66"/>
    </row>
    <row r="60" spans="1:17" ht="36" x14ac:dyDescent="0.25">
      <c r="A60" s="5">
        <v>37</v>
      </c>
      <c r="B60" s="69" t="s">
        <v>304</v>
      </c>
      <c r="C60" s="110" t="s">
        <v>311</v>
      </c>
      <c r="D60" s="10" t="s">
        <v>288</v>
      </c>
      <c r="E60" s="70">
        <v>2</v>
      </c>
      <c r="F60" s="67" t="s">
        <v>312</v>
      </c>
      <c r="G60" s="66"/>
      <c r="H60" s="66"/>
      <c r="I60" s="66"/>
      <c r="J60" s="121">
        <v>510</v>
      </c>
      <c r="K60" s="66"/>
      <c r="L60" s="66"/>
      <c r="M60" s="66"/>
      <c r="N60" s="66"/>
      <c r="O60" s="66"/>
      <c r="P60" s="66"/>
      <c r="Q60" s="66"/>
    </row>
    <row r="61" spans="1:17" ht="36" x14ac:dyDescent="0.25">
      <c r="A61" s="5">
        <v>38</v>
      </c>
      <c r="B61" s="69" t="s">
        <v>297</v>
      </c>
      <c r="C61" s="110" t="s">
        <v>313</v>
      </c>
      <c r="D61" s="10" t="s">
        <v>288</v>
      </c>
      <c r="E61" s="70">
        <v>173</v>
      </c>
      <c r="F61" s="67" t="s">
        <v>314</v>
      </c>
      <c r="G61" s="66"/>
      <c r="H61" s="66"/>
      <c r="I61" s="66"/>
      <c r="J61" s="121">
        <v>4896</v>
      </c>
      <c r="K61" s="66"/>
      <c r="L61" s="66"/>
      <c r="M61" s="66"/>
      <c r="N61" s="66"/>
      <c r="O61" s="66"/>
      <c r="P61" s="66"/>
      <c r="Q61" s="66"/>
    </row>
    <row r="62" spans="1:17" ht="53.4" x14ac:dyDescent="0.25">
      <c r="A62" s="5">
        <v>39</v>
      </c>
      <c r="B62" s="69" t="s">
        <v>315</v>
      </c>
      <c r="C62" s="110" t="s">
        <v>316</v>
      </c>
      <c r="D62" s="10" t="s">
        <v>317</v>
      </c>
      <c r="E62" s="68" t="s">
        <v>318</v>
      </c>
      <c r="F62" s="67">
        <v>2242.3200000000002</v>
      </c>
      <c r="G62" s="67">
        <v>894.38</v>
      </c>
      <c r="H62" s="67">
        <v>1248.2</v>
      </c>
      <c r="I62" s="67">
        <v>337.7</v>
      </c>
      <c r="J62" s="121">
        <v>1849</v>
      </c>
      <c r="K62" s="66">
        <v>738</v>
      </c>
      <c r="L62" s="66">
        <v>1029</v>
      </c>
      <c r="M62" s="66">
        <v>278</v>
      </c>
      <c r="N62" s="66">
        <v>67.5</v>
      </c>
      <c r="O62" s="66">
        <v>55.66</v>
      </c>
      <c r="P62" s="66">
        <v>21.36</v>
      </c>
      <c r="Q62" s="66">
        <v>17.61</v>
      </c>
    </row>
    <row r="63" spans="1:17" ht="24" x14ac:dyDescent="0.25">
      <c r="A63" s="5">
        <v>40</v>
      </c>
      <c r="B63" s="69" t="s">
        <v>319</v>
      </c>
      <c r="C63" s="110" t="s">
        <v>320</v>
      </c>
      <c r="D63" s="10" t="s">
        <v>220</v>
      </c>
      <c r="E63" s="68" t="s">
        <v>321</v>
      </c>
      <c r="F63" s="67" t="s">
        <v>322</v>
      </c>
      <c r="G63" s="66"/>
      <c r="H63" s="66"/>
      <c r="I63" s="66"/>
      <c r="J63" s="121">
        <v>7672</v>
      </c>
      <c r="K63" s="66"/>
      <c r="L63" s="66"/>
      <c r="M63" s="66"/>
      <c r="N63" s="66"/>
      <c r="O63" s="66"/>
      <c r="P63" s="66"/>
      <c r="Q63" s="66"/>
    </row>
    <row r="64" spans="1:17" ht="24" x14ac:dyDescent="0.25">
      <c r="A64" s="5">
        <v>41</v>
      </c>
      <c r="B64" s="69" t="s">
        <v>323</v>
      </c>
      <c r="C64" s="110" t="s">
        <v>324</v>
      </c>
      <c r="D64" s="10" t="s">
        <v>220</v>
      </c>
      <c r="E64" s="68" t="s">
        <v>321</v>
      </c>
      <c r="F64" s="67" t="s">
        <v>325</v>
      </c>
      <c r="G64" s="66"/>
      <c r="H64" s="66"/>
      <c r="I64" s="66"/>
      <c r="J64" s="121">
        <v>9124</v>
      </c>
      <c r="K64" s="66"/>
      <c r="L64" s="66"/>
      <c r="M64" s="66"/>
      <c r="N64" s="66"/>
      <c r="O64" s="66"/>
      <c r="P64" s="66"/>
      <c r="Q64" s="66"/>
    </row>
    <row r="65" spans="1:17" ht="42" x14ac:dyDescent="0.25">
      <c r="A65" s="5">
        <v>42</v>
      </c>
      <c r="B65" s="69" t="s">
        <v>326</v>
      </c>
      <c r="C65" s="110" t="s">
        <v>327</v>
      </c>
      <c r="D65" s="10" t="s">
        <v>328</v>
      </c>
      <c r="E65" s="68" t="s">
        <v>329</v>
      </c>
      <c r="F65" s="67">
        <v>62.76</v>
      </c>
      <c r="G65" s="67">
        <v>27.91</v>
      </c>
      <c r="H65" s="67">
        <v>32.15</v>
      </c>
      <c r="I65" s="67">
        <v>2</v>
      </c>
      <c r="J65" s="121">
        <v>238</v>
      </c>
      <c r="K65" s="66">
        <v>106</v>
      </c>
      <c r="L65" s="66">
        <v>122</v>
      </c>
      <c r="M65" s="66">
        <v>8</v>
      </c>
      <c r="N65" s="66">
        <v>2.06</v>
      </c>
      <c r="O65" s="66">
        <v>7.83</v>
      </c>
      <c r="P65" s="66">
        <v>0.11</v>
      </c>
      <c r="Q65" s="66">
        <v>0.42</v>
      </c>
    </row>
    <row r="66" spans="1:17" ht="24" x14ac:dyDescent="0.25">
      <c r="A66" s="5">
        <v>43</v>
      </c>
      <c r="B66" s="69" t="s">
        <v>323</v>
      </c>
      <c r="C66" s="110" t="s">
        <v>330</v>
      </c>
      <c r="D66" s="10" t="s">
        <v>288</v>
      </c>
      <c r="E66" s="70">
        <v>380</v>
      </c>
      <c r="F66" s="67" t="s">
        <v>331</v>
      </c>
      <c r="G66" s="66"/>
      <c r="H66" s="66"/>
      <c r="I66" s="66"/>
      <c r="J66" s="121">
        <v>3317</v>
      </c>
      <c r="K66" s="66"/>
      <c r="L66" s="66"/>
      <c r="M66" s="66"/>
      <c r="N66" s="66"/>
      <c r="O66" s="66"/>
      <c r="P66" s="66"/>
      <c r="Q66" s="66"/>
    </row>
    <row r="67" spans="1:17" ht="42" x14ac:dyDescent="0.25">
      <c r="A67" s="5">
        <v>44</v>
      </c>
      <c r="B67" s="69" t="s">
        <v>332</v>
      </c>
      <c r="C67" s="110" t="s">
        <v>333</v>
      </c>
      <c r="D67" s="10" t="s">
        <v>328</v>
      </c>
      <c r="E67" s="68" t="s">
        <v>334</v>
      </c>
      <c r="F67" s="67">
        <v>2253.7800000000002</v>
      </c>
      <c r="G67" s="67">
        <v>384.82</v>
      </c>
      <c r="H67" s="67">
        <v>390.23</v>
      </c>
      <c r="I67" s="67">
        <v>12.01</v>
      </c>
      <c r="J67" s="121">
        <v>2930</v>
      </c>
      <c r="K67" s="66">
        <v>500</v>
      </c>
      <c r="L67" s="66">
        <v>507</v>
      </c>
      <c r="M67" s="66">
        <v>16</v>
      </c>
      <c r="N67" s="66">
        <v>28.4</v>
      </c>
      <c r="O67" s="66">
        <v>36.92</v>
      </c>
      <c r="P67" s="66">
        <v>0.66</v>
      </c>
      <c r="Q67" s="66">
        <v>0.86</v>
      </c>
    </row>
    <row r="68" spans="1:17" ht="24" x14ac:dyDescent="0.25">
      <c r="A68" s="5">
        <v>45</v>
      </c>
      <c r="B68" s="69" t="s">
        <v>323</v>
      </c>
      <c r="C68" s="110" t="s">
        <v>335</v>
      </c>
      <c r="D68" s="10" t="s">
        <v>288</v>
      </c>
      <c r="E68" s="70">
        <v>130</v>
      </c>
      <c r="F68" s="67" t="s">
        <v>336</v>
      </c>
      <c r="G68" s="66"/>
      <c r="H68" s="66"/>
      <c r="I68" s="66"/>
      <c r="J68" s="121">
        <v>10698</v>
      </c>
      <c r="K68" s="66"/>
      <c r="L68" s="66"/>
      <c r="M68" s="66"/>
      <c r="N68" s="66"/>
      <c r="O68" s="66"/>
      <c r="P68" s="66"/>
      <c r="Q68" s="66"/>
    </row>
    <row r="69" spans="1:17" ht="24" x14ac:dyDescent="0.25">
      <c r="A69" s="5">
        <v>46</v>
      </c>
      <c r="B69" s="69" t="s">
        <v>323</v>
      </c>
      <c r="C69" s="110" t="s">
        <v>337</v>
      </c>
      <c r="D69" s="10" t="s">
        <v>288</v>
      </c>
      <c r="E69" s="70">
        <v>100</v>
      </c>
      <c r="F69" s="67" t="s">
        <v>338</v>
      </c>
      <c r="G69" s="66"/>
      <c r="H69" s="66"/>
      <c r="I69" s="66"/>
      <c r="J69" s="121">
        <v>237</v>
      </c>
      <c r="K69" s="66"/>
      <c r="L69" s="66"/>
      <c r="M69" s="66"/>
      <c r="N69" s="66"/>
      <c r="O69" s="66"/>
      <c r="P69" s="66"/>
      <c r="Q69" s="66"/>
    </row>
    <row r="70" spans="1:17" ht="24" x14ac:dyDescent="0.25">
      <c r="A70" s="5">
        <v>47</v>
      </c>
      <c r="B70" s="69" t="s">
        <v>323</v>
      </c>
      <c r="C70" s="110" t="s">
        <v>339</v>
      </c>
      <c r="D70" s="10" t="s">
        <v>288</v>
      </c>
      <c r="E70" s="70">
        <v>152</v>
      </c>
      <c r="F70" s="67" t="s">
        <v>340</v>
      </c>
      <c r="G70" s="66"/>
      <c r="H70" s="66"/>
      <c r="I70" s="66"/>
      <c r="J70" s="121">
        <v>508</v>
      </c>
      <c r="K70" s="66"/>
      <c r="L70" s="66"/>
      <c r="M70" s="66"/>
      <c r="N70" s="66"/>
      <c r="O70" s="66"/>
      <c r="P70" s="66"/>
      <c r="Q70" s="66"/>
    </row>
    <row r="71" spans="1:17" ht="22.8" x14ac:dyDescent="0.25">
      <c r="A71" s="5">
        <v>48</v>
      </c>
      <c r="B71" s="69" t="s">
        <v>341</v>
      </c>
      <c r="C71" s="110" t="s">
        <v>342</v>
      </c>
      <c r="D71" s="10" t="s">
        <v>148</v>
      </c>
      <c r="E71" s="68" t="s">
        <v>343</v>
      </c>
      <c r="F71" s="67">
        <v>38163.26</v>
      </c>
      <c r="G71" s="66"/>
      <c r="H71" s="66"/>
      <c r="I71" s="66"/>
      <c r="J71" s="121">
        <v>572</v>
      </c>
      <c r="K71" s="66"/>
      <c r="L71" s="66"/>
      <c r="M71" s="66"/>
      <c r="N71" s="66"/>
      <c r="O71" s="66"/>
      <c r="P71" s="66"/>
      <c r="Q71" s="66"/>
    </row>
    <row r="72" spans="1:17" ht="22.8" x14ac:dyDescent="0.25">
      <c r="A72" s="5">
        <v>49</v>
      </c>
      <c r="B72" s="69" t="s">
        <v>344</v>
      </c>
      <c r="C72" s="110" t="s">
        <v>345</v>
      </c>
      <c r="D72" s="10" t="s">
        <v>148</v>
      </c>
      <c r="E72" s="68" t="s">
        <v>343</v>
      </c>
      <c r="F72" s="67">
        <v>32439.99</v>
      </c>
      <c r="G72" s="66"/>
      <c r="H72" s="66"/>
      <c r="I72" s="66"/>
      <c r="J72" s="121">
        <v>487</v>
      </c>
      <c r="K72" s="66"/>
      <c r="L72" s="66"/>
      <c r="M72" s="66"/>
      <c r="N72" s="66"/>
      <c r="O72" s="66"/>
      <c r="P72" s="66"/>
      <c r="Q72" s="66"/>
    </row>
    <row r="73" spans="1:17" x14ac:dyDescent="0.25">
      <c r="A73" s="5">
        <v>50</v>
      </c>
      <c r="B73" s="69" t="s">
        <v>346</v>
      </c>
      <c r="C73" s="110" t="s">
        <v>347</v>
      </c>
      <c r="D73" s="10" t="s">
        <v>348</v>
      </c>
      <c r="E73" s="70">
        <v>9</v>
      </c>
      <c r="F73" s="67">
        <v>22.2</v>
      </c>
      <c r="G73" s="66"/>
      <c r="H73" s="66"/>
      <c r="I73" s="66"/>
      <c r="J73" s="121">
        <v>200</v>
      </c>
      <c r="K73" s="66"/>
      <c r="L73" s="66"/>
      <c r="M73" s="66"/>
      <c r="N73" s="66"/>
      <c r="O73" s="66"/>
      <c r="P73" s="66"/>
      <c r="Q73" s="66"/>
    </row>
    <row r="74" spans="1:17" ht="18.600000000000001" x14ac:dyDescent="0.25">
      <c r="A74" s="5">
        <v>51</v>
      </c>
      <c r="B74" s="69" t="s">
        <v>349</v>
      </c>
      <c r="C74" s="110" t="s">
        <v>350</v>
      </c>
      <c r="D74" s="10" t="s">
        <v>148</v>
      </c>
      <c r="E74" s="68" t="s">
        <v>351</v>
      </c>
      <c r="F74" s="67">
        <v>21245</v>
      </c>
      <c r="G74" s="66"/>
      <c r="H74" s="66"/>
      <c r="I74" s="66"/>
      <c r="J74" s="121">
        <v>191</v>
      </c>
      <c r="K74" s="66"/>
      <c r="L74" s="66"/>
      <c r="M74" s="66"/>
      <c r="N74" s="66"/>
      <c r="O74" s="66"/>
      <c r="P74" s="66"/>
      <c r="Q74" s="66"/>
    </row>
    <row r="75" spans="1:17" ht="22.8" x14ac:dyDescent="0.25">
      <c r="A75" s="5">
        <v>52</v>
      </c>
      <c r="B75" s="69" t="s">
        <v>344</v>
      </c>
      <c r="C75" s="110" t="s">
        <v>345</v>
      </c>
      <c r="D75" s="10" t="s">
        <v>148</v>
      </c>
      <c r="E75" s="68" t="s">
        <v>351</v>
      </c>
      <c r="F75" s="67">
        <v>32439.99</v>
      </c>
      <c r="G75" s="66"/>
      <c r="H75" s="66"/>
      <c r="I75" s="66"/>
      <c r="J75" s="121">
        <v>292</v>
      </c>
      <c r="K75" s="66"/>
      <c r="L75" s="66"/>
      <c r="M75" s="66"/>
      <c r="N75" s="66"/>
      <c r="O75" s="66"/>
      <c r="P75" s="66"/>
      <c r="Q75" s="66"/>
    </row>
    <row r="76" spans="1:17" ht="30.6" x14ac:dyDescent="0.25">
      <c r="A76" s="5">
        <v>53</v>
      </c>
      <c r="B76" s="69" t="s">
        <v>352</v>
      </c>
      <c r="C76" s="110" t="s">
        <v>353</v>
      </c>
      <c r="D76" s="10" t="s">
        <v>317</v>
      </c>
      <c r="E76" s="68" t="s">
        <v>354</v>
      </c>
      <c r="F76" s="67">
        <v>21846.04</v>
      </c>
      <c r="G76" s="67">
        <v>1368.55</v>
      </c>
      <c r="H76" s="67">
        <v>863.32</v>
      </c>
      <c r="I76" s="67">
        <v>38.4</v>
      </c>
      <c r="J76" s="121">
        <v>329</v>
      </c>
      <c r="K76" s="66">
        <v>21</v>
      </c>
      <c r="L76" s="66">
        <v>13</v>
      </c>
      <c r="M76" s="66">
        <v>1</v>
      </c>
      <c r="N76" s="66">
        <v>101</v>
      </c>
      <c r="O76" s="66">
        <v>1.52</v>
      </c>
      <c r="P76" s="66">
        <v>2.11</v>
      </c>
      <c r="Q76" s="66">
        <v>0.03</v>
      </c>
    </row>
    <row r="77" spans="1:17" x14ac:dyDescent="0.25">
      <c r="A77" s="131" t="s">
        <v>6</v>
      </c>
      <c r="B77" s="132"/>
      <c r="C77" s="132"/>
      <c r="D77" s="132"/>
      <c r="E77" s="132"/>
      <c r="F77" s="132"/>
      <c r="G77" s="132"/>
      <c r="H77" s="132"/>
      <c r="I77" s="132"/>
      <c r="J77" s="122">
        <v>306813</v>
      </c>
      <c r="K77" s="67">
        <v>24303</v>
      </c>
      <c r="L77" s="67">
        <v>145882</v>
      </c>
      <c r="M77" s="67">
        <v>8120</v>
      </c>
      <c r="N77" s="66"/>
      <c r="O77" s="67">
        <v>1833.58</v>
      </c>
      <c r="P77" s="66"/>
      <c r="Q77" s="67">
        <v>479.24</v>
      </c>
    </row>
    <row r="78" spans="1:17" x14ac:dyDescent="0.25">
      <c r="A78" s="131" t="s">
        <v>355</v>
      </c>
      <c r="B78" s="132"/>
      <c r="C78" s="132"/>
      <c r="D78" s="132"/>
      <c r="E78" s="132"/>
      <c r="F78" s="132"/>
      <c r="G78" s="132"/>
      <c r="H78" s="132"/>
      <c r="I78" s="132"/>
      <c r="J78" s="122">
        <v>309379</v>
      </c>
      <c r="K78" s="67">
        <v>24303</v>
      </c>
      <c r="L78" s="67">
        <v>145882</v>
      </c>
      <c r="M78" s="67">
        <v>8120</v>
      </c>
      <c r="N78" s="66"/>
      <c r="O78" s="67">
        <v>1833.58</v>
      </c>
      <c r="P78" s="66"/>
      <c r="Q78" s="67">
        <v>479.24</v>
      </c>
    </row>
    <row r="79" spans="1:17" x14ac:dyDescent="0.25">
      <c r="A79" s="131" t="s">
        <v>29</v>
      </c>
      <c r="B79" s="132"/>
      <c r="C79" s="132"/>
      <c r="D79" s="132"/>
      <c r="E79" s="132"/>
      <c r="F79" s="132"/>
      <c r="G79" s="132"/>
      <c r="H79" s="132"/>
      <c r="I79" s="132"/>
      <c r="J79" s="121"/>
      <c r="K79" s="66"/>
      <c r="L79" s="66"/>
      <c r="M79" s="66"/>
      <c r="N79" s="66"/>
      <c r="O79" s="66"/>
      <c r="P79" s="66"/>
      <c r="Q79" s="66"/>
    </row>
    <row r="80" spans="1:17" x14ac:dyDescent="0.25">
      <c r="A80" s="131" t="s">
        <v>356</v>
      </c>
      <c r="B80" s="132"/>
      <c r="C80" s="132"/>
      <c r="D80" s="132"/>
      <c r="E80" s="132"/>
      <c r="F80" s="132"/>
      <c r="G80" s="132"/>
      <c r="H80" s="132"/>
      <c r="I80" s="132"/>
      <c r="J80" s="122">
        <v>850</v>
      </c>
      <c r="K80" s="66"/>
      <c r="L80" s="66"/>
      <c r="M80" s="66"/>
      <c r="N80" s="66"/>
      <c r="O80" s="66"/>
      <c r="P80" s="66"/>
      <c r="Q80" s="66"/>
    </row>
    <row r="81" spans="1:17" x14ac:dyDescent="0.25">
      <c r="A81" s="131" t="s">
        <v>357</v>
      </c>
      <c r="B81" s="132"/>
      <c r="C81" s="132"/>
      <c r="D81" s="132"/>
      <c r="E81" s="132"/>
      <c r="F81" s="132"/>
      <c r="G81" s="132"/>
      <c r="H81" s="132"/>
      <c r="I81" s="132"/>
      <c r="J81" s="122">
        <v>1716</v>
      </c>
      <c r="K81" s="66"/>
      <c r="L81" s="66"/>
      <c r="M81" s="66"/>
      <c r="N81" s="66"/>
      <c r="O81" s="66"/>
      <c r="P81" s="66"/>
      <c r="Q81" s="66"/>
    </row>
    <row r="82" spans="1:17" x14ac:dyDescent="0.25">
      <c r="A82" s="131" t="s">
        <v>7</v>
      </c>
      <c r="B82" s="132"/>
      <c r="C82" s="132"/>
      <c r="D82" s="132"/>
      <c r="E82" s="132"/>
      <c r="F82" s="132"/>
      <c r="G82" s="132"/>
      <c r="H82" s="132"/>
      <c r="I82" s="132"/>
      <c r="J82" s="122">
        <v>29990</v>
      </c>
      <c r="K82" s="66"/>
      <c r="L82" s="66"/>
      <c r="M82" s="66"/>
      <c r="N82" s="66"/>
      <c r="O82" s="66"/>
      <c r="P82" s="66"/>
      <c r="Q82" s="66"/>
    </row>
    <row r="83" spans="1:17" x14ac:dyDescent="0.25">
      <c r="A83" s="131" t="s">
        <v>29</v>
      </c>
      <c r="B83" s="132"/>
      <c r="C83" s="132"/>
      <c r="D83" s="132"/>
      <c r="E83" s="132"/>
      <c r="F83" s="132"/>
      <c r="G83" s="132"/>
      <c r="H83" s="132"/>
      <c r="I83" s="132"/>
      <c r="J83" s="121"/>
      <c r="K83" s="66"/>
      <c r="L83" s="66"/>
      <c r="M83" s="66"/>
      <c r="N83" s="66"/>
      <c r="O83" s="66"/>
      <c r="P83" s="66"/>
      <c r="Q83" s="66"/>
    </row>
    <row r="84" spans="1:17" x14ac:dyDescent="0.25">
      <c r="A84" s="131" t="s">
        <v>358</v>
      </c>
      <c r="B84" s="132"/>
      <c r="C84" s="132"/>
      <c r="D84" s="132"/>
      <c r="E84" s="132"/>
      <c r="F84" s="132"/>
      <c r="G84" s="132"/>
      <c r="H84" s="132"/>
      <c r="I84" s="132"/>
      <c r="J84" s="122">
        <v>7992</v>
      </c>
      <c r="K84" s="66"/>
      <c r="L84" s="66"/>
      <c r="M84" s="66"/>
      <c r="N84" s="66"/>
      <c r="O84" s="66"/>
      <c r="P84" s="66"/>
      <c r="Q84" s="66"/>
    </row>
    <row r="85" spans="1:17" x14ac:dyDescent="0.25">
      <c r="A85" s="131" t="s">
        <v>359</v>
      </c>
      <c r="B85" s="132"/>
      <c r="C85" s="132"/>
      <c r="D85" s="132"/>
      <c r="E85" s="132"/>
      <c r="F85" s="132"/>
      <c r="G85" s="132"/>
      <c r="H85" s="132"/>
      <c r="I85" s="132"/>
      <c r="J85" s="122">
        <v>8350</v>
      </c>
      <c r="K85" s="66"/>
      <c r="L85" s="66"/>
      <c r="M85" s="66"/>
      <c r="N85" s="66"/>
      <c r="O85" s="66"/>
      <c r="P85" s="66"/>
      <c r="Q85" s="66"/>
    </row>
    <row r="86" spans="1:17" x14ac:dyDescent="0.25">
      <c r="A86" s="131" t="s">
        <v>360</v>
      </c>
      <c r="B86" s="132"/>
      <c r="C86" s="132"/>
      <c r="D86" s="132"/>
      <c r="E86" s="132"/>
      <c r="F86" s="132"/>
      <c r="G86" s="132"/>
      <c r="H86" s="132"/>
      <c r="I86" s="132"/>
      <c r="J86" s="122">
        <v>13622</v>
      </c>
      <c r="K86" s="66"/>
      <c r="L86" s="66"/>
      <c r="M86" s="66"/>
      <c r="N86" s="66"/>
      <c r="O86" s="66"/>
      <c r="P86" s="66"/>
      <c r="Q86" s="66"/>
    </row>
    <row r="87" spans="1:17" x14ac:dyDescent="0.25">
      <c r="A87" s="131" t="s">
        <v>361</v>
      </c>
      <c r="B87" s="132"/>
      <c r="C87" s="132"/>
      <c r="D87" s="132"/>
      <c r="E87" s="132"/>
      <c r="F87" s="132"/>
      <c r="G87" s="132"/>
      <c r="H87" s="132"/>
      <c r="I87" s="132"/>
      <c r="J87" s="122">
        <v>26</v>
      </c>
      <c r="K87" s="66"/>
      <c r="L87" s="66"/>
      <c r="M87" s="66"/>
      <c r="N87" s="66"/>
      <c r="O87" s="66"/>
      <c r="P87" s="66"/>
      <c r="Q87" s="66"/>
    </row>
    <row r="88" spans="1:17" x14ac:dyDescent="0.25">
      <c r="A88" s="131" t="s">
        <v>8</v>
      </c>
      <c r="B88" s="132"/>
      <c r="C88" s="132"/>
      <c r="D88" s="132"/>
      <c r="E88" s="132"/>
      <c r="F88" s="132"/>
      <c r="G88" s="132"/>
      <c r="H88" s="132"/>
      <c r="I88" s="132"/>
      <c r="J88" s="122">
        <v>19078</v>
      </c>
      <c r="K88" s="66"/>
      <c r="L88" s="66"/>
      <c r="M88" s="66"/>
      <c r="N88" s="66"/>
      <c r="O88" s="66"/>
      <c r="P88" s="66"/>
      <c r="Q88" s="66"/>
    </row>
    <row r="89" spans="1:17" x14ac:dyDescent="0.25">
      <c r="A89" s="131" t="s">
        <v>29</v>
      </c>
      <c r="B89" s="132"/>
      <c r="C89" s="132"/>
      <c r="D89" s="132"/>
      <c r="E89" s="132"/>
      <c r="F89" s="132"/>
      <c r="G89" s="132"/>
      <c r="H89" s="132"/>
      <c r="I89" s="132"/>
      <c r="J89" s="121"/>
      <c r="K89" s="66"/>
      <c r="L89" s="66"/>
      <c r="M89" s="66"/>
      <c r="N89" s="66"/>
      <c r="O89" s="66"/>
      <c r="P89" s="66"/>
      <c r="Q89" s="66"/>
    </row>
    <row r="90" spans="1:17" x14ac:dyDescent="0.25">
      <c r="A90" s="131" t="s">
        <v>362</v>
      </c>
      <c r="B90" s="132"/>
      <c r="C90" s="132"/>
      <c r="D90" s="132"/>
      <c r="E90" s="132"/>
      <c r="F90" s="132"/>
      <c r="G90" s="132"/>
      <c r="H90" s="132"/>
      <c r="I90" s="132"/>
      <c r="J90" s="122">
        <v>4496</v>
      </c>
      <c r="K90" s="66"/>
      <c r="L90" s="66"/>
      <c r="M90" s="66"/>
      <c r="N90" s="66"/>
      <c r="O90" s="66"/>
      <c r="P90" s="66"/>
      <c r="Q90" s="66"/>
    </row>
    <row r="91" spans="1:17" x14ac:dyDescent="0.25">
      <c r="A91" s="131" t="s">
        <v>363</v>
      </c>
      <c r="B91" s="132"/>
      <c r="C91" s="132"/>
      <c r="D91" s="132"/>
      <c r="E91" s="132"/>
      <c r="F91" s="132"/>
      <c r="G91" s="132"/>
      <c r="H91" s="132"/>
      <c r="I91" s="132"/>
      <c r="J91" s="122">
        <v>14567</v>
      </c>
      <c r="K91" s="66"/>
      <c r="L91" s="66"/>
      <c r="M91" s="66"/>
      <c r="N91" s="66"/>
      <c r="O91" s="66"/>
      <c r="P91" s="66"/>
      <c r="Q91" s="66"/>
    </row>
    <row r="92" spans="1:17" x14ac:dyDescent="0.25">
      <c r="A92" s="131" t="s">
        <v>364</v>
      </c>
      <c r="B92" s="132"/>
      <c r="C92" s="132"/>
      <c r="D92" s="132"/>
      <c r="E92" s="132"/>
      <c r="F92" s="132"/>
      <c r="G92" s="132"/>
      <c r="H92" s="132"/>
      <c r="I92" s="132"/>
      <c r="J92" s="122">
        <v>15</v>
      </c>
      <c r="K92" s="66"/>
      <c r="L92" s="66"/>
      <c r="M92" s="66"/>
      <c r="N92" s="66"/>
      <c r="O92" s="66"/>
      <c r="P92" s="66"/>
      <c r="Q92" s="66"/>
    </row>
    <row r="93" spans="1:17" x14ac:dyDescent="0.25">
      <c r="A93" s="133" t="s">
        <v>9</v>
      </c>
      <c r="B93" s="132"/>
      <c r="C93" s="132"/>
      <c r="D93" s="132"/>
      <c r="E93" s="132"/>
      <c r="F93" s="132"/>
      <c r="G93" s="132"/>
      <c r="H93" s="132"/>
      <c r="I93" s="132"/>
      <c r="J93" s="121"/>
      <c r="K93" s="66"/>
      <c r="L93" s="66"/>
      <c r="M93" s="66"/>
      <c r="N93" s="66"/>
      <c r="O93" s="66"/>
      <c r="P93" s="66"/>
      <c r="Q93" s="66"/>
    </row>
    <row r="94" spans="1:17" x14ac:dyDescent="0.25">
      <c r="A94" s="131" t="s">
        <v>47</v>
      </c>
      <c r="B94" s="132"/>
      <c r="C94" s="132"/>
      <c r="D94" s="132"/>
      <c r="E94" s="132"/>
      <c r="F94" s="132"/>
      <c r="G94" s="132"/>
      <c r="H94" s="132"/>
      <c r="I94" s="132"/>
      <c r="J94" s="122">
        <v>33778</v>
      </c>
      <c r="K94" s="66"/>
      <c r="L94" s="66"/>
      <c r="M94" s="66"/>
      <c r="N94" s="66"/>
      <c r="O94" s="67">
        <v>933.4</v>
      </c>
      <c r="P94" s="66"/>
      <c r="Q94" s="67">
        <v>23.37</v>
      </c>
    </row>
    <row r="95" spans="1:17" x14ac:dyDescent="0.25">
      <c r="A95" s="131" t="s">
        <v>28</v>
      </c>
      <c r="B95" s="132"/>
      <c r="C95" s="132"/>
      <c r="D95" s="132"/>
      <c r="E95" s="132"/>
      <c r="F95" s="132"/>
      <c r="G95" s="132"/>
      <c r="H95" s="132"/>
      <c r="I95" s="132"/>
      <c r="J95" s="122">
        <v>324669</v>
      </c>
      <c r="K95" s="66"/>
      <c r="L95" s="66"/>
      <c r="M95" s="66"/>
      <c r="N95" s="66"/>
      <c r="O95" s="67">
        <v>900.18</v>
      </c>
      <c r="P95" s="66"/>
      <c r="Q95" s="67">
        <v>455.87</v>
      </c>
    </row>
    <row r="96" spans="1:17" x14ac:dyDescent="0.25">
      <c r="A96" s="131" t="s">
        <v>10</v>
      </c>
      <c r="B96" s="132"/>
      <c r="C96" s="132"/>
      <c r="D96" s="132"/>
      <c r="E96" s="132"/>
      <c r="F96" s="132"/>
      <c r="G96" s="132"/>
      <c r="H96" s="132"/>
      <c r="I96" s="132"/>
      <c r="J96" s="122">
        <v>358447</v>
      </c>
      <c r="K96" s="66"/>
      <c r="L96" s="66"/>
      <c r="M96" s="66"/>
      <c r="N96" s="66"/>
      <c r="O96" s="67">
        <v>1833.58</v>
      </c>
      <c r="P96" s="66"/>
      <c r="Q96" s="67">
        <v>479.24</v>
      </c>
    </row>
    <row r="97" spans="1:17" x14ac:dyDescent="0.25">
      <c r="A97" s="131" t="s">
        <v>11</v>
      </c>
      <c r="B97" s="132"/>
      <c r="C97" s="132"/>
      <c r="D97" s="132"/>
      <c r="E97" s="132"/>
      <c r="F97" s="132"/>
      <c r="G97" s="132"/>
      <c r="H97" s="132"/>
      <c r="I97" s="132"/>
      <c r="J97" s="121"/>
      <c r="K97" s="66"/>
      <c r="L97" s="66"/>
      <c r="M97" s="66"/>
      <c r="N97" s="66"/>
      <c r="O97" s="66"/>
      <c r="P97" s="66"/>
      <c r="Q97" s="66"/>
    </row>
    <row r="98" spans="1:17" x14ac:dyDescent="0.25">
      <c r="A98" s="131" t="s">
        <v>12</v>
      </c>
      <c r="B98" s="132"/>
      <c r="C98" s="132"/>
      <c r="D98" s="132"/>
      <c r="E98" s="132"/>
      <c r="F98" s="132"/>
      <c r="G98" s="132"/>
      <c r="H98" s="132"/>
      <c r="I98" s="132"/>
      <c r="J98" s="122">
        <v>139194</v>
      </c>
      <c r="K98" s="66"/>
      <c r="L98" s="66"/>
      <c r="M98" s="66"/>
      <c r="N98" s="66"/>
      <c r="O98" s="66"/>
      <c r="P98" s="66"/>
      <c r="Q98" s="66"/>
    </row>
    <row r="99" spans="1:17" x14ac:dyDescent="0.25">
      <c r="A99" s="131" t="s">
        <v>13</v>
      </c>
      <c r="B99" s="132"/>
      <c r="C99" s="132"/>
      <c r="D99" s="132"/>
      <c r="E99" s="132"/>
      <c r="F99" s="132"/>
      <c r="G99" s="132"/>
      <c r="H99" s="132"/>
      <c r="I99" s="132"/>
      <c r="J99" s="122">
        <v>145882</v>
      </c>
      <c r="K99" s="66"/>
      <c r="L99" s="66"/>
      <c r="M99" s="66"/>
      <c r="N99" s="66"/>
      <c r="O99" s="66"/>
      <c r="P99" s="66"/>
      <c r="Q99" s="66"/>
    </row>
    <row r="100" spans="1:17" x14ac:dyDescent="0.25">
      <c r="A100" s="131" t="s">
        <v>14</v>
      </c>
      <c r="B100" s="132"/>
      <c r="C100" s="132"/>
      <c r="D100" s="132"/>
      <c r="E100" s="132"/>
      <c r="F100" s="132"/>
      <c r="G100" s="132"/>
      <c r="H100" s="132"/>
      <c r="I100" s="132"/>
      <c r="J100" s="122">
        <v>32423</v>
      </c>
      <c r="K100" s="66"/>
      <c r="L100" s="66"/>
      <c r="M100" s="66"/>
      <c r="N100" s="66"/>
      <c r="O100" s="66"/>
      <c r="P100" s="66"/>
      <c r="Q100" s="66"/>
    </row>
    <row r="101" spans="1:17" x14ac:dyDescent="0.25">
      <c r="A101" s="131" t="s">
        <v>15</v>
      </c>
      <c r="B101" s="132"/>
      <c r="C101" s="132"/>
      <c r="D101" s="132"/>
      <c r="E101" s="132"/>
      <c r="F101" s="132"/>
      <c r="G101" s="132"/>
      <c r="H101" s="132"/>
      <c r="I101" s="132"/>
      <c r="J101" s="122">
        <v>29990</v>
      </c>
      <c r="K101" s="66"/>
      <c r="L101" s="66"/>
      <c r="M101" s="66"/>
      <c r="N101" s="66"/>
      <c r="O101" s="66"/>
      <c r="P101" s="66"/>
      <c r="Q101" s="66"/>
    </row>
    <row r="102" spans="1:17" x14ac:dyDescent="0.25">
      <c r="A102" s="131" t="s">
        <v>16</v>
      </c>
      <c r="B102" s="132"/>
      <c r="C102" s="132"/>
      <c r="D102" s="132"/>
      <c r="E102" s="132"/>
      <c r="F102" s="132"/>
      <c r="G102" s="132"/>
      <c r="H102" s="132"/>
      <c r="I102" s="132"/>
      <c r="J102" s="122">
        <v>19078</v>
      </c>
      <c r="K102" s="66"/>
      <c r="L102" s="66"/>
      <c r="M102" s="66"/>
      <c r="N102" s="66"/>
      <c r="O102" s="66"/>
      <c r="P102" s="66"/>
      <c r="Q102" s="66"/>
    </row>
    <row r="103" spans="1:17" x14ac:dyDescent="0.25">
      <c r="A103" s="133" t="s">
        <v>17</v>
      </c>
      <c r="B103" s="132"/>
      <c r="C103" s="132"/>
      <c r="D103" s="132"/>
      <c r="E103" s="132"/>
      <c r="F103" s="132"/>
      <c r="G103" s="132"/>
      <c r="H103" s="132"/>
      <c r="I103" s="132"/>
      <c r="J103" s="123">
        <v>358447</v>
      </c>
      <c r="K103" s="66"/>
      <c r="L103" s="66"/>
      <c r="M103" s="66"/>
      <c r="N103" s="66"/>
      <c r="O103" s="65">
        <v>1833.58</v>
      </c>
      <c r="P103" s="66"/>
      <c r="Q103" s="65">
        <v>479.24</v>
      </c>
    </row>
    <row r="104" spans="1:17" x14ac:dyDescent="0.25">
      <c r="A104" s="9"/>
      <c r="B104" s="1"/>
      <c r="C104" s="7"/>
      <c r="D104" s="109"/>
      <c r="E104" s="8"/>
      <c r="F104" s="64"/>
      <c r="G104" s="64"/>
      <c r="H104" s="64"/>
      <c r="I104" s="64"/>
      <c r="J104" s="124"/>
      <c r="K104" s="64"/>
      <c r="L104" s="64"/>
      <c r="M104" s="64"/>
      <c r="N104" s="64"/>
      <c r="O104" s="64"/>
      <c r="P104" s="64"/>
      <c r="Q104" s="64"/>
    </row>
    <row r="105" spans="1:17" x14ac:dyDescent="0.25">
      <c r="A105" s="9"/>
      <c r="B105" s="1"/>
      <c r="C105" s="7"/>
      <c r="D105" s="109"/>
      <c r="E105" s="8"/>
      <c r="F105" s="2"/>
      <c r="G105" s="2"/>
      <c r="H105" s="2"/>
      <c r="I105" s="2"/>
      <c r="J105" s="13"/>
      <c r="K105" s="2"/>
      <c r="L105" s="2"/>
      <c r="M105" s="2"/>
      <c r="N105" s="2"/>
      <c r="O105" s="2"/>
      <c r="P105" s="2"/>
      <c r="Q105" s="2"/>
    </row>
  </sheetData>
  <mergeCells count="48">
    <mergeCell ref="Q19:Q21"/>
    <mergeCell ref="J11:K11"/>
    <mergeCell ref="J12:K12"/>
    <mergeCell ref="J13:K13"/>
    <mergeCell ref="J14:K14"/>
    <mergeCell ref="J15:K15"/>
    <mergeCell ref="F20:F21"/>
    <mergeCell ref="J20:J21"/>
    <mergeCell ref="K20:M20"/>
    <mergeCell ref="A23:Q23"/>
    <mergeCell ref="A77:I77"/>
    <mergeCell ref="G20:I20"/>
    <mergeCell ref="A19:A21"/>
    <mergeCell ref="B19:B21"/>
    <mergeCell ref="C19:C21"/>
    <mergeCell ref="D19:D21"/>
    <mergeCell ref="E19:E21"/>
    <mergeCell ref="F19:I19"/>
    <mergeCell ref="J19:M19"/>
    <mergeCell ref="N19:N21"/>
    <mergeCell ref="O19:O21"/>
    <mergeCell ref="P19:P21"/>
    <mergeCell ref="A78:I78"/>
    <mergeCell ref="A79:I79"/>
    <mergeCell ref="A80:I80"/>
    <mergeCell ref="A81:I81"/>
    <mergeCell ref="A82:I82"/>
    <mergeCell ref="A83:I83"/>
    <mergeCell ref="A84:I84"/>
    <mergeCell ref="A85:I85"/>
    <mergeCell ref="A86:I86"/>
    <mergeCell ref="A87:I87"/>
    <mergeCell ref="A88:I88"/>
    <mergeCell ref="A89:I89"/>
    <mergeCell ref="A90:I90"/>
    <mergeCell ref="A91:I91"/>
    <mergeCell ref="A92:I92"/>
    <mergeCell ref="A93:I93"/>
    <mergeCell ref="A94:I94"/>
    <mergeCell ref="A95:I95"/>
    <mergeCell ref="A96:I96"/>
    <mergeCell ref="A97:I97"/>
    <mergeCell ref="A103:I103"/>
    <mergeCell ref="A98:I98"/>
    <mergeCell ref="A99:I99"/>
    <mergeCell ref="A100:I100"/>
    <mergeCell ref="A101:I101"/>
    <mergeCell ref="A102:I102"/>
  </mergeCells>
  <pageMargins left="0.23622047244094491" right="0.19685039370078741" top="0.51181102362204722" bottom="0.62992125984251968" header="0.31496062992125984" footer="0.23622047244094491"/>
  <pageSetup paperSize="9" fitToHeight="10000" orientation="landscape" r:id="rId1"/>
  <headerFooter alignWithMargins="0">
    <oddFooter>&amp;L0503.002.292А/3-СМ.ЛС
312-2893</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Q205"/>
  <sheetViews>
    <sheetView showGridLines="0" topLeftCell="A120" zoomScaleNormal="100" zoomScaleSheetLayoutView="75" workbookViewId="0">
      <selection activeCell="M141" sqref="M141"/>
    </sheetView>
  </sheetViews>
  <sheetFormatPr defaultRowHeight="13.2" outlineLevelRow="2" x14ac:dyDescent="0.25"/>
  <cols>
    <col min="1" max="1" width="4.6640625" style="20" customWidth="1"/>
    <col min="2" max="2" width="20.33203125" style="19" customWidth="1"/>
    <col min="3" max="3" width="37.109375" style="18" customWidth="1"/>
    <col min="4" max="4" width="12.6640625" style="17" customWidth="1"/>
    <col min="5" max="5" width="11.6640625" style="16" customWidth="1"/>
    <col min="6" max="6" width="10.5546875" style="15" customWidth="1"/>
    <col min="7" max="7" width="10.5546875" style="24" customWidth="1"/>
    <col min="8" max="8" width="11" style="15" customWidth="1"/>
    <col min="9" max="9" width="10.6640625" style="15" customWidth="1"/>
    <col min="10" max="10" width="8.33203125" style="15" customWidth="1"/>
    <col min="11" max="11" width="8.109375" style="15" customWidth="1"/>
    <col min="12" max="14" width="7.109375" style="15" customWidth="1"/>
    <col min="15" max="16" width="6.33203125" style="15" customWidth="1"/>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365</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3" t="s">
        <v>366</v>
      </c>
      <c r="D7" s="125"/>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367</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368</v>
      </c>
      <c r="K11" s="142"/>
      <c r="L11" s="4" t="s">
        <v>32</v>
      </c>
      <c r="M11" s="71"/>
      <c r="N11" s="71"/>
      <c r="O11" s="71"/>
      <c r="P11" s="71"/>
      <c r="Q11" s="71"/>
    </row>
    <row r="12" spans="1:17" x14ac:dyDescent="0.25">
      <c r="A12" s="11"/>
      <c r="B12" s="74"/>
      <c r="C12" s="73"/>
      <c r="D12" s="76" t="s">
        <v>121</v>
      </c>
      <c r="E12" s="11"/>
      <c r="F12" s="71"/>
      <c r="G12" s="71"/>
      <c r="H12" s="71"/>
      <c r="I12" s="76"/>
      <c r="J12" s="141" t="s">
        <v>369</v>
      </c>
      <c r="K12" s="142"/>
      <c r="L12" s="4" t="s">
        <v>32</v>
      </c>
      <c r="M12" s="71"/>
      <c r="N12" s="71"/>
      <c r="O12" s="71"/>
      <c r="P12" s="71"/>
      <c r="Q12" s="71"/>
    </row>
    <row r="13" spans="1:17" x14ac:dyDescent="0.25">
      <c r="A13" s="11"/>
      <c r="B13" s="74"/>
      <c r="C13" s="73"/>
      <c r="D13" s="76" t="s">
        <v>18</v>
      </c>
      <c r="E13" s="11"/>
      <c r="F13" s="71"/>
      <c r="G13" s="71"/>
      <c r="H13" s="71"/>
      <c r="I13" s="76"/>
      <c r="J13" s="141" t="s">
        <v>370</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23" customFormat="1" ht="13.8" x14ac:dyDescent="0.25">
      <c r="A16" s="9"/>
      <c r="B16" s="1"/>
      <c r="C16" s="7"/>
      <c r="D16" s="109"/>
      <c r="E16" s="8"/>
      <c r="F16" s="2"/>
      <c r="G16" s="2"/>
      <c r="H16" s="2"/>
      <c r="I16" s="2"/>
      <c r="J16" s="13"/>
      <c r="K16" s="2"/>
      <c r="L16" s="2"/>
      <c r="M16" s="2"/>
      <c r="N16" s="2"/>
      <c r="O16" s="2"/>
      <c r="P16" s="2"/>
      <c r="Q16" s="2"/>
    </row>
    <row r="17" spans="1:17" s="23" customFormat="1" ht="13.8" outlineLevel="1"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23"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23" customFormat="1" ht="14.25" customHeight="1" outlineLevel="1"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s="23" customFormat="1" ht="14.25" customHeight="1"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s="23" customFormat="1" ht="13.8" outlineLevel="1" x14ac:dyDescent="0.25">
      <c r="A21" s="136" t="s">
        <v>371</v>
      </c>
      <c r="B21" s="132"/>
      <c r="C21" s="132"/>
      <c r="D21" s="132"/>
      <c r="E21" s="132"/>
      <c r="F21" s="132"/>
      <c r="G21" s="132"/>
      <c r="H21" s="132"/>
      <c r="I21" s="132"/>
      <c r="J21" s="132"/>
      <c r="K21" s="132"/>
      <c r="L21" s="132"/>
      <c r="M21" s="132"/>
      <c r="N21" s="132"/>
      <c r="O21" s="132"/>
      <c r="P21" s="132"/>
      <c r="Q21" s="132"/>
    </row>
    <row r="22" spans="1:17" ht="51.6" x14ac:dyDescent="0.25">
      <c r="A22" s="5">
        <v>1</v>
      </c>
      <c r="B22" s="69" t="s">
        <v>372</v>
      </c>
      <c r="C22" s="110" t="s">
        <v>373</v>
      </c>
      <c r="D22" s="10" t="s">
        <v>374</v>
      </c>
      <c r="E22" s="70">
        <v>1</v>
      </c>
      <c r="F22" s="67">
        <v>56.58</v>
      </c>
      <c r="G22" s="67">
        <v>20.84</v>
      </c>
      <c r="H22" s="67">
        <v>3.28</v>
      </c>
      <c r="I22" s="66"/>
      <c r="J22" s="121">
        <v>57</v>
      </c>
      <c r="K22" s="66">
        <v>21</v>
      </c>
      <c r="L22" s="66">
        <v>3</v>
      </c>
      <c r="M22" s="66"/>
      <c r="N22" s="66">
        <v>1.67</v>
      </c>
      <c r="O22" s="66">
        <v>1.67</v>
      </c>
      <c r="P22" s="66"/>
      <c r="Q22" s="66"/>
    </row>
    <row r="23" spans="1:17" ht="12.75" customHeight="1" x14ac:dyDescent="0.25">
      <c r="A23" s="5">
        <v>2</v>
      </c>
      <c r="B23" s="69" t="s">
        <v>375</v>
      </c>
      <c r="C23" s="110" t="s">
        <v>376</v>
      </c>
      <c r="D23" s="10" t="s">
        <v>109</v>
      </c>
      <c r="E23" s="70">
        <v>1</v>
      </c>
      <c r="F23" s="67">
        <v>139.63</v>
      </c>
      <c r="G23" s="67">
        <v>94.87</v>
      </c>
      <c r="H23" s="67">
        <v>12.74</v>
      </c>
      <c r="I23" s="67">
        <v>0.73</v>
      </c>
      <c r="J23" s="121">
        <v>140</v>
      </c>
      <c r="K23" s="66">
        <v>95</v>
      </c>
      <c r="L23" s="66">
        <v>13</v>
      </c>
      <c r="M23" s="66">
        <v>1</v>
      </c>
      <c r="N23" s="66">
        <v>7.16</v>
      </c>
      <c r="O23" s="66">
        <v>7.16</v>
      </c>
      <c r="P23" s="66">
        <v>0.04</v>
      </c>
      <c r="Q23" s="66">
        <v>0.04</v>
      </c>
    </row>
    <row r="24" spans="1:17" ht="36" x14ac:dyDescent="0.25">
      <c r="A24" s="5">
        <v>3</v>
      </c>
      <c r="B24" s="69" t="s">
        <v>377</v>
      </c>
      <c r="C24" s="110" t="s">
        <v>378</v>
      </c>
      <c r="D24" s="10" t="s">
        <v>288</v>
      </c>
      <c r="E24" s="70">
        <v>1</v>
      </c>
      <c r="F24" s="67" t="s">
        <v>379</v>
      </c>
      <c r="G24" s="66"/>
      <c r="H24" s="66"/>
      <c r="I24" s="66"/>
      <c r="J24" s="121">
        <v>1950</v>
      </c>
      <c r="K24" s="66"/>
      <c r="L24" s="66"/>
      <c r="M24" s="66"/>
      <c r="N24" s="66"/>
      <c r="O24" s="66"/>
      <c r="P24" s="66"/>
      <c r="Q24" s="66"/>
    </row>
    <row r="25" spans="1:17" s="22" customFormat="1" ht="48" customHeight="1" x14ac:dyDescent="0.2">
      <c r="A25" s="5">
        <v>4</v>
      </c>
      <c r="B25" s="69" t="s">
        <v>380</v>
      </c>
      <c r="C25" s="110" t="s">
        <v>381</v>
      </c>
      <c r="D25" s="10" t="s">
        <v>382</v>
      </c>
      <c r="E25" s="70">
        <v>2</v>
      </c>
      <c r="F25" s="67">
        <v>58.98</v>
      </c>
      <c r="G25" s="67">
        <v>8.2799999999999994</v>
      </c>
      <c r="H25" s="67">
        <v>48.39</v>
      </c>
      <c r="I25" s="67">
        <v>5.47</v>
      </c>
      <c r="J25" s="121">
        <v>118</v>
      </c>
      <c r="K25" s="66">
        <v>17</v>
      </c>
      <c r="L25" s="66">
        <v>97</v>
      </c>
      <c r="M25" s="66">
        <v>11</v>
      </c>
      <c r="N25" s="66">
        <v>0.53</v>
      </c>
      <c r="O25" s="66">
        <v>1.06</v>
      </c>
      <c r="P25" s="66">
        <v>0.35</v>
      </c>
      <c r="Q25" s="66">
        <v>0.7</v>
      </c>
    </row>
    <row r="26" spans="1:17" s="22" customFormat="1" ht="34.200000000000003" x14ac:dyDescent="0.2">
      <c r="A26" s="5">
        <v>5</v>
      </c>
      <c r="B26" s="69" t="s">
        <v>383</v>
      </c>
      <c r="C26" s="110" t="s">
        <v>384</v>
      </c>
      <c r="D26" s="10" t="s">
        <v>108</v>
      </c>
      <c r="E26" s="70">
        <v>2</v>
      </c>
      <c r="F26" s="67">
        <v>66.64</v>
      </c>
      <c r="G26" s="66"/>
      <c r="H26" s="66"/>
      <c r="I26" s="66"/>
      <c r="J26" s="121">
        <v>133</v>
      </c>
      <c r="K26" s="66"/>
      <c r="L26" s="66"/>
      <c r="M26" s="66"/>
      <c r="N26" s="66"/>
      <c r="O26" s="66"/>
      <c r="P26" s="66"/>
      <c r="Q26" s="66"/>
    </row>
    <row r="27" spans="1:17" s="22" customFormat="1" ht="36" x14ac:dyDescent="0.2">
      <c r="A27" s="5">
        <v>6</v>
      </c>
      <c r="B27" s="69" t="s">
        <v>377</v>
      </c>
      <c r="C27" s="110" t="s">
        <v>385</v>
      </c>
      <c r="D27" s="10" t="s">
        <v>288</v>
      </c>
      <c r="E27" s="70">
        <v>1</v>
      </c>
      <c r="F27" s="67" t="s">
        <v>386</v>
      </c>
      <c r="G27" s="66"/>
      <c r="H27" s="66"/>
      <c r="I27" s="66"/>
      <c r="J27" s="121">
        <v>1333</v>
      </c>
      <c r="K27" s="66"/>
      <c r="L27" s="66"/>
      <c r="M27" s="66"/>
      <c r="N27" s="66"/>
      <c r="O27" s="66"/>
      <c r="P27" s="66"/>
      <c r="Q27" s="66"/>
    </row>
    <row r="28" spans="1:17" ht="36" x14ac:dyDescent="0.25">
      <c r="A28" s="5">
        <v>7</v>
      </c>
      <c r="B28" s="69" t="s">
        <v>377</v>
      </c>
      <c r="C28" s="110" t="s">
        <v>387</v>
      </c>
      <c r="D28" s="10" t="s">
        <v>288</v>
      </c>
      <c r="E28" s="70">
        <v>1</v>
      </c>
      <c r="F28" s="67" t="s">
        <v>388</v>
      </c>
      <c r="G28" s="66"/>
      <c r="H28" s="66"/>
      <c r="I28" s="66"/>
      <c r="J28" s="121">
        <v>717</v>
      </c>
      <c r="K28" s="66"/>
      <c r="L28" s="66"/>
      <c r="M28" s="66"/>
      <c r="N28" s="66"/>
      <c r="O28" s="66"/>
      <c r="P28" s="66"/>
      <c r="Q28" s="66"/>
    </row>
    <row r="29" spans="1:17" ht="19.2" customHeight="1" x14ac:dyDescent="0.25">
      <c r="A29" s="5">
        <v>8</v>
      </c>
      <c r="B29" s="69" t="s">
        <v>377</v>
      </c>
      <c r="C29" s="110" t="s">
        <v>389</v>
      </c>
      <c r="D29" s="10" t="s">
        <v>288</v>
      </c>
      <c r="E29" s="70">
        <v>1</v>
      </c>
      <c r="F29" s="67" t="s">
        <v>390</v>
      </c>
      <c r="G29" s="66"/>
      <c r="H29" s="66"/>
      <c r="I29" s="66"/>
      <c r="J29" s="121">
        <v>157</v>
      </c>
      <c r="K29" s="66"/>
      <c r="L29" s="66"/>
      <c r="M29" s="66"/>
      <c r="N29" s="66"/>
      <c r="O29" s="66"/>
      <c r="P29" s="66"/>
      <c r="Q29" s="66"/>
    </row>
    <row r="30" spans="1:17" ht="19.2" customHeight="1" x14ac:dyDescent="0.25">
      <c r="A30" s="5">
        <v>9</v>
      </c>
      <c r="B30" s="69" t="s">
        <v>391</v>
      </c>
      <c r="C30" s="110" t="s">
        <v>392</v>
      </c>
      <c r="D30" s="10" t="s">
        <v>393</v>
      </c>
      <c r="E30" s="68" t="s">
        <v>394</v>
      </c>
      <c r="F30" s="67">
        <v>5411.63</v>
      </c>
      <c r="G30" s="67">
        <v>2718.01</v>
      </c>
      <c r="H30" s="67">
        <v>2653.22</v>
      </c>
      <c r="I30" s="67">
        <v>413.62</v>
      </c>
      <c r="J30" s="121">
        <v>152</v>
      </c>
      <c r="K30" s="66">
        <v>76</v>
      </c>
      <c r="L30" s="66">
        <v>74</v>
      </c>
      <c r="M30" s="66">
        <v>12</v>
      </c>
      <c r="N30" s="66">
        <v>207.64</v>
      </c>
      <c r="O30" s="66">
        <v>5.81</v>
      </c>
      <c r="P30" s="66">
        <v>24.02</v>
      </c>
      <c r="Q30" s="66">
        <v>0.67</v>
      </c>
    </row>
    <row r="31" spans="1:17" ht="19.2" customHeight="1" x14ac:dyDescent="0.25">
      <c r="A31" s="5">
        <v>10</v>
      </c>
      <c r="B31" s="69" t="s">
        <v>395</v>
      </c>
      <c r="C31" s="110" t="s">
        <v>396</v>
      </c>
      <c r="D31" s="10" t="s">
        <v>397</v>
      </c>
      <c r="E31" s="68" t="s">
        <v>398</v>
      </c>
      <c r="F31" s="67">
        <v>202.7</v>
      </c>
      <c r="G31" s="66"/>
      <c r="H31" s="66"/>
      <c r="I31" s="66"/>
      <c r="J31" s="121">
        <v>568</v>
      </c>
      <c r="K31" s="66"/>
      <c r="L31" s="66"/>
      <c r="M31" s="66"/>
      <c r="N31" s="66"/>
      <c r="O31" s="66"/>
      <c r="P31" s="66"/>
      <c r="Q31" s="66"/>
    </row>
    <row r="32" spans="1:17" ht="19.2" customHeight="1" x14ac:dyDescent="0.25">
      <c r="A32" s="5">
        <v>11</v>
      </c>
      <c r="B32" s="69" t="s">
        <v>399</v>
      </c>
      <c r="C32" s="110" t="s">
        <v>400</v>
      </c>
      <c r="D32" s="10" t="s">
        <v>401</v>
      </c>
      <c r="E32" s="70">
        <v>1</v>
      </c>
      <c r="F32" s="67">
        <v>726.63</v>
      </c>
      <c r="G32" s="67">
        <v>142.85</v>
      </c>
      <c r="H32" s="67">
        <v>519.42999999999995</v>
      </c>
      <c r="I32" s="67">
        <v>55.87</v>
      </c>
      <c r="J32" s="121">
        <v>727</v>
      </c>
      <c r="K32" s="66">
        <v>143</v>
      </c>
      <c r="L32" s="66">
        <v>519</v>
      </c>
      <c r="M32" s="66">
        <v>56</v>
      </c>
      <c r="N32" s="66">
        <v>11.31</v>
      </c>
      <c r="O32" s="66">
        <v>11.31</v>
      </c>
      <c r="P32" s="66">
        <v>3.07</v>
      </c>
      <c r="Q32" s="66">
        <v>3.07</v>
      </c>
    </row>
    <row r="33" spans="1:17" ht="19.2" customHeight="1" x14ac:dyDescent="0.25">
      <c r="A33" s="5">
        <v>12</v>
      </c>
      <c r="B33" s="69" t="s">
        <v>402</v>
      </c>
      <c r="C33" s="110" t="s">
        <v>403</v>
      </c>
      <c r="D33" s="10" t="s">
        <v>108</v>
      </c>
      <c r="E33" s="70">
        <v>1</v>
      </c>
      <c r="F33" s="67">
        <v>2061.1999999999998</v>
      </c>
      <c r="G33" s="66"/>
      <c r="H33" s="66"/>
      <c r="I33" s="66"/>
      <c r="J33" s="121">
        <v>2061</v>
      </c>
      <c r="K33" s="66"/>
      <c r="L33" s="66"/>
      <c r="M33" s="66"/>
      <c r="N33" s="66"/>
      <c r="O33" s="66"/>
      <c r="P33" s="66"/>
      <c r="Q33" s="66"/>
    </row>
    <row r="34" spans="1:17" ht="45.6" x14ac:dyDescent="0.25">
      <c r="A34" s="5">
        <v>13</v>
      </c>
      <c r="B34" s="69" t="s">
        <v>404</v>
      </c>
      <c r="C34" s="110" t="s">
        <v>405</v>
      </c>
      <c r="D34" s="10" t="s">
        <v>148</v>
      </c>
      <c r="E34" s="68" t="s">
        <v>406</v>
      </c>
      <c r="F34" s="67">
        <v>8433.34</v>
      </c>
      <c r="G34" s="66"/>
      <c r="H34" s="66"/>
      <c r="I34" s="66"/>
      <c r="J34" s="121">
        <v>963</v>
      </c>
      <c r="K34" s="66"/>
      <c r="L34" s="66"/>
      <c r="M34" s="66"/>
      <c r="N34" s="66"/>
      <c r="O34" s="66"/>
      <c r="P34" s="66"/>
      <c r="Q34" s="66"/>
    </row>
    <row r="35" spans="1:17" ht="34.200000000000003" x14ac:dyDescent="0.25">
      <c r="A35" s="5">
        <v>14</v>
      </c>
      <c r="B35" s="69" t="s">
        <v>407</v>
      </c>
      <c r="C35" s="110" t="s">
        <v>408</v>
      </c>
      <c r="D35" s="10" t="s">
        <v>108</v>
      </c>
      <c r="E35" s="70">
        <v>1</v>
      </c>
      <c r="F35" s="67">
        <v>96.39</v>
      </c>
      <c r="G35" s="66"/>
      <c r="H35" s="66"/>
      <c r="I35" s="66"/>
      <c r="J35" s="121">
        <v>96</v>
      </c>
      <c r="K35" s="66"/>
      <c r="L35" s="66"/>
      <c r="M35" s="66"/>
      <c r="N35" s="66"/>
      <c r="O35" s="66"/>
      <c r="P35" s="66"/>
      <c r="Q35" s="66"/>
    </row>
    <row r="36" spans="1:17" ht="24" x14ac:dyDescent="0.25">
      <c r="A36" s="5">
        <v>15</v>
      </c>
      <c r="B36" s="69" t="s">
        <v>409</v>
      </c>
      <c r="C36" s="110" t="s">
        <v>410</v>
      </c>
      <c r="D36" s="10" t="s">
        <v>108</v>
      </c>
      <c r="E36" s="70">
        <v>1</v>
      </c>
      <c r="F36" s="67" t="s">
        <v>411</v>
      </c>
      <c r="G36" s="66"/>
      <c r="H36" s="66"/>
      <c r="I36" s="66"/>
      <c r="J36" s="121">
        <v>50</v>
      </c>
      <c r="K36" s="66"/>
      <c r="L36" s="66"/>
      <c r="M36" s="66"/>
      <c r="N36" s="66"/>
      <c r="O36" s="66"/>
      <c r="P36" s="66"/>
      <c r="Q36" s="66"/>
    </row>
    <row r="37" spans="1:17" x14ac:dyDescent="0.25">
      <c r="A37" s="131" t="s">
        <v>50</v>
      </c>
      <c r="B37" s="132"/>
      <c r="C37" s="132"/>
      <c r="D37" s="132"/>
      <c r="E37" s="132"/>
      <c r="F37" s="132"/>
      <c r="G37" s="132"/>
      <c r="H37" s="132"/>
      <c r="I37" s="132"/>
      <c r="J37" s="122">
        <v>9222</v>
      </c>
      <c r="K37" s="67">
        <v>352</v>
      </c>
      <c r="L37" s="67">
        <v>706</v>
      </c>
      <c r="M37" s="67">
        <v>80</v>
      </c>
      <c r="N37" s="66"/>
      <c r="O37" s="67">
        <v>27.01</v>
      </c>
      <c r="P37" s="66"/>
      <c r="Q37" s="67">
        <v>4.4800000000000004</v>
      </c>
    </row>
    <row r="38" spans="1:17" x14ac:dyDescent="0.25">
      <c r="A38" s="131" t="s">
        <v>412</v>
      </c>
      <c r="B38" s="132"/>
      <c r="C38" s="132"/>
      <c r="D38" s="132"/>
      <c r="E38" s="132"/>
      <c r="F38" s="132"/>
      <c r="G38" s="132"/>
      <c r="H38" s="132"/>
      <c r="I38" s="132"/>
      <c r="J38" s="122">
        <v>9349</v>
      </c>
      <c r="K38" s="67">
        <v>352</v>
      </c>
      <c r="L38" s="67">
        <v>706</v>
      </c>
      <c r="M38" s="67">
        <v>80</v>
      </c>
      <c r="N38" s="66"/>
      <c r="O38" s="67">
        <v>27.01</v>
      </c>
      <c r="P38" s="66"/>
      <c r="Q38" s="67">
        <v>4.4800000000000004</v>
      </c>
    </row>
    <row r="39" spans="1:17" x14ac:dyDescent="0.25">
      <c r="A39" s="131" t="s">
        <v>29</v>
      </c>
      <c r="B39" s="132"/>
      <c r="C39" s="132"/>
      <c r="D39" s="132"/>
      <c r="E39" s="132"/>
      <c r="F39" s="132"/>
      <c r="G39" s="132"/>
      <c r="H39" s="132"/>
      <c r="I39" s="132"/>
      <c r="J39" s="121"/>
      <c r="K39" s="66"/>
      <c r="L39" s="66"/>
      <c r="M39" s="66"/>
      <c r="N39" s="66"/>
      <c r="O39" s="66"/>
      <c r="P39" s="66"/>
      <c r="Q39" s="66"/>
    </row>
    <row r="40" spans="1:17" x14ac:dyDescent="0.25">
      <c r="A40" s="131" t="s">
        <v>413</v>
      </c>
      <c r="B40" s="132"/>
      <c r="C40" s="132"/>
      <c r="D40" s="132"/>
      <c r="E40" s="132"/>
      <c r="F40" s="132"/>
      <c r="G40" s="132"/>
      <c r="H40" s="132"/>
      <c r="I40" s="132"/>
      <c r="J40" s="122">
        <v>42</v>
      </c>
      <c r="K40" s="66"/>
      <c r="L40" s="66"/>
      <c r="M40" s="66"/>
      <c r="N40" s="66"/>
      <c r="O40" s="66"/>
      <c r="P40" s="66"/>
      <c r="Q40" s="66"/>
    </row>
    <row r="41" spans="1:17" x14ac:dyDescent="0.25">
      <c r="A41" s="131" t="s">
        <v>414</v>
      </c>
      <c r="B41" s="132"/>
      <c r="C41" s="132"/>
      <c r="D41" s="132"/>
      <c r="E41" s="132"/>
      <c r="F41" s="132"/>
      <c r="G41" s="132"/>
      <c r="H41" s="132"/>
      <c r="I41" s="132"/>
      <c r="J41" s="122">
        <v>85</v>
      </c>
      <c r="K41" s="66"/>
      <c r="L41" s="66"/>
      <c r="M41" s="66"/>
      <c r="N41" s="66"/>
      <c r="O41" s="66"/>
      <c r="P41" s="66"/>
      <c r="Q41" s="66"/>
    </row>
    <row r="42" spans="1:17" x14ac:dyDescent="0.25">
      <c r="A42" s="131" t="s">
        <v>7</v>
      </c>
      <c r="B42" s="132"/>
      <c r="C42" s="132"/>
      <c r="D42" s="132"/>
      <c r="E42" s="132"/>
      <c r="F42" s="132"/>
      <c r="G42" s="132"/>
      <c r="H42" s="132"/>
      <c r="I42" s="132"/>
      <c r="J42" s="122">
        <v>562</v>
      </c>
      <c r="K42" s="66"/>
      <c r="L42" s="66"/>
      <c r="M42" s="66"/>
      <c r="N42" s="66"/>
      <c r="O42" s="66"/>
      <c r="P42" s="66"/>
      <c r="Q42" s="66"/>
    </row>
    <row r="43" spans="1:17" x14ac:dyDescent="0.25">
      <c r="A43" s="131" t="s">
        <v>8</v>
      </c>
      <c r="B43" s="132"/>
      <c r="C43" s="132"/>
      <c r="D43" s="132"/>
      <c r="E43" s="132"/>
      <c r="F43" s="132"/>
      <c r="G43" s="132"/>
      <c r="H43" s="132"/>
      <c r="I43" s="132"/>
      <c r="J43" s="122">
        <v>384</v>
      </c>
      <c r="K43" s="66"/>
      <c r="L43" s="66"/>
      <c r="M43" s="66"/>
      <c r="N43" s="66"/>
      <c r="O43" s="66"/>
      <c r="P43" s="66"/>
      <c r="Q43" s="66"/>
    </row>
    <row r="44" spans="1:17" x14ac:dyDescent="0.25">
      <c r="A44" s="133" t="s">
        <v>415</v>
      </c>
      <c r="B44" s="132"/>
      <c r="C44" s="132"/>
      <c r="D44" s="132"/>
      <c r="E44" s="132"/>
      <c r="F44" s="132"/>
      <c r="G44" s="132"/>
      <c r="H44" s="132"/>
      <c r="I44" s="132"/>
      <c r="J44" s="121"/>
      <c r="K44" s="66"/>
      <c r="L44" s="66"/>
      <c r="M44" s="66"/>
      <c r="N44" s="66"/>
      <c r="O44" s="66"/>
      <c r="P44" s="66"/>
      <c r="Q44" s="66"/>
    </row>
    <row r="45" spans="1:17" x14ac:dyDescent="0.25">
      <c r="A45" s="131" t="s">
        <v>416</v>
      </c>
      <c r="B45" s="132"/>
      <c r="C45" s="132"/>
      <c r="D45" s="132"/>
      <c r="E45" s="132"/>
      <c r="F45" s="132"/>
      <c r="G45" s="132"/>
      <c r="H45" s="132"/>
      <c r="I45" s="132"/>
      <c r="J45" s="122">
        <v>5297</v>
      </c>
      <c r="K45" s="66"/>
      <c r="L45" s="66"/>
      <c r="M45" s="66"/>
      <c r="N45" s="66"/>
      <c r="O45" s="67">
        <v>27.01</v>
      </c>
      <c r="P45" s="66"/>
      <c r="Q45" s="67">
        <v>4.4800000000000004</v>
      </c>
    </row>
    <row r="46" spans="1:17" x14ac:dyDescent="0.25">
      <c r="A46" s="131" t="s">
        <v>56</v>
      </c>
      <c r="B46" s="132"/>
      <c r="C46" s="132"/>
      <c r="D46" s="132"/>
      <c r="E46" s="132"/>
      <c r="F46" s="132"/>
      <c r="G46" s="132"/>
      <c r="H46" s="132"/>
      <c r="I46" s="132"/>
      <c r="J46" s="122">
        <v>4334</v>
      </c>
      <c r="K46" s="66"/>
      <c r="L46" s="66"/>
      <c r="M46" s="66"/>
      <c r="N46" s="66"/>
      <c r="O46" s="66"/>
      <c r="P46" s="66"/>
      <c r="Q46" s="66"/>
    </row>
    <row r="47" spans="1:17" x14ac:dyDescent="0.25">
      <c r="A47" s="131" t="s">
        <v>55</v>
      </c>
      <c r="B47" s="132"/>
      <c r="C47" s="132"/>
      <c r="D47" s="132"/>
      <c r="E47" s="132"/>
      <c r="F47" s="132"/>
      <c r="G47" s="132"/>
      <c r="H47" s="132"/>
      <c r="I47" s="132"/>
      <c r="J47" s="122">
        <v>664</v>
      </c>
      <c r="K47" s="66"/>
      <c r="L47" s="66"/>
      <c r="M47" s="66"/>
      <c r="N47" s="66"/>
      <c r="O47" s="66"/>
      <c r="P47" s="66"/>
      <c r="Q47" s="66"/>
    </row>
    <row r="48" spans="1:17" x14ac:dyDescent="0.25">
      <c r="A48" s="131" t="s">
        <v>10</v>
      </c>
      <c r="B48" s="132"/>
      <c r="C48" s="132"/>
      <c r="D48" s="132"/>
      <c r="E48" s="132"/>
      <c r="F48" s="132"/>
      <c r="G48" s="132"/>
      <c r="H48" s="132"/>
      <c r="I48" s="132"/>
      <c r="J48" s="122">
        <v>10295</v>
      </c>
      <c r="K48" s="66"/>
      <c r="L48" s="66"/>
      <c r="M48" s="66"/>
      <c r="N48" s="66"/>
      <c r="O48" s="67">
        <v>27.01</v>
      </c>
      <c r="P48" s="66"/>
      <c r="Q48" s="67">
        <v>4.4800000000000004</v>
      </c>
    </row>
    <row r="49" spans="1:17" x14ac:dyDescent="0.25">
      <c r="A49" s="131" t="s">
        <v>11</v>
      </c>
      <c r="B49" s="132"/>
      <c r="C49" s="132"/>
      <c r="D49" s="132"/>
      <c r="E49" s="132"/>
      <c r="F49" s="132"/>
      <c r="G49" s="132"/>
      <c r="H49" s="132"/>
      <c r="I49" s="132"/>
      <c r="J49" s="121"/>
      <c r="K49" s="66"/>
      <c r="L49" s="66"/>
      <c r="M49" s="66"/>
      <c r="N49" s="66"/>
      <c r="O49" s="66"/>
      <c r="P49" s="66"/>
      <c r="Q49" s="66"/>
    </row>
    <row r="50" spans="1:17" x14ac:dyDescent="0.25">
      <c r="A50" s="131" t="s">
        <v>12</v>
      </c>
      <c r="B50" s="132"/>
      <c r="C50" s="132"/>
      <c r="D50" s="132"/>
      <c r="E50" s="132"/>
      <c r="F50" s="132"/>
      <c r="G50" s="132"/>
      <c r="H50" s="132"/>
      <c r="I50" s="132"/>
      <c r="J50" s="122">
        <v>8291</v>
      </c>
      <c r="K50" s="66"/>
      <c r="L50" s="66"/>
      <c r="M50" s="66"/>
      <c r="N50" s="66"/>
      <c r="O50" s="66"/>
      <c r="P50" s="66"/>
      <c r="Q50" s="66"/>
    </row>
    <row r="51" spans="1:17" x14ac:dyDescent="0.25">
      <c r="A51" s="131" t="s">
        <v>13</v>
      </c>
      <c r="B51" s="132"/>
      <c r="C51" s="132"/>
      <c r="D51" s="132"/>
      <c r="E51" s="132"/>
      <c r="F51" s="132"/>
      <c r="G51" s="132"/>
      <c r="H51" s="132"/>
      <c r="I51" s="132"/>
      <c r="J51" s="122">
        <v>706</v>
      </c>
      <c r="K51" s="66"/>
      <c r="L51" s="66"/>
      <c r="M51" s="66"/>
      <c r="N51" s="66"/>
      <c r="O51" s="66"/>
      <c r="P51" s="66"/>
      <c r="Q51" s="66"/>
    </row>
    <row r="52" spans="1:17" ht="22.5" customHeight="1" x14ac:dyDescent="0.25">
      <c r="A52" s="131" t="s">
        <v>14</v>
      </c>
      <c r="B52" s="132"/>
      <c r="C52" s="132"/>
      <c r="D52" s="132"/>
      <c r="E52" s="132"/>
      <c r="F52" s="132"/>
      <c r="G52" s="132"/>
      <c r="H52" s="132"/>
      <c r="I52" s="132"/>
      <c r="J52" s="122">
        <v>432</v>
      </c>
      <c r="K52" s="66"/>
      <c r="L52" s="66"/>
      <c r="M52" s="66"/>
      <c r="N52" s="66"/>
      <c r="O52" s="66"/>
      <c r="P52" s="66"/>
      <c r="Q52" s="66"/>
    </row>
    <row r="53" spans="1:17" ht="12.75" customHeight="1" x14ac:dyDescent="0.25">
      <c r="A53" s="131" t="s">
        <v>15</v>
      </c>
      <c r="B53" s="132"/>
      <c r="C53" s="132"/>
      <c r="D53" s="132"/>
      <c r="E53" s="132"/>
      <c r="F53" s="132"/>
      <c r="G53" s="132"/>
      <c r="H53" s="132"/>
      <c r="I53" s="132"/>
      <c r="J53" s="122">
        <v>562</v>
      </c>
      <c r="K53" s="66"/>
      <c r="L53" s="66"/>
      <c r="M53" s="66"/>
      <c r="N53" s="66"/>
      <c r="O53" s="66"/>
      <c r="P53" s="66"/>
      <c r="Q53" s="66"/>
    </row>
    <row r="54" spans="1:17" ht="12.75" customHeight="1" x14ac:dyDescent="0.25">
      <c r="A54" s="131" t="s">
        <v>16</v>
      </c>
      <c r="B54" s="132"/>
      <c r="C54" s="132"/>
      <c r="D54" s="132"/>
      <c r="E54" s="132"/>
      <c r="F54" s="132"/>
      <c r="G54" s="132"/>
      <c r="H54" s="132"/>
      <c r="I54" s="132"/>
      <c r="J54" s="122">
        <v>384</v>
      </c>
      <c r="K54" s="66"/>
      <c r="L54" s="66"/>
      <c r="M54" s="66"/>
      <c r="N54" s="66"/>
      <c r="O54" s="66"/>
      <c r="P54" s="66"/>
      <c r="Q54" s="66"/>
    </row>
    <row r="55" spans="1:17" ht="12.75" customHeight="1" x14ac:dyDescent="0.25">
      <c r="A55" s="133" t="s">
        <v>417</v>
      </c>
      <c r="B55" s="132"/>
      <c r="C55" s="132"/>
      <c r="D55" s="132"/>
      <c r="E55" s="132"/>
      <c r="F55" s="132"/>
      <c r="G55" s="132"/>
      <c r="H55" s="132"/>
      <c r="I55" s="132"/>
      <c r="J55" s="123">
        <v>10295</v>
      </c>
      <c r="K55" s="66"/>
      <c r="L55" s="66"/>
      <c r="M55" s="66"/>
      <c r="N55" s="66"/>
      <c r="O55" s="65">
        <v>27.01</v>
      </c>
      <c r="P55" s="66"/>
      <c r="Q55" s="65">
        <v>4.4800000000000004</v>
      </c>
    </row>
    <row r="56" spans="1:17" ht="12.75" customHeight="1" x14ac:dyDescent="0.25">
      <c r="A56" s="136" t="s">
        <v>418</v>
      </c>
      <c r="B56" s="132"/>
      <c r="C56" s="132"/>
      <c r="D56" s="132"/>
      <c r="E56" s="132"/>
      <c r="F56" s="132"/>
      <c r="G56" s="132"/>
      <c r="H56" s="132"/>
      <c r="I56" s="132"/>
      <c r="J56" s="132"/>
      <c r="K56" s="132"/>
      <c r="L56" s="132"/>
      <c r="M56" s="132"/>
      <c r="N56" s="132"/>
      <c r="O56" s="132"/>
      <c r="P56" s="132"/>
      <c r="Q56" s="132"/>
    </row>
    <row r="57" spans="1:17" ht="12.75" customHeight="1" x14ac:dyDescent="0.25">
      <c r="A57" s="5">
        <v>16</v>
      </c>
      <c r="B57" s="69" t="s">
        <v>419</v>
      </c>
      <c r="C57" s="110" t="s">
        <v>420</v>
      </c>
      <c r="D57" s="10" t="s">
        <v>421</v>
      </c>
      <c r="E57" s="68" t="s">
        <v>422</v>
      </c>
      <c r="F57" s="67">
        <v>4077.94</v>
      </c>
      <c r="G57" s="67">
        <v>149.13</v>
      </c>
      <c r="H57" s="67">
        <v>3928.81</v>
      </c>
      <c r="I57" s="67">
        <v>460.79</v>
      </c>
      <c r="J57" s="121">
        <v>729</v>
      </c>
      <c r="K57" s="66">
        <v>27</v>
      </c>
      <c r="L57" s="66">
        <v>702</v>
      </c>
      <c r="M57" s="66">
        <v>82</v>
      </c>
      <c r="N57" s="66">
        <v>13.57</v>
      </c>
      <c r="O57" s="66">
        <v>2.4300000000000002</v>
      </c>
      <c r="P57" s="66">
        <v>29.5</v>
      </c>
      <c r="Q57" s="66">
        <v>5.27</v>
      </c>
    </row>
    <row r="58" spans="1:17" ht="12.75" customHeight="1" x14ac:dyDescent="0.25">
      <c r="A58" s="5">
        <v>17</v>
      </c>
      <c r="B58" s="69" t="s">
        <v>423</v>
      </c>
      <c r="C58" s="110" t="s">
        <v>424</v>
      </c>
      <c r="D58" s="10" t="s">
        <v>421</v>
      </c>
      <c r="E58" s="68" t="s">
        <v>425</v>
      </c>
      <c r="F58" s="67">
        <v>5705.72</v>
      </c>
      <c r="G58" s="67">
        <v>165.73</v>
      </c>
      <c r="H58" s="67">
        <v>5534.89</v>
      </c>
      <c r="I58" s="67">
        <v>694.87</v>
      </c>
      <c r="J58" s="121">
        <v>131</v>
      </c>
      <c r="K58" s="66">
        <v>4</v>
      </c>
      <c r="L58" s="66">
        <v>127</v>
      </c>
      <c r="M58" s="66">
        <v>16</v>
      </c>
      <c r="N58" s="66">
        <v>15.08</v>
      </c>
      <c r="O58" s="66">
        <v>0.35</v>
      </c>
      <c r="P58" s="66">
        <v>43.62</v>
      </c>
      <c r="Q58" s="66">
        <v>1</v>
      </c>
    </row>
    <row r="59" spans="1:17" ht="12.75" customHeight="1" x14ac:dyDescent="0.25">
      <c r="A59" s="5">
        <v>18</v>
      </c>
      <c r="B59" s="69" t="s">
        <v>426</v>
      </c>
      <c r="C59" s="110" t="s">
        <v>427</v>
      </c>
      <c r="D59" s="10" t="s">
        <v>212</v>
      </c>
      <c r="E59" s="68" t="s">
        <v>428</v>
      </c>
      <c r="F59" s="67">
        <v>2030.95</v>
      </c>
      <c r="G59" s="67">
        <v>2030.95</v>
      </c>
      <c r="H59" s="66"/>
      <c r="I59" s="66"/>
      <c r="J59" s="121">
        <v>123</v>
      </c>
      <c r="K59" s="66">
        <v>123</v>
      </c>
      <c r="L59" s="66"/>
      <c r="M59" s="66"/>
      <c r="N59" s="66">
        <v>184.8</v>
      </c>
      <c r="O59" s="66">
        <v>11.2</v>
      </c>
      <c r="P59" s="66"/>
      <c r="Q59" s="66"/>
    </row>
    <row r="60" spans="1:17" ht="12.75" customHeight="1" x14ac:dyDescent="0.25">
      <c r="A60" s="5">
        <v>19</v>
      </c>
      <c r="B60" s="69" t="s">
        <v>426</v>
      </c>
      <c r="C60" s="110" t="s">
        <v>429</v>
      </c>
      <c r="D60" s="10" t="s">
        <v>212</v>
      </c>
      <c r="E60" s="68" t="s">
        <v>430</v>
      </c>
      <c r="F60" s="67">
        <v>1692.46</v>
      </c>
      <c r="G60" s="67">
        <v>1692.46</v>
      </c>
      <c r="H60" s="66"/>
      <c r="I60" s="66"/>
      <c r="J60" s="121">
        <v>984</v>
      </c>
      <c r="K60" s="66">
        <v>984</v>
      </c>
      <c r="L60" s="66"/>
      <c r="M60" s="66"/>
      <c r="N60" s="66">
        <v>154</v>
      </c>
      <c r="O60" s="66">
        <v>89.57</v>
      </c>
      <c r="P60" s="66"/>
      <c r="Q60" s="66"/>
    </row>
    <row r="61" spans="1:17" ht="12.75" customHeight="1" x14ac:dyDescent="0.25">
      <c r="A61" s="5">
        <v>20</v>
      </c>
      <c r="B61" s="69" t="s">
        <v>431</v>
      </c>
      <c r="C61" s="110" t="s">
        <v>432</v>
      </c>
      <c r="D61" s="10" t="s">
        <v>191</v>
      </c>
      <c r="E61" s="68" t="s">
        <v>433</v>
      </c>
      <c r="F61" s="67">
        <v>3.2</v>
      </c>
      <c r="G61" s="66"/>
      <c r="H61" s="67">
        <v>3.2</v>
      </c>
      <c r="I61" s="66"/>
      <c r="J61" s="121">
        <v>131</v>
      </c>
      <c r="K61" s="66"/>
      <c r="L61" s="66">
        <v>131</v>
      </c>
      <c r="M61" s="66"/>
      <c r="N61" s="66"/>
      <c r="O61" s="66"/>
      <c r="P61" s="66"/>
      <c r="Q61" s="66"/>
    </row>
    <row r="62" spans="1:17" ht="22.5" customHeight="1" x14ac:dyDescent="0.25">
      <c r="A62" s="5">
        <v>21</v>
      </c>
      <c r="B62" s="69" t="s">
        <v>434</v>
      </c>
      <c r="C62" s="110" t="s">
        <v>435</v>
      </c>
      <c r="D62" s="10" t="s">
        <v>421</v>
      </c>
      <c r="E62" s="68" t="s">
        <v>425</v>
      </c>
      <c r="F62" s="67">
        <v>478.65</v>
      </c>
      <c r="G62" s="67">
        <v>40.11</v>
      </c>
      <c r="H62" s="67">
        <v>433.44</v>
      </c>
      <c r="I62" s="67">
        <v>67.17</v>
      </c>
      <c r="J62" s="121">
        <v>11</v>
      </c>
      <c r="K62" s="66">
        <v>1</v>
      </c>
      <c r="L62" s="66">
        <v>10</v>
      </c>
      <c r="M62" s="66">
        <v>2</v>
      </c>
      <c r="N62" s="66">
        <v>3.65</v>
      </c>
      <c r="O62" s="66">
        <v>0.08</v>
      </c>
      <c r="P62" s="66">
        <v>3.97</v>
      </c>
      <c r="Q62" s="66">
        <v>0.09</v>
      </c>
    </row>
    <row r="63" spans="1:17" ht="12.75" customHeight="1" x14ac:dyDescent="0.25">
      <c r="A63" s="5">
        <v>22</v>
      </c>
      <c r="B63" s="69" t="s">
        <v>436</v>
      </c>
      <c r="C63" s="110" t="s">
        <v>437</v>
      </c>
      <c r="D63" s="10" t="s">
        <v>438</v>
      </c>
      <c r="E63" s="68" t="s">
        <v>439</v>
      </c>
      <c r="F63" s="67">
        <v>1636.02</v>
      </c>
      <c r="G63" s="67">
        <v>117.4</v>
      </c>
      <c r="H63" s="67">
        <v>26.91</v>
      </c>
      <c r="I63" s="67">
        <v>5.47</v>
      </c>
      <c r="J63" s="121">
        <v>290</v>
      </c>
      <c r="K63" s="66">
        <v>21</v>
      </c>
      <c r="L63" s="66">
        <v>5</v>
      </c>
      <c r="M63" s="66">
        <v>1</v>
      </c>
      <c r="N63" s="66">
        <v>10.199999999999999</v>
      </c>
      <c r="O63" s="66">
        <v>1.81</v>
      </c>
      <c r="P63" s="66">
        <v>0.35</v>
      </c>
      <c r="Q63" s="66">
        <v>0.06</v>
      </c>
    </row>
    <row r="64" spans="1:17" ht="12.75" customHeight="1" x14ac:dyDescent="0.25">
      <c r="A64" s="5">
        <v>23</v>
      </c>
      <c r="B64" s="69" t="s">
        <v>241</v>
      </c>
      <c r="C64" s="110" t="s">
        <v>440</v>
      </c>
      <c r="D64" s="10" t="s">
        <v>212</v>
      </c>
      <c r="E64" s="68" t="s">
        <v>441</v>
      </c>
      <c r="F64" s="67">
        <v>935.45</v>
      </c>
      <c r="G64" s="67">
        <v>935.45</v>
      </c>
      <c r="H64" s="66"/>
      <c r="I64" s="66"/>
      <c r="J64" s="121">
        <v>87</v>
      </c>
      <c r="K64" s="66">
        <v>87</v>
      </c>
      <c r="L64" s="66"/>
      <c r="M64" s="66"/>
      <c r="N64" s="66">
        <v>88.5</v>
      </c>
      <c r="O64" s="66">
        <v>8.19</v>
      </c>
      <c r="P64" s="66"/>
      <c r="Q64" s="66"/>
    </row>
    <row r="65" spans="1:17" ht="12.75" customHeight="1" x14ac:dyDescent="0.25">
      <c r="A65" s="5">
        <v>24</v>
      </c>
      <c r="B65" s="69" t="s">
        <v>442</v>
      </c>
      <c r="C65" s="110" t="s">
        <v>443</v>
      </c>
      <c r="D65" s="10" t="s">
        <v>212</v>
      </c>
      <c r="E65" s="68" t="s">
        <v>444</v>
      </c>
      <c r="F65" s="67">
        <v>1027.4000000000001</v>
      </c>
      <c r="G65" s="67">
        <v>1027.4000000000001</v>
      </c>
      <c r="H65" s="66"/>
      <c r="I65" s="66"/>
      <c r="J65" s="121">
        <v>185</v>
      </c>
      <c r="K65" s="66">
        <v>185</v>
      </c>
      <c r="L65" s="66"/>
      <c r="M65" s="66"/>
      <c r="N65" s="66">
        <v>97.2</v>
      </c>
      <c r="O65" s="66">
        <v>17.53</v>
      </c>
      <c r="P65" s="66"/>
      <c r="Q65" s="66"/>
    </row>
    <row r="66" spans="1:17" ht="12.75" customHeight="1" x14ac:dyDescent="0.25">
      <c r="A66" s="5">
        <v>25</v>
      </c>
      <c r="B66" s="69" t="s">
        <v>445</v>
      </c>
      <c r="C66" s="110" t="s">
        <v>446</v>
      </c>
      <c r="D66" s="10" t="s">
        <v>227</v>
      </c>
      <c r="E66" s="70">
        <v>18.04</v>
      </c>
      <c r="F66" s="67">
        <v>119.64</v>
      </c>
      <c r="G66" s="66"/>
      <c r="H66" s="66"/>
      <c r="I66" s="66"/>
      <c r="J66" s="121">
        <v>2158</v>
      </c>
      <c r="K66" s="66"/>
      <c r="L66" s="66"/>
      <c r="M66" s="66"/>
      <c r="N66" s="66"/>
      <c r="O66" s="66"/>
      <c r="P66" s="66"/>
      <c r="Q66" s="66"/>
    </row>
    <row r="67" spans="1:17" ht="12.75" customHeight="1" x14ac:dyDescent="0.25">
      <c r="A67" s="5">
        <v>26</v>
      </c>
      <c r="B67" s="69" t="s">
        <v>447</v>
      </c>
      <c r="C67" s="110" t="s">
        <v>448</v>
      </c>
      <c r="D67" s="10" t="s">
        <v>421</v>
      </c>
      <c r="E67" s="68" t="s">
        <v>449</v>
      </c>
      <c r="F67" s="67">
        <v>822.69</v>
      </c>
      <c r="G67" s="66"/>
      <c r="H67" s="67">
        <v>822.69</v>
      </c>
      <c r="I67" s="67">
        <v>138.55000000000001</v>
      </c>
      <c r="J67" s="121">
        <v>188</v>
      </c>
      <c r="K67" s="66"/>
      <c r="L67" s="66">
        <v>188</v>
      </c>
      <c r="M67" s="66">
        <v>32</v>
      </c>
      <c r="N67" s="66"/>
      <c r="O67" s="66"/>
      <c r="P67" s="66">
        <v>8.8699999999999992</v>
      </c>
      <c r="Q67" s="66">
        <v>2.02</v>
      </c>
    </row>
    <row r="68" spans="1:17" ht="12.75" customHeight="1" x14ac:dyDescent="0.25">
      <c r="A68" s="5">
        <v>27</v>
      </c>
      <c r="B68" s="69" t="s">
        <v>450</v>
      </c>
      <c r="C68" s="110" t="s">
        <v>451</v>
      </c>
      <c r="D68" s="10" t="s">
        <v>421</v>
      </c>
      <c r="E68" s="68" t="s">
        <v>449</v>
      </c>
      <c r="F68" s="67">
        <v>406.25</v>
      </c>
      <c r="G68" s="66"/>
      <c r="H68" s="67">
        <v>406.25</v>
      </c>
      <c r="I68" s="67">
        <v>68.42</v>
      </c>
      <c r="J68" s="121">
        <v>93</v>
      </c>
      <c r="K68" s="66"/>
      <c r="L68" s="66">
        <v>93</v>
      </c>
      <c r="M68" s="66">
        <v>16</v>
      </c>
      <c r="N68" s="66"/>
      <c r="O68" s="66"/>
      <c r="P68" s="66">
        <v>4.38</v>
      </c>
      <c r="Q68" s="66">
        <v>1</v>
      </c>
    </row>
    <row r="69" spans="1:17" ht="12.75" customHeight="1" x14ac:dyDescent="0.25">
      <c r="A69" s="5">
        <v>28</v>
      </c>
      <c r="B69" s="69" t="s">
        <v>452</v>
      </c>
      <c r="C69" s="110" t="s">
        <v>453</v>
      </c>
      <c r="D69" s="10" t="s">
        <v>454</v>
      </c>
      <c r="E69" s="68" t="s">
        <v>455</v>
      </c>
      <c r="F69" s="67">
        <v>604.71</v>
      </c>
      <c r="G69" s="67">
        <v>150.49</v>
      </c>
      <c r="H69" s="67">
        <v>454.22</v>
      </c>
      <c r="I69" s="67">
        <v>47.48</v>
      </c>
      <c r="J69" s="121">
        <v>1486</v>
      </c>
      <c r="K69" s="66">
        <v>370</v>
      </c>
      <c r="L69" s="66">
        <v>1116</v>
      </c>
      <c r="M69" s="66">
        <v>117</v>
      </c>
      <c r="N69" s="66">
        <v>12.53</v>
      </c>
      <c r="O69" s="66">
        <v>30.79</v>
      </c>
      <c r="P69" s="66">
        <v>3.04</v>
      </c>
      <c r="Q69" s="66">
        <v>7.47</v>
      </c>
    </row>
    <row r="70" spans="1:17" ht="12.75" customHeight="1" x14ac:dyDescent="0.25">
      <c r="A70" s="5">
        <v>29</v>
      </c>
      <c r="B70" s="69" t="s">
        <v>456</v>
      </c>
      <c r="C70" s="110" t="s">
        <v>457</v>
      </c>
      <c r="D70" s="10" t="s">
        <v>187</v>
      </c>
      <c r="E70" s="68" t="s">
        <v>458</v>
      </c>
      <c r="F70" s="67">
        <v>2459.39</v>
      </c>
      <c r="G70" s="67">
        <v>631.04999999999995</v>
      </c>
      <c r="H70" s="67">
        <v>1828.34</v>
      </c>
      <c r="I70" s="67">
        <v>210.32</v>
      </c>
      <c r="J70" s="121">
        <v>224</v>
      </c>
      <c r="K70" s="66">
        <v>57</v>
      </c>
      <c r="L70" s="66">
        <v>167</v>
      </c>
      <c r="M70" s="66">
        <v>19</v>
      </c>
      <c r="N70" s="66">
        <v>57.42</v>
      </c>
      <c r="O70" s="66">
        <v>5.23</v>
      </c>
      <c r="P70" s="66">
        <v>12.43</v>
      </c>
      <c r="Q70" s="66">
        <v>1.1299999999999999</v>
      </c>
    </row>
    <row r="71" spans="1:17" ht="12.75" customHeight="1" x14ac:dyDescent="0.25">
      <c r="A71" s="5">
        <v>30</v>
      </c>
      <c r="B71" s="69" t="s">
        <v>459</v>
      </c>
      <c r="C71" s="110" t="s">
        <v>460</v>
      </c>
      <c r="D71" s="10" t="s">
        <v>292</v>
      </c>
      <c r="E71" s="68" t="s">
        <v>461</v>
      </c>
      <c r="F71" s="67">
        <v>865.94</v>
      </c>
      <c r="G71" s="67">
        <v>865.94</v>
      </c>
      <c r="H71" s="66"/>
      <c r="I71" s="66"/>
      <c r="J71" s="121">
        <v>104</v>
      </c>
      <c r="K71" s="66">
        <v>104</v>
      </c>
      <c r="L71" s="66"/>
      <c r="M71" s="66"/>
      <c r="N71" s="66">
        <v>76.7</v>
      </c>
      <c r="O71" s="66">
        <v>9.1999999999999993</v>
      </c>
      <c r="P71" s="66"/>
      <c r="Q71" s="66"/>
    </row>
    <row r="72" spans="1:17" ht="12.75" customHeight="1" x14ac:dyDescent="0.25">
      <c r="A72" s="5">
        <v>31</v>
      </c>
      <c r="B72" s="69" t="s">
        <v>462</v>
      </c>
      <c r="C72" s="110" t="s">
        <v>463</v>
      </c>
      <c r="D72" s="10" t="s">
        <v>191</v>
      </c>
      <c r="E72" s="70">
        <v>21</v>
      </c>
      <c r="F72" s="67">
        <v>4.83</v>
      </c>
      <c r="G72" s="66"/>
      <c r="H72" s="67">
        <v>4.83</v>
      </c>
      <c r="I72" s="66"/>
      <c r="J72" s="121">
        <v>101</v>
      </c>
      <c r="K72" s="66"/>
      <c r="L72" s="66">
        <v>101</v>
      </c>
      <c r="M72" s="66"/>
      <c r="N72" s="66"/>
      <c r="O72" s="66"/>
      <c r="P72" s="66"/>
      <c r="Q72" s="66"/>
    </row>
    <row r="73" spans="1:17" ht="12.75" customHeight="1" x14ac:dyDescent="0.25">
      <c r="A73" s="5">
        <v>32</v>
      </c>
      <c r="B73" s="69" t="s">
        <v>193</v>
      </c>
      <c r="C73" s="110" t="s">
        <v>464</v>
      </c>
      <c r="D73" s="10" t="s">
        <v>191</v>
      </c>
      <c r="E73" s="70">
        <v>21</v>
      </c>
      <c r="F73" s="67">
        <v>31.78</v>
      </c>
      <c r="G73" s="66"/>
      <c r="H73" s="67">
        <v>31.78</v>
      </c>
      <c r="I73" s="66"/>
      <c r="J73" s="121">
        <v>667</v>
      </c>
      <c r="K73" s="66"/>
      <c r="L73" s="66">
        <v>667</v>
      </c>
      <c r="M73" s="66"/>
      <c r="N73" s="66"/>
      <c r="O73" s="66"/>
      <c r="P73" s="66"/>
      <c r="Q73" s="66"/>
    </row>
    <row r="74" spans="1:17" ht="12.75" customHeight="1" x14ac:dyDescent="0.25">
      <c r="A74" s="5">
        <v>33</v>
      </c>
      <c r="B74" s="69" t="s">
        <v>465</v>
      </c>
      <c r="C74" s="110" t="s">
        <v>466</v>
      </c>
      <c r="D74" s="10" t="s">
        <v>467</v>
      </c>
      <c r="E74" s="70">
        <v>9.0999999999999998E-2</v>
      </c>
      <c r="F74" s="67">
        <v>2693.01</v>
      </c>
      <c r="G74" s="67">
        <v>177.48</v>
      </c>
      <c r="H74" s="67">
        <v>2481.37</v>
      </c>
      <c r="I74" s="67">
        <v>248.22</v>
      </c>
      <c r="J74" s="121">
        <v>245</v>
      </c>
      <c r="K74" s="66">
        <v>16</v>
      </c>
      <c r="L74" s="66">
        <v>226</v>
      </c>
      <c r="M74" s="66">
        <v>23</v>
      </c>
      <c r="N74" s="66">
        <v>15.72</v>
      </c>
      <c r="O74" s="66">
        <v>1.43</v>
      </c>
      <c r="P74" s="66">
        <v>14.81</v>
      </c>
      <c r="Q74" s="66">
        <v>1.35</v>
      </c>
    </row>
    <row r="75" spans="1:17" ht="12.75" customHeight="1" x14ac:dyDescent="0.25">
      <c r="A75" s="5">
        <v>34</v>
      </c>
      <c r="B75" s="69" t="s">
        <v>468</v>
      </c>
      <c r="C75" s="110" t="s">
        <v>469</v>
      </c>
      <c r="D75" s="10" t="s">
        <v>227</v>
      </c>
      <c r="E75" s="68" t="s">
        <v>470</v>
      </c>
      <c r="F75" s="67">
        <v>138.69999999999999</v>
      </c>
      <c r="G75" s="66"/>
      <c r="H75" s="66"/>
      <c r="I75" s="66"/>
      <c r="J75" s="121">
        <v>1540</v>
      </c>
      <c r="K75" s="66"/>
      <c r="L75" s="66"/>
      <c r="M75" s="66"/>
      <c r="N75" s="66"/>
      <c r="O75" s="66"/>
      <c r="P75" s="66"/>
      <c r="Q75" s="66"/>
    </row>
    <row r="76" spans="1:17" ht="12.75" customHeight="1" x14ac:dyDescent="0.25">
      <c r="A76" s="5">
        <v>35</v>
      </c>
      <c r="B76" s="69" t="s">
        <v>471</v>
      </c>
      <c r="C76" s="110" t="s">
        <v>472</v>
      </c>
      <c r="D76" s="10" t="s">
        <v>473</v>
      </c>
      <c r="E76" s="68" t="s">
        <v>474</v>
      </c>
      <c r="F76" s="67">
        <v>55602.96</v>
      </c>
      <c r="G76" s="67">
        <v>518.97</v>
      </c>
      <c r="H76" s="67">
        <v>2984</v>
      </c>
      <c r="I76" s="67">
        <v>322.26</v>
      </c>
      <c r="J76" s="121">
        <v>2535</v>
      </c>
      <c r="K76" s="66">
        <v>24</v>
      </c>
      <c r="L76" s="66">
        <v>136</v>
      </c>
      <c r="M76" s="66">
        <v>15</v>
      </c>
      <c r="N76" s="66">
        <v>38.299999999999997</v>
      </c>
      <c r="O76" s="66">
        <v>1.75</v>
      </c>
      <c r="P76" s="66">
        <v>19.079999999999998</v>
      </c>
      <c r="Q76" s="66">
        <v>0.87</v>
      </c>
    </row>
    <row r="77" spans="1:17" ht="12.75" customHeight="1" x14ac:dyDescent="0.25">
      <c r="A77" s="5">
        <v>36</v>
      </c>
      <c r="B77" s="69" t="s">
        <v>475</v>
      </c>
      <c r="C77" s="110" t="s">
        <v>476</v>
      </c>
      <c r="D77" s="10" t="s">
        <v>473</v>
      </c>
      <c r="E77" s="68" t="s">
        <v>474</v>
      </c>
      <c r="F77" s="67">
        <v>51885.73</v>
      </c>
      <c r="G77" s="67">
        <v>518.97</v>
      </c>
      <c r="H77" s="67">
        <v>2984</v>
      </c>
      <c r="I77" s="67">
        <v>322.26</v>
      </c>
      <c r="J77" s="121">
        <v>2366</v>
      </c>
      <c r="K77" s="66">
        <v>24</v>
      </c>
      <c r="L77" s="66">
        <v>136</v>
      </c>
      <c r="M77" s="66">
        <v>15</v>
      </c>
      <c r="N77" s="66">
        <v>38.299999999999997</v>
      </c>
      <c r="O77" s="66">
        <v>1.75</v>
      </c>
      <c r="P77" s="66">
        <v>19.079999999999998</v>
      </c>
      <c r="Q77" s="66">
        <v>0.87</v>
      </c>
    </row>
    <row r="78" spans="1:17" ht="12.75" customHeight="1" x14ac:dyDescent="0.25">
      <c r="A78" s="5">
        <v>37</v>
      </c>
      <c r="B78" s="69" t="s">
        <v>477</v>
      </c>
      <c r="C78" s="110" t="s">
        <v>478</v>
      </c>
      <c r="D78" s="10" t="s">
        <v>473</v>
      </c>
      <c r="E78" s="68" t="s">
        <v>474</v>
      </c>
      <c r="F78" s="67">
        <v>12071.72</v>
      </c>
      <c r="G78" s="67">
        <v>2.44</v>
      </c>
      <c r="H78" s="67">
        <v>6.26</v>
      </c>
      <c r="I78" s="66"/>
      <c r="J78" s="121">
        <v>550</v>
      </c>
      <c r="K78" s="66"/>
      <c r="L78" s="66"/>
      <c r="M78" s="66"/>
      <c r="N78" s="66">
        <v>0.18</v>
      </c>
      <c r="O78" s="66">
        <v>0.01</v>
      </c>
      <c r="P78" s="66"/>
      <c r="Q78" s="66"/>
    </row>
    <row r="79" spans="1:17" ht="12.75" customHeight="1" x14ac:dyDescent="0.25">
      <c r="A79" s="5">
        <v>38</v>
      </c>
      <c r="B79" s="69" t="s">
        <v>479</v>
      </c>
      <c r="C79" s="110" t="s">
        <v>480</v>
      </c>
      <c r="D79" s="10" t="s">
        <v>481</v>
      </c>
      <c r="E79" s="68" t="s">
        <v>461</v>
      </c>
      <c r="F79" s="67">
        <v>3353.64</v>
      </c>
      <c r="G79" s="67">
        <v>906.11</v>
      </c>
      <c r="H79" s="67">
        <v>91.05</v>
      </c>
      <c r="I79" s="67">
        <v>12.38</v>
      </c>
      <c r="J79" s="121">
        <v>402</v>
      </c>
      <c r="K79" s="66">
        <v>109</v>
      </c>
      <c r="L79" s="66">
        <v>11</v>
      </c>
      <c r="M79" s="66">
        <v>1</v>
      </c>
      <c r="N79" s="66">
        <v>76.08</v>
      </c>
      <c r="O79" s="66">
        <v>9.1300000000000008</v>
      </c>
      <c r="P79" s="66">
        <v>0.68</v>
      </c>
      <c r="Q79" s="66">
        <v>0.08</v>
      </c>
    </row>
    <row r="80" spans="1:17" ht="19.2" customHeight="1" x14ac:dyDescent="0.25">
      <c r="A80" s="5">
        <v>39</v>
      </c>
      <c r="B80" s="69" t="s">
        <v>482</v>
      </c>
      <c r="C80" s="110" t="s">
        <v>483</v>
      </c>
      <c r="D80" s="10" t="s">
        <v>108</v>
      </c>
      <c r="E80" s="70">
        <v>12</v>
      </c>
      <c r="F80" s="67">
        <v>59.88</v>
      </c>
      <c r="G80" s="66"/>
      <c r="H80" s="66"/>
      <c r="I80" s="66"/>
      <c r="J80" s="121">
        <v>719</v>
      </c>
      <c r="K80" s="66"/>
      <c r="L80" s="66"/>
      <c r="M80" s="66"/>
      <c r="N80" s="66"/>
      <c r="O80" s="66"/>
      <c r="P80" s="66"/>
      <c r="Q80" s="66"/>
    </row>
    <row r="81" spans="1:17" ht="12.75" customHeight="1" x14ac:dyDescent="0.25">
      <c r="A81" s="131" t="s">
        <v>50</v>
      </c>
      <c r="B81" s="132"/>
      <c r="C81" s="132"/>
      <c r="D81" s="132"/>
      <c r="E81" s="132"/>
      <c r="F81" s="132"/>
      <c r="G81" s="132"/>
      <c r="H81" s="132"/>
      <c r="I81" s="132"/>
      <c r="J81" s="122">
        <v>16049</v>
      </c>
      <c r="K81" s="67">
        <v>2136</v>
      </c>
      <c r="L81" s="67">
        <v>3816</v>
      </c>
      <c r="M81" s="67">
        <v>339</v>
      </c>
      <c r="N81" s="66"/>
      <c r="O81" s="67">
        <v>190.45</v>
      </c>
      <c r="P81" s="66"/>
      <c r="Q81" s="67">
        <v>21.21</v>
      </c>
    </row>
    <row r="82" spans="1:17" ht="12.75" customHeight="1" x14ac:dyDescent="0.25">
      <c r="A82" s="131" t="s">
        <v>7</v>
      </c>
      <c r="B82" s="132"/>
      <c r="C82" s="132"/>
      <c r="D82" s="132"/>
      <c r="E82" s="132"/>
      <c r="F82" s="132"/>
      <c r="G82" s="132"/>
      <c r="H82" s="132"/>
      <c r="I82" s="132"/>
      <c r="J82" s="122">
        <v>2344</v>
      </c>
      <c r="K82" s="66"/>
      <c r="L82" s="66"/>
      <c r="M82" s="66"/>
      <c r="N82" s="66"/>
      <c r="O82" s="66"/>
      <c r="P82" s="66"/>
      <c r="Q82" s="66"/>
    </row>
    <row r="83" spans="1:17" ht="12.75" customHeight="1" x14ac:dyDescent="0.25">
      <c r="A83" s="131" t="s">
        <v>8</v>
      </c>
      <c r="B83" s="132"/>
      <c r="C83" s="132"/>
      <c r="D83" s="132"/>
      <c r="E83" s="132"/>
      <c r="F83" s="132"/>
      <c r="G83" s="132"/>
      <c r="H83" s="132"/>
      <c r="I83" s="132"/>
      <c r="J83" s="122">
        <v>1362</v>
      </c>
      <c r="K83" s="66"/>
      <c r="L83" s="66"/>
      <c r="M83" s="66"/>
      <c r="N83" s="66"/>
      <c r="O83" s="66"/>
      <c r="P83" s="66"/>
      <c r="Q83" s="66"/>
    </row>
    <row r="84" spans="1:17" ht="12.75" customHeight="1" x14ac:dyDescent="0.25">
      <c r="A84" s="133" t="s">
        <v>484</v>
      </c>
      <c r="B84" s="132"/>
      <c r="C84" s="132"/>
      <c r="D84" s="132"/>
      <c r="E84" s="132"/>
      <c r="F84" s="132"/>
      <c r="G84" s="132"/>
      <c r="H84" s="132"/>
      <c r="I84" s="132"/>
      <c r="J84" s="121"/>
      <c r="K84" s="66"/>
      <c r="L84" s="66"/>
      <c r="M84" s="66"/>
      <c r="N84" s="66"/>
      <c r="O84" s="66"/>
      <c r="P84" s="66"/>
      <c r="Q84" s="66"/>
    </row>
    <row r="85" spans="1:17" ht="12.75" customHeight="1" x14ac:dyDescent="0.25">
      <c r="A85" s="131" t="s">
        <v>485</v>
      </c>
      <c r="B85" s="132"/>
      <c r="C85" s="132"/>
      <c r="D85" s="132"/>
      <c r="E85" s="132"/>
      <c r="F85" s="132"/>
      <c r="G85" s="132"/>
      <c r="H85" s="132"/>
      <c r="I85" s="132"/>
      <c r="J85" s="122">
        <v>3606</v>
      </c>
      <c r="K85" s="66"/>
      <c r="L85" s="66"/>
      <c r="M85" s="66"/>
      <c r="N85" s="66"/>
      <c r="O85" s="67">
        <v>33.65</v>
      </c>
      <c r="P85" s="66"/>
      <c r="Q85" s="67">
        <v>16.850000000000001</v>
      </c>
    </row>
    <row r="86" spans="1:17" ht="12.75" customHeight="1" x14ac:dyDescent="0.25">
      <c r="A86" s="131" t="s">
        <v>486</v>
      </c>
      <c r="B86" s="132"/>
      <c r="C86" s="132"/>
      <c r="D86" s="132"/>
      <c r="E86" s="132"/>
      <c r="F86" s="132"/>
      <c r="G86" s="132"/>
      <c r="H86" s="132"/>
      <c r="I86" s="132"/>
      <c r="J86" s="122">
        <v>3103</v>
      </c>
      <c r="K86" s="66"/>
      <c r="L86" s="66"/>
      <c r="M86" s="66"/>
      <c r="N86" s="66"/>
      <c r="O86" s="67">
        <v>126.49</v>
      </c>
      <c r="P86" s="66"/>
      <c r="Q86" s="66"/>
    </row>
    <row r="87" spans="1:17" ht="12.75" customHeight="1" x14ac:dyDescent="0.25">
      <c r="A87" s="131" t="s">
        <v>199</v>
      </c>
      <c r="B87" s="132"/>
      <c r="C87" s="132"/>
      <c r="D87" s="132"/>
      <c r="E87" s="132"/>
      <c r="F87" s="132"/>
      <c r="G87" s="132"/>
      <c r="H87" s="132"/>
      <c r="I87" s="132"/>
      <c r="J87" s="122">
        <v>798</v>
      </c>
      <c r="K87" s="66"/>
      <c r="L87" s="66"/>
      <c r="M87" s="66"/>
      <c r="N87" s="66"/>
      <c r="O87" s="66"/>
      <c r="P87" s="66"/>
      <c r="Q87" s="66"/>
    </row>
    <row r="88" spans="1:17" ht="12.75" customHeight="1" x14ac:dyDescent="0.25">
      <c r="A88" s="131" t="s">
        <v>416</v>
      </c>
      <c r="B88" s="132"/>
      <c r="C88" s="132"/>
      <c r="D88" s="132"/>
      <c r="E88" s="132"/>
      <c r="F88" s="132"/>
      <c r="G88" s="132"/>
      <c r="H88" s="132"/>
      <c r="I88" s="132"/>
      <c r="J88" s="122">
        <v>2497</v>
      </c>
      <c r="K88" s="66"/>
      <c r="L88" s="66"/>
      <c r="M88" s="66"/>
      <c r="N88" s="66"/>
      <c r="O88" s="67">
        <v>1.81</v>
      </c>
      <c r="P88" s="66"/>
      <c r="Q88" s="67">
        <v>0.06</v>
      </c>
    </row>
    <row r="89" spans="1:17" ht="12.75" customHeight="1" x14ac:dyDescent="0.25">
      <c r="A89" s="131" t="s">
        <v>197</v>
      </c>
      <c r="B89" s="132"/>
      <c r="C89" s="132"/>
      <c r="D89" s="132"/>
      <c r="E89" s="132"/>
      <c r="F89" s="132"/>
      <c r="G89" s="132"/>
      <c r="H89" s="132"/>
      <c r="I89" s="132"/>
      <c r="J89" s="122">
        <v>9650</v>
      </c>
      <c r="K89" s="66"/>
      <c r="L89" s="66"/>
      <c r="M89" s="66"/>
      <c r="N89" s="66"/>
      <c r="O89" s="67">
        <v>28.5</v>
      </c>
      <c r="P89" s="66"/>
      <c r="Q89" s="67">
        <v>4.3</v>
      </c>
    </row>
    <row r="90" spans="1:17" ht="12.75" customHeight="1" x14ac:dyDescent="0.25">
      <c r="A90" s="131" t="s">
        <v>198</v>
      </c>
      <c r="B90" s="132"/>
      <c r="C90" s="132"/>
      <c r="D90" s="132"/>
      <c r="E90" s="132"/>
      <c r="F90" s="132"/>
      <c r="G90" s="132"/>
      <c r="H90" s="132"/>
      <c r="I90" s="132"/>
      <c r="J90" s="122">
        <v>101</v>
      </c>
      <c r="K90" s="66"/>
      <c r="L90" s="66"/>
      <c r="M90" s="66"/>
      <c r="N90" s="66"/>
      <c r="O90" s="66"/>
      <c r="P90" s="66"/>
      <c r="Q90" s="66"/>
    </row>
    <row r="91" spans="1:17" ht="12.75" customHeight="1" x14ac:dyDescent="0.25">
      <c r="A91" s="131" t="s">
        <v>10</v>
      </c>
      <c r="B91" s="132"/>
      <c r="C91" s="132"/>
      <c r="D91" s="132"/>
      <c r="E91" s="132"/>
      <c r="F91" s="132"/>
      <c r="G91" s="132"/>
      <c r="H91" s="132"/>
      <c r="I91" s="132"/>
      <c r="J91" s="122">
        <v>19755</v>
      </c>
      <c r="K91" s="66"/>
      <c r="L91" s="66"/>
      <c r="M91" s="66"/>
      <c r="N91" s="66"/>
      <c r="O91" s="67">
        <v>190.45</v>
      </c>
      <c r="P91" s="66"/>
      <c r="Q91" s="67">
        <v>21.21</v>
      </c>
    </row>
    <row r="92" spans="1:17" ht="12.75" customHeight="1" x14ac:dyDescent="0.25">
      <c r="A92" s="131" t="s">
        <v>11</v>
      </c>
      <c r="B92" s="132"/>
      <c r="C92" s="132"/>
      <c r="D92" s="132"/>
      <c r="E92" s="132"/>
      <c r="F92" s="132"/>
      <c r="G92" s="132"/>
      <c r="H92" s="132"/>
      <c r="I92" s="132"/>
      <c r="J92" s="121"/>
      <c r="K92" s="66"/>
      <c r="L92" s="66"/>
      <c r="M92" s="66"/>
      <c r="N92" s="66"/>
      <c r="O92" s="66"/>
      <c r="P92" s="66"/>
      <c r="Q92" s="66"/>
    </row>
    <row r="93" spans="1:17" ht="12.75" customHeight="1" x14ac:dyDescent="0.25">
      <c r="A93" s="131" t="s">
        <v>12</v>
      </c>
      <c r="B93" s="132"/>
      <c r="C93" s="132"/>
      <c r="D93" s="132"/>
      <c r="E93" s="132"/>
      <c r="F93" s="132"/>
      <c r="G93" s="132"/>
      <c r="H93" s="132"/>
      <c r="I93" s="132"/>
      <c r="J93" s="122">
        <v>10097</v>
      </c>
      <c r="K93" s="66"/>
      <c r="L93" s="66"/>
      <c r="M93" s="66"/>
      <c r="N93" s="66"/>
      <c r="O93" s="66"/>
      <c r="P93" s="66"/>
      <c r="Q93" s="66"/>
    </row>
    <row r="94" spans="1:17" ht="12.75" customHeight="1" x14ac:dyDescent="0.25">
      <c r="A94" s="131" t="s">
        <v>13</v>
      </c>
      <c r="B94" s="132"/>
      <c r="C94" s="132"/>
      <c r="D94" s="132"/>
      <c r="E94" s="132"/>
      <c r="F94" s="132"/>
      <c r="G94" s="132"/>
      <c r="H94" s="132"/>
      <c r="I94" s="132"/>
      <c r="J94" s="122">
        <v>3816</v>
      </c>
      <c r="K94" s="66"/>
      <c r="L94" s="66"/>
      <c r="M94" s="66"/>
      <c r="N94" s="66"/>
      <c r="O94" s="66"/>
      <c r="P94" s="66"/>
      <c r="Q94" s="66"/>
    </row>
    <row r="95" spans="1:17" ht="12.75" customHeight="1" x14ac:dyDescent="0.25">
      <c r="A95" s="131" t="s">
        <v>14</v>
      </c>
      <c r="B95" s="132"/>
      <c r="C95" s="132"/>
      <c r="D95" s="132"/>
      <c r="E95" s="132"/>
      <c r="F95" s="132"/>
      <c r="G95" s="132"/>
      <c r="H95" s="132"/>
      <c r="I95" s="132"/>
      <c r="J95" s="122">
        <v>2475</v>
      </c>
      <c r="K95" s="66"/>
      <c r="L95" s="66"/>
      <c r="M95" s="66"/>
      <c r="N95" s="66"/>
      <c r="O95" s="66"/>
      <c r="P95" s="66"/>
      <c r="Q95" s="66"/>
    </row>
    <row r="96" spans="1:17" ht="12.75" customHeight="1" x14ac:dyDescent="0.25">
      <c r="A96" s="131" t="s">
        <v>15</v>
      </c>
      <c r="B96" s="132"/>
      <c r="C96" s="132"/>
      <c r="D96" s="132"/>
      <c r="E96" s="132"/>
      <c r="F96" s="132"/>
      <c r="G96" s="132"/>
      <c r="H96" s="132"/>
      <c r="I96" s="132"/>
      <c r="J96" s="122">
        <v>2344</v>
      </c>
      <c r="K96" s="66"/>
      <c r="L96" s="66"/>
      <c r="M96" s="66"/>
      <c r="N96" s="66"/>
      <c r="O96" s="66"/>
      <c r="P96" s="66"/>
      <c r="Q96" s="66"/>
    </row>
    <row r="97" spans="1:17" ht="12.75" customHeight="1" x14ac:dyDescent="0.25">
      <c r="A97" s="131" t="s">
        <v>16</v>
      </c>
      <c r="B97" s="132"/>
      <c r="C97" s="132"/>
      <c r="D97" s="132"/>
      <c r="E97" s="132"/>
      <c r="F97" s="132"/>
      <c r="G97" s="132"/>
      <c r="H97" s="132"/>
      <c r="I97" s="132"/>
      <c r="J97" s="122">
        <v>1362</v>
      </c>
      <c r="K97" s="66"/>
      <c r="L97" s="66"/>
      <c r="M97" s="66"/>
      <c r="N97" s="66"/>
      <c r="O97" s="66"/>
      <c r="P97" s="66"/>
      <c r="Q97" s="66"/>
    </row>
    <row r="98" spans="1:17" ht="12.75" customHeight="1" x14ac:dyDescent="0.25">
      <c r="A98" s="133" t="s">
        <v>487</v>
      </c>
      <c r="B98" s="132"/>
      <c r="C98" s="132"/>
      <c r="D98" s="132"/>
      <c r="E98" s="132"/>
      <c r="F98" s="132"/>
      <c r="G98" s="132"/>
      <c r="H98" s="132"/>
      <c r="I98" s="132"/>
      <c r="J98" s="123">
        <v>19755</v>
      </c>
      <c r="K98" s="66"/>
      <c r="L98" s="66"/>
      <c r="M98" s="66"/>
      <c r="N98" s="66"/>
      <c r="O98" s="65">
        <v>190.45</v>
      </c>
      <c r="P98" s="66"/>
      <c r="Q98" s="65">
        <v>21.21</v>
      </c>
    </row>
    <row r="99" spans="1:17" ht="12.75" customHeight="1" x14ac:dyDescent="0.25">
      <c r="A99" s="134" t="s">
        <v>49</v>
      </c>
      <c r="B99" s="135"/>
      <c r="C99" s="135"/>
      <c r="D99" s="135"/>
      <c r="E99" s="135"/>
      <c r="F99" s="135"/>
      <c r="G99" s="135"/>
      <c r="H99" s="135"/>
      <c r="I99" s="135"/>
      <c r="J99" s="135"/>
      <c r="K99" s="135"/>
      <c r="L99" s="135"/>
      <c r="M99" s="135"/>
      <c r="N99" s="135"/>
      <c r="O99" s="135"/>
      <c r="P99" s="135"/>
      <c r="Q99" s="135"/>
    </row>
    <row r="100" spans="1:17" ht="12.75" customHeight="1" x14ac:dyDescent="0.25">
      <c r="A100" s="131" t="s">
        <v>6</v>
      </c>
      <c r="B100" s="132"/>
      <c r="C100" s="132"/>
      <c r="D100" s="132"/>
      <c r="E100" s="132"/>
      <c r="F100" s="132"/>
      <c r="G100" s="132"/>
      <c r="H100" s="132"/>
      <c r="I100" s="132"/>
      <c r="J100" s="122">
        <v>25271</v>
      </c>
      <c r="K100" s="67">
        <v>2488</v>
      </c>
      <c r="L100" s="67">
        <v>4522</v>
      </c>
      <c r="M100" s="67">
        <v>419</v>
      </c>
      <c r="N100" s="66"/>
      <c r="O100" s="67">
        <v>217.46</v>
      </c>
      <c r="P100" s="66"/>
      <c r="Q100" s="67">
        <v>25.69</v>
      </c>
    </row>
    <row r="101" spans="1:17" ht="12.75" customHeight="1" x14ac:dyDescent="0.25">
      <c r="A101" s="131" t="s">
        <v>355</v>
      </c>
      <c r="B101" s="132"/>
      <c r="C101" s="132"/>
      <c r="D101" s="132"/>
      <c r="E101" s="132"/>
      <c r="F101" s="132"/>
      <c r="G101" s="132"/>
      <c r="H101" s="132"/>
      <c r="I101" s="132"/>
      <c r="J101" s="122">
        <v>25398</v>
      </c>
      <c r="K101" s="67">
        <v>2488</v>
      </c>
      <c r="L101" s="67">
        <v>4522</v>
      </c>
      <c r="M101" s="67">
        <v>419</v>
      </c>
      <c r="N101" s="66"/>
      <c r="O101" s="67">
        <v>217.46</v>
      </c>
      <c r="P101" s="66"/>
      <c r="Q101" s="67">
        <v>25.69</v>
      </c>
    </row>
    <row r="102" spans="1:17" ht="12.75" customHeight="1" x14ac:dyDescent="0.25">
      <c r="A102" s="131" t="s">
        <v>29</v>
      </c>
      <c r="B102" s="132"/>
      <c r="C102" s="132"/>
      <c r="D102" s="132"/>
      <c r="E102" s="132"/>
      <c r="F102" s="132"/>
      <c r="G102" s="132"/>
      <c r="H102" s="132"/>
      <c r="I102" s="132"/>
      <c r="J102" s="121"/>
      <c r="K102" s="66"/>
      <c r="L102" s="66"/>
      <c r="M102" s="66"/>
      <c r="N102" s="66"/>
      <c r="O102" s="66"/>
      <c r="P102" s="66"/>
      <c r="Q102" s="66"/>
    </row>
    <row r="103" spans="1:17" ht="12.75" customHeight="1" x14ac:dyDescent="0.25">
      <c r="A103" s="131" t="s">
        <v>413</v>
      </c>
      <c r="B103" s="132"/>
      <c r="C103" s="132"/>
      <c r="D103" s="132"/>
      <c r="E103" s="132"/>
      <c r="F103" s="132"/>
      <c r="G103" s="132"/>
      <c r="H103" s="132"/>
      <c r="I103" s="132"/>
      <c r="J103" s="122">
        <v>42</v>
      </c>
      <c r="K103" s="66"/>
      <c r="L103" s="66"/>
      <c r="M103" s="66"/>
      <c r="N103" s="66"/>
      <c r="O103" s="66"/>
      <c r="P103" s="66"/>
      <c r="Q103" s="66"/>
    </row>
    <row r="104" spans="1:17" ht="12.75" customHeight="1" x14ac:dyDescent="0.25">
      <c r="A104" s="131" t="s">
        <v>414</v>
      </c>
      <c r="B104" s="132"/>
      <c r="C104" s="132"/>
      <c r="D104" s="132"/>
      <c r="E104" s="132"/>
      <c r="F104" s="132"/>
      <c r="G104" s="132"/>
      <c r="H104" s="132"/>
      <c r="I104" s="132"/>
      <c r="J104" s="122">
        <v>85</v>
      </c>
      <c r="K104" s="66"/>
      <c r="L104" s="66"/>
      <c r="M104" s="66"/>
      <c r="N104" s="66"/>
      <c r="O104" s="66"/>
      <c r="P104" s="66"/>
      <c r="Q104" s="66"/>
    </row>
    <row r="105" spans="1:17" ht="12.75" customHeight="1" x14ac:dyDescent="0.25">
      <c r="A105" s="131" t="s">
        <v>7</v>
      </c>
      <c r="B105" s="132"/>
      <c r="C105" s="132"/>
      <c r="D105" s="132"/>
      <c r="E105" s="132"/>
      <c r="F105" s="132"/>
      <c r="G105" s="132"/>
      <c r="H105" s="132"/>
      <c r="I105" s="132"/>
      <c r="J105" s="122">
        <v>2905</v>
      </c>
      <c r="K105" s="66"/>
      <c r="L105" s="66"/>
      <c r="M105" s="66"/>
      <c r="N105" s="66"/>
      <c r="O105" s="66"/>
      <c r="P105" s="66"/>
      <c r="Q105" s="66"/>
    </row>
    <row r="106" spans="1:17" ht="19.2" customHeight="1" x14ac:dyDescent="0.25">
      <c r="A106" s="131" t="s">
        <v>29</v>
      </c>
      <c r="B106" s="132"/>
      <c r="C106" s="132"/>
      <c r="D106" s="132"/>
      <c r="E106" s="132"/>
      <c r="F106" s="132"/>
      <c r="G106" s="132"/>
      <c r="H106" s="132"/>
      <c r="I106" s="132"/>
      <c r="J106" s="121"/>
      <c r="K106" s="66"/>
      <c r="L106" s="66"/>
      <c r="M106" s="66"/>
      <c r="N106" s="66"/>
      <c r="O106" s="66"/>
      <c r="P106" s="66"/>
      <c r="Q106" s="66"/>
    </row>
    <row r="107" spans="1:17" x14ac:dyDescent="0.25">
      <c r="A107" s="131" t="s">
        <v>488</v>
      </c>
      <c r="B107" s="132"/>
      <c r="C107" s="132"/>
      <c r="D107" s="132"/>
      <c r="E107" s="132"/>
      <c r="F107" s="132"/>
      <c r="G107" s="132"/>
      <c r="H107" s="132"/>
      <c r="I107" s="132"/>
      <c r="J107" s="122">
        <v>1103</v>
      </c>
      <c r="K107" s="66"/>
      <c r="L107" s="66"/>
      <c r="M107" s="66"/>
      <c r="N107" s="66"/>
      <c r="O107" s="66"/>
      <c r="P107" s="66"/>
      <c r="Q107" s="66"/>
    </row>
    <row r="108" spans="1:17" x14ac:dyDescent="0.25">
      <c r="A108" s="131" t="s">
        <v>489</v>
      </c>
      <c r="B108" s="132"/>
      <c r="C108" s="132"/>
      <c r="D108" s="132"/>
      <c r="E108" s="132"/>
      <c r="F108" s="132"/>
      <c r="G108" s="132"/>
      <c r="H108" s="132"/>
      <c r="I108" s="132"/>
      <c r="J108" s="122">
        <v>634</v>
      </c>
      <c r="K108" s="66"/>
      <c r="L108" s="66"/>
      <c r="M108" s="66"/>
      <c r="N108" s="66"/>
      <c r="O108" s="66"/>
      <c r="P108" s="66"/>
      <c r="Q108" s="66"/>
    </row>
    <row r="109" spans="1:17" x14ac:dyDescent="0.25">
      <c r="A109" s="131" t="s">
        <v>490</v>
      </c>
      <c r="B109" s="132"/>
      <c r="C109" s="132"/>
      <c r="D109" s="132"/>
      <c r="E109" s="132"/>
      <c r="F109" s="132"/>
      <c r="G109" s="132"/>
      <c r="H109" s="132"/>
      <c r="I109" s="132"/>
      <c r="J109" s="122">
        <v>590</v>
      </c>
      <c r="K109" s="66"/>
      <c r="L109" s="66"/>
      <c r="M109" s="66"/>
      <c r="N109" s="66"/>
      <c r="O109" s="66"/>
      <c r="P109" s="66"/>
      <c r="Q109" s="66"/>
    </row>
    <row r="110" spans="1:17" x14ac:dyDescent="0.25">
      <c r="A110" s="131" t="s">
        <v>491</v>
      </c>
      <c r="B110" s="132"/>
      <c r="C110" s="132"/>
      <c r="D110" s="132"/>
      <c r="E110" s="132"/>
      <c r="F110" s="132"/>
      <c r="G110" s="132"/>
      <c r="H110" s="132"/>
      <c r="I110" s="132"/>
      <c r="J110" s="122">
        <v>578</v>
      </c>
      <c r="K110" s="66"/>
      <c r="L110" s="66"/>
      <c r="M110" s="66"/>
      <c r="N110" s="66"/>
      <c r="O110" s="66"/>
      <c r="P110" s="66"/>
      <c r="Q110" s="66"/>
    </row>
    <row r="111" spans="1:17" x14ac:dyDescent="0.25">
      <c r="A111" s="131" t="s">
        <v>8</v>
      </c>
      <c r="B111" s="132"/>
      <c r="C111" s="132"/>
      <c r="D111" s="132"/>
      <c r="E111" s="132"/>
      <c r="F111" s="132"/>
      <c r="G111" s="132"/>
      <c r="H111" s="132"/>
      <c r="I111" s="132"/>
      <c r="J111" s="122">
        <v>1746</v>
      </c>
      <c r="K111" s="66"/>
      <c r="L111" s="66"/>
      <c r="M111" s="66"/>
      <c r="N111" s="66"/>
      <c r="O111" s="66"/>
      <c r="P111" s="66"/>
      <c r="Q111" s="66"/>
    </row>
    <row r="112" spans="1:17" x14ac:dyDescent="0.25">
      <c r="A112" s="131" t="s">
        <v>29</v>
      </c>
      <c r="B112" s="132"/>
      <c r="C112" s="132"/>
      <c r="D112" s="132"/>
      <c r="E112" s="132"/>
      <c r="F112" s="132"/>
      <c r="G112" s="132"/>
      <c r="H112" s="132"/>
      <c r="I112" s="132"/>
      <c r="J112" s="121"/>
      <c r="K112" s="66"/>
      <c r="L112" s="66"/>
      <c r="M112" s="66"/>
      <c r="N112" s="66"/>
      <c r="O112" s="66"/>
      <c r="P112" s="66"/>
      <c r="Q112" s="66"/>
    </row>
    <row r="113" spans="1:17" x14ac:dyDescent="0.25">
      <c r="A113" s="131" t="s">
        <v>492</v>
      </c>
      <c r="B113" s="132"/>
      <c r="C113" s="132"/>
      <c r="D113" s="132"/>
      <c r="E113" s="132"/>
      <c r="F113" s="132"/>
      <c r="G113" s="132"/>
      <c r="H113" s="132"/>
      <c r="I113" s="132"/>
      <c r="J113" s="122">
        <v>621</v>
      </c>
      <c r="K113" s="66"/>
      <c r="L113" s="66"/>
      <c r="M113" s="66"/>
      <c r="N113" s="66"/>
      <c r="O113" s="66"/>
      <c r="P113" s="66"/>
      <c r="Q113" s="66"/>
    </row>
    <row r="114" spans="1:17" x14ac:dyDescent="0.25">
      <c r="A114" s="131" t="s">
        <v>493</v>
      </c>
      <c r="B114" s="132"/>
      <c r="C114" s="132"/>
      <c r="D114" s="132"/>
      <c r="E114" s="132"/>
      <c r="F114" s="132"/>
      <c r="G114" s="132"/>
      <c r="H114" s="132"/>
      <c r="I114" s="132"/>
      <c r="J114" s="122">
        <v>334</v>
      </c>
      <c r="K114" s="66"/>
      <c r="L114" s="66"/>
      <c r="M114" s="66"/>
      <c r="N114" s="66"/>
      <c r="O114" s="66"/>
      <c r="P114" s="66"/>
      <c r="Q114" s="66"/>
    </row>
    <row r="115" spans="1:17" x14ac:dyDescent="0.25">
      <c r="A115" s="131" t="s">
        <v>494</v>
      </c>
      <c r="B115" s="132"/>
      <c r="C115" s="132"/>
      <c r="D115" s="132"/>
      <c r="E115" s="132"/>
      <c r="F115" s="132"/>
      <c r="G115" s="132"/>
      <c r="H115" s="132"/>
      <c r="I115" s="132"/>
      <c r="J115" s="122">
        <v>404</v>
      </c>
      <c r="K115" s="66"/>
      <c r="L115" s="66"/>
      <c r="M115" s="66"/>
      <c r="N115" s="66"/>
      <c r="O115" s="66"/>
      <c r="P115" s="66"/>
      <c r="Q115" s="66"/>
    </row>
    <row r="116" spans="1:17" x14ac:dyDescent="0.25">
      <c r="A116" s="131" t="s">
        <v>495</v>
      </c>
      <c r="B116" s="132"/>
      <c r="C116" s="132"/>
      <c r="D116" s="132"/>
      <c r="E116" s="132"/>
      <c r="F116" s="132"/>
      <c r="G116" s="132"/>
      <c r="H116" s="132"/>
      <c r="I116" s="132"/>
      <c r="J116" s="122">
        <v>387</v>
      </c>
      <c r="K116" s="66"/>
      <c r="L116" s="66"/>
      <c r="M116" s="66"/>
      <c r="N116" s="66"/>
      <c r="O116" s="66"/>
      <c r="P116" s="66"/>
      <c r="Q116" s="66"/>
    </row>
    <row r="117" spans="1:17" x14ac:dyDescent="0.25">
      <c r="A117" s="133" t="s">
        <v>9</v>
      </c>
      <c r="B117" s="132"/>
      <c r="C117" s="132"/>
      <c r="D117" s="132"/>
      <c r="E117" s="132"/>
      <c r="F117" s="132"/>
      <c r="G117" s="132"/>
      <c r="H117" s="132"/>
      <c r="I117" s="132"/>
      <c r="J117" s="121"/>
      <c r="K117" s="66"/>
      <c r="L117" s="66"/>
      <c r="M117" s="66"/>
      <c r="N117" s="66"/>
      <c r="O117" s="66"/>
      <c r="P117" s="66"/>
      <c r="Q117" s="66"/>
    </row>
    <row r="118" spans="1:17" x14ac:dyDescent="0.25">
      <c r="A118" s="131" t="s">
        <v>416</v>
      </c>
      <c r="B118" s="132"/>
      <c r="C118" s="132"/>
      <c r="D118" s="132"/>
      <c r="E118" s="132"/>
      <c r="F118" s="132"/>
      <c r="G118" s="132"/>
      <c r="H118" s="132"/>
      <c r="I118" s="132"/>
      <c r="J118" s="122">
        <v>7793</v>
      </c>
      <c r="K118" s="66"/>
      <c r="L118" s="66"/>
      <c r="M118" s="66"/>
      <c r="N118" s="66"/>
      <c r="O118" s="67">
        <v>28.82</v>
      </c>
      <c r="P118" s="66"/>
      <c r="Q118" s="67">
        <v>4.54</v>
      </c>
    </row>
    <row r="119" spans="1:17" x14ac:dyDescent="0.25">
      <c r="A119" s="131" t="s">
        <v>56</v>
      </c>
      <c r="B119" s="132"/>
      <c r="C119" s="132"/>
      <c r="D119" s="132"/>
      <c r="E119" s="132"/>
      <c r="F119" s="132"/>
      <c r="G119" s="132"/>
      <c r="H119" s="132"/>
      <c r="I119" s="132"/>
      <c r="J119" s="122">
        <v>4334</v>
      </c>
      <c r="K119" s="66"/>
      <c r="L119" s="66"/>
      <c r="M119" s="66"/>
      <c r="N119" s="66"/>
      <c r="O119" s="66"/>
      <c r="P119" s="66"/>
      <c r="Q119" s="66"/>
    </row>
    <row r="120" spans="1:17" x14ac:dyDescent="0.25">
      <c r="A120" s="131" t="s">
        <v>55</v>
      </c>
      <c r="B120" s="132"/>
      <c r="C120" s="132"/>
      <c r="D120" s="132"/>
      <c r="E120" s="132"/>
      <c r="F120" s="132"/>
      <c r="G120" s="132"/>
      <c r="H120" s="132"/>
      <c r="I120" s="132"/>
      <c r="J120" s="122">
        <v>664</v>
      </c>
      <c r="K120" s="66"/>
      <c r="L120" s="66"/>
      <c r="M120" s="66"/>
      <c r="N120" s="66"/>
      <c r="O120" s="66"/>
      <c r="P120" s="66"/>
      <c r="Q120" s="66"/>
    </row>
    <row r="121" spans="1:17" x14ac:dyDescent="0.25">
      <c r="A121" s="131" t="s">
        <v>485</v>
      </c>
      <c r="B121" s="132"/>
      <c r="C121" s="132"/>
      <c r="D121" s="132"/>
      <c r="E121" s="132"/>
      <c r="F121" s="132"/>
      <c r="G121" s="132"/>
      <c r="H121" s="132"/>
      <c r="I121" s="132"/>
      <c r="J121" s="122">
        <v>3606</v>
      </c>
      <c r="K121" s="66"/>
      <c r="L121" s="66"/>
      <c r="M121" s="66"/>
      <c r="N121" s="66"/>
      <c r="O121" s="67">
        <v>33.65</v>
      </c>
      <c r="P121" s="66"/>
      <c r="Q121" s="67">
        <v>16.850000000000001</v>
      </c>
    </row>
    <row r="122" spans="1:17" x14ac:dyDescent="0.25">
      <c r="A122" s="131" t="s">
        <v>486</v>
      </c>
      <c r="B122" s="132"/>
      <c r="C122" s="132"/>
      <c r="D122" s="132"/>
      <c r="E122" s="132"/>
      <c r="F122" s="132"/>
      <c r="G122" s="132"/>
      <c r="H122" s="132"/>
      <c r="I122" s="132"/>
      <c r="J122" s="122">
        <v>3103</v>
      </c>
      <c r="K122" s="66"/>
      <c r="L122" s="66"/>
      <c r="M122" s="66"/>
      <c r="N122" s="66"/>
      <c r="O122" s="67">
        <v>126.49</v>
      </c>
      <c r="P122" s="66"/>
      <c r="Q122" s="66"/>
    </row>
    <row r="123" spans="1:17" x14ac:dyDescent="0.25">
      <c r="A123" s="131" t="s">
        <v>199</v>
      </c>
      <c r="B123" s="132"/>
      <c r="C123" s="132"/>
      <c r="D123" s="132"/>
      <c r="E123" s="132"/>
      <c r="F123" s="132"/>
      <c r="G123" s="132"/>
      <c r="H123" s="132"/>
      <c r="I123" s="132"/>
      <c r="J123" s="122">
        <v>798</v>
      </c>
      <c r="K123" s="66"/>
      <c r="L123" s="66"/>
      <c r="M123" s="66"/>
      <c r="N123" s="66"/>
      <c r="O123" s="66"/>
      <c r="P123" s="66"/>
      <c r="Q123" s="66"/>
    </row>
    <row r="124" spans="1:17" x14ac:dyDescent="0.25">
      <c r="A124" s="131" t="s">
        <v>197</v>
      </c>
      <c r="B124" s="132"/>
      <c r="C124" s="132"/>
      <c r="D124" s="132"/>
      <c r="E124" s="132"/>
      <c r="F124" s="132"/>
      <c r="G124" s="132"/>
      <c r="H124" s="132"/>
      <c r="I124" s="132"/>
      <c r="J124" s="122">
        <v>9650</v>
      </c>
      <c r="K124" s="66"/>
      <c r="L124" s="66"/>
      <c r="M124" s="66"/>
      <c r="N124" s="66"/>
      <c r="O124" s="67">
        <v>28.5</v>
      </c>
      <c r="P124" s="66"/>
      <c r="Q124" s="67">
        <v>4.3</v>
      </c>
    </row>
    <row r="125" spans="1:17" x14ac:dyDescent="0.25">
      <c r="A125" s="131" t="s">
        <v>198</v>
      </c>
      <c r="B125" s="132"/>
      <c r="C125" s="132"/>
      <c r="D125" s="132"/>
      <c r="E125" s="132"/>
      <c r="F125" s="132"/>
      <c r="G125" s="132"/>
      <c r="H125" s="132"/>
      <c r="I125" s="132"/>
      <c r="J125" s="122">
        <v>101</v>
      </c>
      <c r="K125" s="66"/>
      <c r="L125" s="66"/>
      <c r="M125" s="66"/>
      <c r="N125" s="66"/>
      <c r="O125" s="66"/>
      <c r="P125" s="66"/>
      <c r="Q125" s="66"/>
    </row>
    <row r="126" spans="1:17" x14ac:dyDescent="0.25">
      <c r="A126" s="131" t="s">
        <v>10</v>
      </c>
      <c r="B126" s="132"/>
      <c r="C126" s="132"/>
      <c r="D126" s="132"/>
      <c r="E126" s="132"/>
      <c r="F126" s="132"/>
      <c r="G126" s="132"/>
      <c r="H126" s="132"/>
      <c r="I126" s="132"/>
      <c r="J126" s="122">
        <v>30049</v>
      </c>
      <c r="K126" s="66"/>
      <c r="L126" s="66"/>
      <c r="M126" s="66"/>
      <c r="N126" s="66"/>
      <c r="O126" s="67">
        <v>217.46</v>
      </c>
      <c r="P126" s="66"/>
      <c r="Q126" s="67">
        <v>25.69</v>
      </c>
    </row>
    <row r="127" spans="1:17" x14ac:dyDescent="0.25">
      <c r="A127" s="131" t="s">
        <v>11</v>
      </c>
      <c r="B127" s="132"/>
      <c r="C127" s="132"/>
      <c r="D127" s="132"/>
      <c r="E127" s="132"/>
      <c r="F127" s="132"/>
      <c r="G127" s="132"/>
      <c r="H127" s="132"/>
      <c r="I127" s="132"/>
      <c r="J127" s="121"/>
      <c r="K127" s="66"/>
      <c r="L127" s="66"/>
      <c r="M127" s="66"/>
      <c r="N127" s="66"/>
      <c r="O127" s="66"/>
      <c r="P127" s="66"/>
      <c r="Q127" s="66"/>
    </row>
    <row r="128" spans="1:17" x14ac:dyDescent="0.25">
      <c r="A128" s="131" t="s">
        <v>12</v>
      </c>
      <c r="B128" s="132"/>
      <c r="C128" s="132"/>
      <c r="D128" s="132"/>
      <c r="E128" s="132"/>
      <c r="F128" s="132"/>
      <c r="G128" s="132"/>
      <c r="H128" s="132"/>
      <c r="I128" s="132"/>
      <c r="J128" s="122">
        <v>18388</v>
      </c>
      <c r="K128" s="66"/>
      <c r="L128" s="66"/>
      <c r="M128" s="66"/>
      <c r="N128" s="66"/>
      <c r="O128" s="66"/>
      <c r="P128" s="66"/>
      <c r="Q128" s="66"/>
    </row>
    <row r="129" spans="1:17" x14ac:dyDescent="0.25">
      <c r="A129" s="131" t="s">
        <v>13</v>
      </c>
      <c r="B129" s="132"/>
      <c r="C129" s="132"/>
      <c r="D129" s="132"/>
      <c r="E129" s="132"/>
      <c r="F129" s="132"/>
      <c r="G129" s="132"/>
      <c r="H129" s="132"/>
      <c r="I129" s="132"/>
      <c r="J129" s="122">
        <v>4522</v>
      </c>
      <c r="K129" s="66"/>
      <c r="L129" s="66"/>
      <c r="M129" s="66"/>
      <c r="N129" s="66"/>
      <c r="O129" s="66"/>
      <c r="P129" s="66"/>
      <c r="Q129" s="66"/>
    </row>
    <row r="130" spans="1:17" x14ac:dyDescent="0.25">
      <c r="A130" s="131" t="s">
        <v>14</v>
      </c>
      <c r="B130" s="132"/>
      <c r="C130" s="132"/>
      <c r="D130" s="132"/>
      <c r="E130" s="132"/>
      <c r="F130" s="132"/>
      <c r="G130" s="132"/>
      <c r="H130" s="132"/>
      <c r="I130" s="132"/>
      <c r="J130" s="122">
        <v>2907</v>
      </c>
      <c r="K130" s="66"/>
      <c r="L130" s="66"/>
      <c r="M130" s="66"/>
      <c r="N130" s="66"/>
      <c r="O130" s="66"/>
      <c r="P130" s="66"/>
      <c r="Q130" s="66"/>
    </row>
    <row r="131" spans="1:17" x14ac:dyDescent="0.25">
      <c r="A131" s="131" t="s">
        <v>15</v>
      </c>
      <c r="B131" s="132"/>
      <c r="C131" s="132"/>
      <c r="D131" s="132"/>
      <c r="E131" s="132"/>
      <c r="F131" s="132"/>
      <c r="G131" s="132"/>
      <c r="H131" s="132"/>
      <c r="I131" s="132"/>
      <c r="J131" s="122">
        <v>2905</v>
      </c>
      <c r="K131" s="66"/>
      <c r="L131" s="66"/>
      <c r="M131" s="66"/>
      <c r="N131" s="66"/>
      <c r="O131" s="66"/>
      <c r="P131" s="66"/>
      <c r="Q131" s="66"/>
    </row>
    <row r="132" spans="1:17" x14ac:dyDescent="0.25">
      <c r="A132" s="131" t="s">
        <v>16</v>
      </c>
      <c r="B132" s="132"/>
      <c r="C132" s="132"/>
      <c r="D132" s="132"/>
      <c r="E132" s="132"/>
      <c r="F132" s="132"/>
      <c r="G132" s="132"/>
      <c r="H132" s="132"/>
      <c r="I132" s="132"/>
      <c r="J132" s="122">
        <v>1746</v>
      </c>
      <c r="K132" s="66"/>
      <c r="L132" s="66"/>
      <c r="M132" s="66"/>
      <c r="N132" s="66"/>
      <c r="O132" s="66"/>
      <c r="P132" s="66"/>
      <c r="Q132" s="66"/>
    </row>
    <row r="133" spans="1:17" x14ac:dyDescent="0.25">
      <c r="A133" s="133" t="s">
        <v>17</v>
      </c>
      <c r="B133" s="132"/>
      <c r="C133" s="132"/>
      <c r="D133" s="132"/>
      <c r="E133" s="132"/>
      <c r="F133" s="132"/>
      <c r="G133" s="132"/>
      <c r="H133" s="132"/>
      <c r="I133" s="132"/>
      <c r="J133" s="123">
        <v>30049</v>
      </c>
      <c r="K133" s="66"/>
      <c r="L133" s="66"/>
      <c r="M133" s="66"/>
      <c r="N133" s="66"/>
      <c r="O133" s="65">
        <v>217.46</v>
      </c>
      <c r="P133" s="66"/>
      <c r="Q133" s="65">
        <v>25.69</v>
      </c>
    </row>
    <row r="134" spans="1:17" x14ac:dyDescent="0.25">
      <c r="A134" s="9"/>
      <c r="B134" s="1"/>
      <c r="C134" s="7"/>
      <c r="D134" s="109"/>
      <c r="E134" s="8"/>
      <c r="F134" s="64"/>
      <c r="G134" s="64"/>
      <c r="H134" s="64"/>
      <c r="I134" s="64"/>
      <c r="J134" s="124"/>
      <c r="K134" s="64"/>
      <c r="L134" s="64"/>
      <c r="M134" s="64"/>
      <c r="N134" s="64"/>
      <c r="O134" s="64"/>
      <c r="P134" s="64"/>
      <c r="Q134" s="64"/>
    </row>
    <row r="135" spans="1:17" x14ac:dyDescent="0.25">
      <c r="A135" s="9"/>
      <c r="B135" s="1"/>
      <c r="C135" s="7"/>
      <c r="D135" s="109"/>
      <c r="E135" s="8"/>
      <c r="F135" s="2"/>
      <c r="G135" s="2"/>
      <c r="H135" s="2"/>
      <c r="I135" s="2"/>
      <c r="J135" s="13"/>
      <c r="K135" s="2"/>
      <c r="L135" s="2"/>
      <c r="M135" s="2"/>
      <c r="N135" s="2"/>
      <c r="O135" s="2"/>
      <c r="P135" s="2"/>
      <c r="Q135" s="2"/>
    </row>
    <row r="136" spans="1:17" x14ac:dyDescent="0.25">
      <c r="A136" s="15"/>
      <c r="B136" s="15"/>
      <c r="C136" s="15"/>
      <c r="D136" s="15"/>
      <c r="E136" s="15"/>
      <c r="F136"/>
      <c r="G136"/>
      <c r="H136"/>
      <c r="I136"/>
      <c r="J136"/>
      <c r="K136"/>
      <c r="L136"/>
      <c r="M136"/>
      <c r="N136"/>
      <c r="O136"/>
      <c r="P136"/>
    </row>
    <row r="137" spans="1:17" x14ac:dyDescent="0.25">
      <c r="A137" s="15"/>
      <c r="B137" s="15"/>
      <c r="C137" s="15"/>
      <c r="D137" s="15"/>
      <c r="E137" s="15"/>
      <c r="F137"/>
      <c r="G137"/>
      <c r="H137"/>
      <c r="I137"/>
      <c r="J137"/>
      <c r="K137"/>
      <c r="L137"/>
      <c r="M137"/>
      <c r="N137"/>
      <c r="O137"/>
      <c r="P137"/>
    </row>
    <row r="138" spans="1:17" x14ac:dyDescent="0.25">
      <c r="A138" s="15"/>
      <c r="B138" s="15"/>
      <c r="C138" s="15"/>
      <c r="D138" s="15"/>
      <c r="E138" s="15"/>
      <c r="F138"/>
      <c r="G138"/>
      <c r="H138"/>
      <c r="I138"/>
      <c r="J138"/>
      <c r="K138"/>
      <c r="L138"/>
      <c r="M138"/>
      <c r="N138"/>
      <c r="O138"/>
      <c r="P138"/>
    </row>
    <row r="139" spans="1:17" x14ac:dyDescent="0.25">
      <c r="A139" s="15"/>
      <c r="B139" s="15"/>
      <c r="C139" s="15"/>
      <c r="D139" s="15"/>
      <c r="E139" s="15"/>
      <c r="F139"/>
      <c r="G139"/>
      <c r="H139"/>
      <c r="I139"/>
      <c r="J139"/>
      <c r="K139"/>
      <c r="L139"/>
      <c r="M139"/>
      <c r="N139"/>
      <c r="O139"/>
      <c r="P139"/>
    </row>
    <row r="140" spans="1:17" x14ac:dyDescent="0.25">
      <c r="A140" s="15"/>
      <c r="B140" s="15"/>
      <c r="C140" s="15"/>
      <c r="D140" s="15"/>
      <c r="E140" s="15"/>
      <c r="F140"/>
      <c r="G140"/>
      <c r="H140"/>
      <c r="I140"/>
      <c r="J140"/>
      <c r="K140"/>
      <c r="L140"/>
      <c r="M140"/>
      <c r="N140"/>
      <c r="O140"/>
      <c r="P140"/>
    </row>
    <row r="141" spans="1:17" x14ac:dyDescent="0.25">
      <c r="A141" s="15"/>
      <c r="B141" s="15"/>
      <c r="C141" s="15"/>
      <c r="D141" s="15"/>
      <c r="E141" s="15"/>
      <c r="F141"/>
      <c r="G141"/>
      <c r="H141"/>
      <c r="I141"/>
      <c r="J141"/>
      <c r="K141"/>
      <c r="L141"/>
      <c r="M141"/>
      <c r="N141"/>
      <c r="O141"/>
      <c r="P141"/>
    </row>
    <row r="142" spans="1:17" x14ac:dyDescent="0.25">
      <c r="A142" s="15"/>
      <c r="B142" s="15"/>
      <c r="C142" s="15"/>
      <c r="D142" s="15"/>
      <c r="E142" s="15"/>
      <c r="F142"/>
      <c r="G142"/>
      <c r="H142"/>
      <c r="I142"/>
      <c r="J142"/>
      <c r="K142"/>
      <c r="L142"/>
      <c r="M142"/>
      <c r="N142"/>
      <c r="O142"/>
      <c r="P142"/>
    </row>
    <row r="143" spans="1:17" x14ac:dyDescent="0.25">
      <c r="A143" s="15"/>
      <c r="B143" s="15"/>
      <c r="C143" s="15"/>
      <c r="D143" s="15"/>
      <c r="E143" s="15"/>
      <c r="F143"/>
      <c r="G143"/>
      <c r="H143"/>
      <c r="I143"/>
      <c r="J143"/>
      <c r="K143"/>
      <c r="L143"/>
      <c r="M143"/>
      <c r="N143"/>
      <c r="O143"/>
      <c r="P143"/>
    </row>
    <row r="144" spans="1:17" x14ac:dyDescent="0.25">
      <c r="A144" s="15"/>
      <c r="B144" s="15"/>
      <c r="C144" s="15"/>
      <c r="D144" s="15"/>
      <c r="E144" s="15"/>
      <c r="F144"/>
      <c r="G144"/>
      <c r="H144"/>
      <c r="I144"/>
      <c r="J144"/>
      <c r="K144"/>
      <c r="L144"/>
      <c r="M144"/>
      <c r="N144"/>
      <c r="O144"/>
      <c r="P144"/>
    </row>
    <row r="145" spans="1:16" x14ac:dyDescent="0.25">
      <c r="A145" s="15"/>
      <c r="B145" s="15"/>
      <c r="C145" s="15"/>
      <c r="D145" s="15"/>
      <c r="E145" s="15"/>
      <c r="F145"/>
      <c r="G145"/>
      <c r="H145"/>
      <c r="I145"/>
      <c r="J145"/>
      <c r="K145"/>
      <c r="L145"/>
      <c r="M145"/>
      <c r="N145"/>
      <c r="O145"/>
      <c r="P145"/>
    </row>
    <row r="146" spans="1:16" x14ac:dyDescent="0.25">
      <c r="A146" s="15"/>
      <c r="B146" s="15"/>
      <c r="C146" s="15"/>
      <c r="D146" s="15"/>
      <c r="E146" s="15"/>
      <c r="F146"/>
      <c r="G146"/>
      <c r="H146"/>
      <c r="I146"/>
      <c r="J146"/>
      <c r="K146"/>
      <c r="L146"/>
      <c r="M146"/>
      <c r="N146"/>
      <c r="O146"/>
      <c r="P146"/>
    </row>
    <row r="147" spans="1:16" ht="12.75" customHeight="1" x14ac:dyDescent="0.25">
      <c r="A147" s="15"/>
      <c r="B147" s="15"/>
      <c r="C147" s="15"/>
      <c r="D147" s="15"/>
      <c r="E147" s="15"/>
      <c r="F147"/>
      <c r="G147"/>
      <c r="H147"/>
      <c r="I147"/>
      <c r="J147"/>
      <c r="K147"/>
      <c r="L147"/>
      <c r="M147"/>
      <c r="N147"/>
      <c r="O147"/>
      <c r="P147"/>
    </row>
    <row r="148" spans="1:16" ht="12.75" customHeight="1" x14ac:dyDescent="0.25">
      <c r="A148" s="15"/>
      <c r="B148" s="15"/>
      <c r="C148" s="15"/>
      <c r="D148" s="15"/>
      <c r="E148" s="15"/>
      <c r="F148"/>
      <c r="G148"/>
      <c r="H148"/>
      <c r="I148"/>
      <c r="J148"/>
      <c r="K148"/>
      <c r="L148"/>
      <c r="M148"/>
      <c r="N148"/>
      <c r="O148"/>
      <c r="P148"/>
    </row>
    <row r="149" spans="1:16" ht="12.75" customHeight="1" x14ac:dyDescent="0.25">
      <c r="A149" s="15"/>
      <c r="B149" s="15"/>
      <c r="C149" s="15"/>
      <c r="D149" s="15"/>
      <c r="E149" s="15"/>
      <c r="F149"/>
      <c r="G149"/>
      <c r="H149"/>
      <c r="I149"/>
      <c r="J149"/>
      <c r="K149"/>
      <c r="L149"/>
      <c r="M149"/>
      <c r="N149"/>
      <c r="O149"/>
      <c r="P149"/>
    </row>
    <row r="150" spans="1:16" ht="12.75" customHeight="1" x14ac:dyDescent="0.25">
      <c r="A150" s="15"/>
      <c r="B150" s="15"/>
      <c r="C150" s="15"/>
      <c r="D150" s="15"/>
      <c r="E150" s="15"/>
      <c r="F150"/>
      <c r="G150"/>
      <c r="H150"/>
      <c r="I150"/>
      <c r="J150"/>
      <c r="K150"/>
      <c r="L150"/>
      <c r="M150"/>
      <c r="N150"/>
      <c r="O150"/>
      <c r="P150"/>
    </row>
    <row r="151" spans="1:16" ht="12.75" customHeight="1" x14ac:dyDescent="0.25">
      <c r="A151" s="15"/>
      <c r="B151" s="15"/>
      <c r="C151" s="15"/>
      <c r="D151" s="15"/>
      <c r="E151" s="15"/>
      <c r="F151"/>
      <c r="G151"/>
      <c r="H151"/>
      <c r="I151"/>
      <c r="J151"/>
      <c r="K151"/>
      <c r="L151"/>
      <c r="M151"/>
      <c r="N151"/>
      <c r="O151"/>
      <c r="P151"/>
    </row>
    <row r="152" spans="1:16" ht="12.75" customHeight="1" x14ac:dyDescent="0.25">
      <c r="A152" s="15"/>
      <c r="B152" s="15"/>
      <c r="C152" s="15"/>
      <c r="D152" s="15"/>
      <c r="E152" s="15"/>
      <c r="F152"/>
      <c r="G152"/>
      <c r="H152"/>
      <c r="I152"/>
      <c r="J152"/>
      <c r="K152"/>
      <c r="L152"/>
      <c r="M152"/>
      <c r="N152"/>
      <c r="O152"/>
      <c r="P152"/>
    </row>
    <row r="153" spans="1:16" ht="12.75" customHeight="1" x14ac:dyDescent="0.25">
      <c r="A153" s="15"/>
      <c r="B153" s="15"/>
      <c r="C153" s="15"/>
      <c r="D153" s="15"/>
      <c r="E153" s="15"/>
      <c r="F153"/>
      <c r="G153"/>
      <c r="H153"/>
      <c r="I153"/>
      <c r="J153"/>
      <c r="K153"/>
      <c r="L153"/>
      <c r="M153"/>
      <c r="N153"/>
      <c r="O153"/>
      <c r="P153"/>
    </row>
    <row r="154" spans="1:16" ht="12.75" customHeight="1" x14ac:dyDescent="0.25">
      <c r="A154" s="15"/>
      <c r="B154" s="15"/>
      <c r="C154" s="15"/>
      <c r="D154" s="15"/>
      <c r="E154" s="15"/>
      <c r="F154"/>
      <c r="G154"/>
      <c r="H154"/>
      <c r="I154"/>
      <c r="J154"/>
      <c r="K154"/>
      <c r="L154"/>
      <c r="M154"/>
      <c r="N154"/>
      <c r="O154"/>
      <c r="P154"/>
    </row>
    <row r="155" spans="1:16" x14ac:dyDescent="0.25">
      <c r="A155" s="15"/>
      <c r="B155" s="15"/>
      <c r="C155" s="15"/>
      <c r="D155" s="15"/>
      <c r="E155" s="15"/>
      <c r="F155"/>
      <c r="G155"/>
      <c r="H155"/>
      <c r="I155"/>
      <c r="J155"/>
      <c r="K155"/>
      <c r="L155"/>
      <c r="M155"/>
      <c r="N155"/>
      <c r="O155"/>
      <c r="P155"/>
    </row>
    <row r="156" spans="1:16" ht="22.5" customHeight="1" x14ac:dyDescent="0.25">
      <c r="A156" s="15"/>
      <c r="B156" s="15"/>
      <c r="C156" s="15"/>
      <c r="D156" s="15"/>
      <c r="E156" s="15"/>
      <c r="F156"/>
      <c r="G156"/>
      <c r="H156"/>
      <c r="I156"/>
      <c r="J156"/>
      <c r="K156"/>
      <c r="L156"/>
      <c r="M156"/>
      <c r="N156"/>
      <c r="O156"/>
      <c r="P156"/>
    </row>
    <row r="157" spans="1:16" ht="12.75" customHeight="1" x14ac:dyDescent="0.25">
      <c r="A157" s="15"/>
      <c r="B157" s="15"/>
      <c r="C157" s="15"/>
      <c r="D157" s="15"/>
      <c r="E157" s="15"/>
      <c r="F157"/>
      <c r="G157"/>
      <c r="H157"/>
      <c r="I157"/>
      <c r="J157"/>
      <c r="K157"/>
      <c r="L157"/>
      <c r="M157"/>
      <c r="N157"/>
      <c r="O157"/>
      <c r="P157"/>
    </row>
    <row r="158" spans="1:16" ht="12.75" customHeight="1" x14ac:dyDescent="0.25">
      <c r="A158" s="15"/>
      <c r="B158" s="15"/>
      <c r="C158" s="15"/>
      <c r="D158" s="15"/>
      <c r="E158" s="15"/>
      <c r="F158"/>
      <c r="G158"/>
      <c r="H158"/>
      <c r="I158"/>
      <c r="J158"/>
      <c r="K158"/>
      <c r="L158"/>
      <c r="M158"/>
      <c r="N158"/>
      <c r="O158"/>
      <c r="P158"/>
    </row>
    <row r="159" spans="1:16" ht="12.75" customHeight="1" x14ac:dyDescent="0.25">
      <c r="A159" s="15"/>
      <c r="B159" s="15"/>
      <c r="C159" s="15"/>
      <c r="D159" s="15"/>
      <c r="E159" s="15"/>
      <c r="F159"/>
      <c r="G159"/>
      <c r="H159"/>
      <c r="I159"/>
      <c r="J159"/>
      <c r="K159"/>
      <c r="L159"/>
      <c r="M159"/>
      <c r="N159"/>
      <c r="O159"/>
      <c r="P159"/>
    </row>
    <row r="160" spans="1:16" ht="12.75" customHeight="1" x14ac:dyDescent="0.25">
      <c r="A160" s="15"/>
      <c r="B160" s="15"/>
      <c r="C160" s="15"/>
      <c r="D160" s="15"/>
      <c r="E160" s="15"/>
      <c r="F160"/>
      <c r="G160"/>
      <c r="H160"/>
      <c r="I160"/>
      <c r="J160"/>
      <c r="K160"/>
      <c r="L160"/>
      <c r="M160"/>
      <c r="N160"/>
      <c r="O160"/>
      <c r="P160"/>
    </row>
    <row r="161" spans="1:16" ht="12.75" customHeight="1" x14ac:dyDescent="0.25">
      <c r="A161" s="15"/>
      <c r="B161" s="15"/>
      <c r="C161" s="15"/>
      <c r="D161" s="15"/>
      <c r="E161" s="15"/>
      <c r="F161"/>
      <c r="G161"/>
      <c r="H161"/>
      <c r="I161"/>
      <c r="J161"/>
      <c r="K161"/>
      <c r="L161"/>
      <c r="M161"/>
      <c r="N161"/>
      <c r="O161"/>
      <c r="P161"/>
    </row>
    <row r="162" spans="1:16" ht="12.75" customHeight="1" x14ac:dyDescent="0.25">
      <c r="A162" s="15"/>
      <c r="B162" s="15"/>
      <c r="C162" s="15"/>
      <c r="D162" s="15"/>
      <c r="E162" s="15"/>
      <c r="F162"/>
      <c r="G162"/>
      <c r="H162"/>
      <c r="I162"/>
      <c r="J162"/>
      <c r="K162"/>
      <c r="L162"/>
      <c r="M162"/>
      <c r="N162"/>
      <c r="O162"/>
      <c r="P162"/>
    </row>
    <row r="163" spans="1:16" ht="12.75" customHeight="1" x14ac:dyDescent="0.25">
      <c r="A163" s="15"/>
      <c r="B163" s="15"/>
      <c r="C163" s="15"/>
      <c r="D163" s="15"/>
      <c r="E163" s="15"/>
      <c r="F163"/>
      <c r="G163"/>
      <c r="H163"/>
      <c r="I163"/>
      <c r="J163"/>
      <c r="K163"/>
      <c r="L163"/>
      <c r="M163"/>
      <c r="N163"/>
      <c r="O163"/>
      <c r="P163"/>
    </row>
    <row r="164" spans="1:16" ht="12.75" customHeight="1" x14ac:dyDescent="0.25">
      <c r="A164" s="15"/>
      <c r="B164" s="15"/>
      <c r="C164" s="15"/>
      <c r="D164" s="15"/>
      <c r="E164" s="15"/>
      <c r="F164"/>
      <c r="G164"/>
      <c r="H164"/>
      <c r="I164"/>
      <c r="J164"/>
      <c r="K164"/>
      <c r="L164"/>
      <c r="M164"/>
      <c r="N164"/>
      <c r="O164"/>
      <c r="P164"/>
    </row>
    <row r="165" spans="1:16" ht="12.75" customHeight="1" x14ac:dyDescent="0.25">
      <c r="A165" s="15"/>
      <c r="B165" s="15"/>
      <c r="C165" s="15"/>
      <c r="D165" s="15"/>
      <c r="E165" s="15"/>
      <c r="F165"/>
      <c r="G165"/>
      <c r="H165"/>
      <c r="I165"/>
      <c r="J165"/>
      <c r="K165"/>
      <c r="L165"/>
      <c r="M165"/>
      <c r="N165"/>
      <c r="O165"/>
      <c r="P165"/>
    </row>
    <row r="166" spans="1:16" ht="12.75" customHeight="1" x14ac:dyDescent="0.25">
      <c r="A166" s="15"/>
      <c r="B166" s="15"/>
      <c r="C166" s="15"/>
      <c r="D166" s="15"/>
      <c r="E166" s="15"/>
      <c r="F166"/>
      <c r="G166"/>
      <c r="H166"/>
      <c r="I166"/>
      <c r="J166"/>
      <c r="K166"/>
      <c r="L166"/>
      <c r="M166"/>
      <c r="N166"/>
      <c r="O166"/>
      <c r="P166"/>
    </row>
    <row r="167" spans="1:16" ht="12.75" customHeight="1" x14ac:dyDescent="0.25">
      <c r="A167" s="15"/>
      <c r="B167" s="15"/>
      <c r="C167" s="15"/>
      <c r="D167" s="15"/>
      <c r="E167" s="15"/>
      <c r="F167"/>
      <c r="G167"/>
      <c r="H167"/>
      <c r="I167"/>
      <c r="J167"/>
      <c r="K167"/>
      <c r="L167"/>
      <c r="M167"/>
      <c r="N167"/>
      <c r="O167"/>
      <c r="P167"/>
    </row>
    <row r="168" spans="1:16" ht="12.75" customHeight="1" x14ac:dyDescent="0.25">
      <c r="A168" s="15"/>
      <c r="B168" s="15"/>
      <c r="C168" s="15"/>
      <c r="D168" s="15"/>
      <c r="E168" s="15"/>
      <c r="F168"/>
      <c r="G168"/>
      <c r="H168"/>
      <c r="I168"/>
      <c r="J168"/>
      <c r="K168"/>
      <c r="L168"/>
      <c r="M168"/>
      <c r="N168"/>
      <c r="O168"/>
      <c r="P168"/>
    </row>
    <row r="169" spans="1:16" ht="22.5" customHeight="1" x14ac:dyDescent="0.25">
      <c r="A169" s="15"/>
      <c r="B169" s="15"/>
      <c r="C169" s="15"/>
      <c r="D169" s="15"/>
      <c r="E169" s="15"/>
      <c r="F169"/>
      <c r="G169"/>
      <c r="H169"/>
      <c r="I169"/>
      <c r="J169"/>
      <c r="K169"/>
      <c r="L169"/>
      <c r="M169"/>
      <c r="N169"/>
      <c r="O169"/>
      <c r="P169"/>
    </row>
    <row r="170" spans="1:16" ht="12.75" customHeight="1" x14ac:dyDescent="0.25">
      <c r="A170" s="15"/>
      <c r="B170" s="15"/>
      <c r="C170" s="15"/>
      <c r="D170" s="15"/>
      <c r="E170" s="15"/>
      <c r="F170"/>
      <c r="G170"/>
      <c r="H170"/>
      <c r="I170"/>
      <c r="J170"/>
      <c r="K170"/>
      <c r="L170"/>
      <c r="M170"/>
      <c r="N170"/>
      <c r="O170"/>
      <c r="P170"/>
    </row>
    <row r="171" spans="1:16" ht="12.75" customHeight="1" x14ac:dyDescent="0.25">
      <c r="A171" s="15"/>
      <c r="B171" s="15"/>
      <c r="C171" s="15"/>
      <c r="D171" s="15"/>
      <c r="E171" s="15"/>
      <c r="F171"/>
      <c r="G171"/>
      <c r="H171"/>
      <c r="I171"/>
      <c r="J171"/>
      <c r="K171"/>
      <c r="L171"/>
      <c r="M171"/>
      <c r="N171"/>
      <c r="O171"/>
      <c r="P171"/>
    </row>
    <row r="172" spans="1:16" ht="12.75" customHeight="1" x14ac:dyDescent="0.25">
      <c r="A172" s="15"/>
      <c r="B172" s="15"/>
      <c r="C172" s="15"/>
      <c r="D172" s="15"/>
      <c r="E172" s="15"/>
      <c r="F172"/>
      <c r="G172"/>
      <c r="H172"/>
      <c r="I172"/>
      <c r="J172"/>
      <c r="K172"/>
      <c r="L172"/>
      <c r="M172"/>
      <c r="N172"/>
      <c r="O172"/>
      <c r="P172"/>
    </row>
    <row r="173" spans="1:16" ht="12.75" customHeight="1" x14ac:dyDescent="0.25">
      <c r="A173" s="15"/>
      <c r="B173" s="15"/>
      <c r="C173" s="15"/>
      <c r="D173" s="15"/>
      <c r="E173" s="15"/>
      <c r="F173"/>
      <c r="G173"/>
      <c r="H173"/>
      <c r="I173"/>
      <c r="J173"/>
      <c r="K173"/>
      <c r="L173"/>
      <c r="M173"/>
      <c r="N173"/>
      <c r="O173"/>
      <c r="P173"/>
    </row>
    <row r="174" spans="1:16" ht="12.75" customHeight="1" x14ac:dyDescent="0.25">
      <c r="A174" s="15"/>
      <c r="B174" s="15"/>
      <c r="C174" s="15"/>
      <c r="D174" s="15"/>
      <c r="E174" s="15"/>
      <c r="F174"/>
      <c r="G174"/>
      <c r="H174"/>
      <c r="I174"/>
      <c r="J174"/>
      <c r="K174"/>
      <c r="L174"/>
      <c r="M174"/>
      <c r="N174"/>
      <c r="O174"/>
      <c r="P174"/>
    </row>
    <row r="175" spans="1:16" ht="12.75" customHeight="1" x14ac:dyDescent="0.25">
      <c r="A175" s="15"/>
      <c r="B175" s="15"/>
      <c r="C175" s="15"/>
      <c r="D175" s="15"/>
      <c r="E175" s="15"/>
      <c r="F175"/>
      <c r="G175"/>
      <c r="H175"/>
      <c r="I175"/>
      <c r="J175"/>
      <c r="K175"/>
      <c r="L175"/>
      <c r="M175"/>
      <c r="N175"/>
      <c r="O175"/>
      <c r="P175"/>
    </row>
    <row r="176" spans="1:16" ht="12.75" customHeight="1" x14ac:dyDescent="0.25">
      <c r="A176" s="15"/>
      <c r="B176" s="15"/>
      <c r="C176" s="15"/>
      <c r="D176" s="15"/>
      <c r="E176" s="15"/>
      <c r="F176"/>
      <c r="G176"/>
      <c r="H176"/>
      <c r="I176"/>
      <c r="J176"/>
      <c r="K176"/>
      <c r="L176"/>
      <c r="M176"/>
      <c r="N176"/>
      <c r="O176"/>
      <c r="P176"/>
    </row>
    <row r="177" spans="1:16" ht="12.75" customHeight="1" x14ac:dyDescent="0.25">
      <c r="A177" s="15"/>
      <c r="B177" s="15"/>
      <c r="C177" s="15"/>
      <c r="D177" s="15"/>
      <c r="E177" s="15"/>
      <c r="F177"/>
      <c r="G177"/>
      <c r="H177"/>
      <c r="I177"/>
      <c r="J177"/>
      <c r="K177"/>
      <c r="L177"/>
      <c r="M177"/>
      <c r="N177"/>
      <c r="O177"/>
      <c r="P177"/>
    </row>
    <row r="178" spans="1:16" ht="12.75" customHeight="1" x14ac:dyDescent="0.25">
      <c r="A178" s="15"/>
      <c r="B178" s="15"/>
      <c r="C178" s="15"/>
      <c r="D178" s="15"/>
      <c r="E178" s="15"/>
      <c r="F178"/>
      <c r="G178"/>
      <c r="H178"/>
      <c r="I178"/>
      <c r="J178"/>
      <c r="K178"/>
      <c r="L178"/>
      <c r="M178"/>
      <c r="N178"/>
      <c r="O178"/>
      <c r="P178"/>
    </row>
    <row r="179" spans="1:16" ht="12.75" customHeight="1" x14ac:dyDescent="0.25">
      <c r="A179" s="15"/>
      <c r="B179" s="15"/>
      <c r="C179" s="15"/>
      <c r="D179" s="15"/>
      <c r="E179" s="15"/>
      <c r="F179"/>
      <c r="G179"/>
      <c r="H179"/>
      <c r="I179"/>
      <c r="J179"/>
      <c r="K179"/>
      <c r="L179"/>
      <c r="M179"/>
      <c r="N179"/>
      <c r="O179"/>
      <c r="P179"/>
    </row>
    <row r="180" spans="1:16" ht="12.75" customHeight="1" x14ac:dyDescent="0.25">
      <c r="A180" s="15"/>
      <c r="B180" s="15"/>
      <c r="C180" s="15"/>
      <c r="D180" s="15"/>
      <c r="E180" s="15"/>
      <c r="F180"/>
      <c r="G180"/>
      <c r="H180"/>
      <c r="I180"/>
      <c r="J180"/>
      <c r="K180"/>
      <c r="L180"/>
      <c r="M180"/>
      <c r="N180"/>
      <c r="O180"/>
      <c r="P180"/>
    </row>
    <row r="181" spans="1:16" ht="12.75" customHeight="1" x14ac:dyDescent="0.25">
      <c r="A181" s="15"/>
      <c r="B181" s="15"/>
      <c r="C181" s="15"/>
      <c r="D181" s="15"/>
      <c r="E181" s="15"/>
      <c r="F181"/>
      <c r="G181"/>
      <c r="H181"/>
      <c r="I181"/>
      <c r="J181"/>
      <c r="K181"/>
      <c r="L181"/>
      <c r="M181"/>
      <c r="N181"/>
      <c r="O181"/>
      <c r="P181"/>
    </row>
    <row r="182" spans="1:16" ht="12.75" customHeight="1" x14ac:dyDescent="0.25">
      <c r="A182" s="15"/>
      <c r="B182" s="15"/>
      <c r="C182" s="15"/>
      <c r="D182" s="15"/>
      <c r="E182" s="15"/>
      <c r="F182"/>
      <c r="G182"/>
      <c r="H182"/>
      <c r="I182"/>
      <c r="J182"/>
      <c r="K182"/>
      <c r="L182"/>
      <c r="M182"/>
      <c r="N182"/>
      <c r="O182"/>
      <c r="P182"/>
    </row>
    <row r="183" spans="1:16" ht="12.75" customHeight="1" x14ac:dyDescent="0.25">
      <c r="A183" s="15"/>
      <c r="B183" s="15"/>
      <c r="C183" s="15"/>
      <c r="D183" s="15"/>
      <c r="E183" s="15"/>
      <c r="F183"/>
      <c r="G183"/>
      <c r="H183"/>
      <c r="I183"/>
      <c r="J183"/>
      <c r="K183"/>
      <c r="L183"/>
      <c r="M183"/>
      <c r="N183"/>
      <c r="O183"/>
      <c r="P183"/>
    </row>
    <row r="184" spans="1:16" ht="12.75" customHeight="1" x14ac:dyDescent="0.25">
      <c r="A184" s="15"/>
      <c r="B184" s="15"/>
      <c r="C184" s="15"/>
      <c r="D184" s="15"/>
      <c r="E184" s="15"/>
      <c r="F184"/>
      <c r="G184"/>
      <c r="H184"/>
      <c r="I184"/>
      <c r="J184"/>
      <c r="K184"/>
      <c r="L184"/>
      <c r="M184"/>
      <c r="N184"/>
      <c r="O184"/>
      <c r="P184"/>
    </row>
    <row r="185" spans="1:16" ht="12.75" customHeight="1" x14ac:dyDescent="0.25">
      <c r="A185" s="15"/>
      <c r="B185" s="15"/>
      <c r="C185" s="15"/>
      <c r="D185" s="15"/>
      <c r="E185" s="15"/>
      <c r="F185"/>
      <c r="G185"/>
      <c r="H185"/>
      <c r="I185"/>
      <c r="J185"/>
      <c r="K185"/>
      <c r="L185"/>
      <c r="M185"/>
      <c r="N185"/>
      <c r="O185"/>
      <c r="P185"/>
    </row>
    <row r="186" spans="1:16" ht="12.75" customHeight="1" x14ac:dyDescent="0.25">
      <c r="A186" s="15"/>
      <c r="B186" s="15"/>
      <c r="C186" s="15"/>
      <c r="D186" s="15"/>
      <c r="E186" s="15"/>
      <c r="F186"/>
      <c r="G186"/>
      <c r="H186"/>
      <c r="I186"/>
      <c r="J186"/>
      <c r="K186"/>
      <c r="L186"/>
      <c r="M186"/>
      <c r="N186"/>
      <c r="O186"/>
      <c r="P186"/>
    </row>
    <row r="187" spans="1:16" ht="12.75" customHeight="1" x14ac:dyDescent="0.25">
      <c r="A187" s="15"/>
      <c r="B187" s="15"/>
      <c r="C187" s="15"/>
      <c r="D187" s="15"/>
      <c r="E187" s="15"/>
      <c r="F187"/>
      <c r="G187"/>
      <c r="H187"/>
      <c r="I187"/>
      <c r="J187"/>
      <c r="K187"/>
      <c r="L187"/>
      <c r="M187"/>
      <c r="N187"/>
      <c r="O187"/>
      <c r="P187"/>
    </row>
    <row r="188" spans="1:16" ht="12.75" customHeight="1" x14ac:dyDescent="0.25">
      <c r="A188" s="15"/>
      <c r="B188" s="15"/>
      <c r="C188" s="15"/>
      <c r="D188" s="15"/>
      <c r="E188" s="15"/>
      <c r="F188"/>
      <c r="G188"/>
      <c r="H188"/>
      <c r="I188"/>
      <c r="J188"/>
      <c r="K188"/>
      <c r="L188"/>
      <c r="M188"/>
      <c r="N188"/>
      <c r="O188"/>
      <c r="P188"/>
    </row>
    <row r="189" spans="1:16" ht="12.75" customHeight="1" x14ac:dyDescent="0.25">
      <c r="A189" s="15"/>
      <c r="B189" s="15"/>
      <c r="C189" s="15"/>
      <c r="D189" s="15"/>
      <c r="E189" s="15"/>
      <c r="F189"/>
      <c r="G189"/>
      <c r="H189"/>
      <c r="I189"/>
      <c r="J189"/>
      <c r="K189"/>
      <c r="L189"/>
      <c r="M189"/>
      <c r="N189"/>
      <c r="O189"/>
      <c r="P189"/>
    </row>
    <row r="190" spans="1:16" ht="12.75" customHeight="1" x14ac:dyDescent="0.25">
      <c r="A190" s="15"/>
      <c r="B190" s="15"/>
      <c r="C190" s="15"/>
      <c r="D190" s="15"/>
      <c r="E190" s="15"/>
      <c r="F190"/>
      <c r="G190"/>
      <c r="H190"/>
      <c r="I190"/>
      <c r="J190"/>
      <c r="K190"/>
      <c r="L190"/>
      <c r="M190"/>
      <c r="N190"/>
      <c r="O190"/>
      <c r="P190"/>
    </row>
    <row r="191" spans="1:16" ht="12.75" customHeight="1" x14ac:dyDescent="0.25">
      <c r="A191" s="15"/>
      <c r="B191" s="15"/>
      <c r="C191" s="15"/>
      <c r="D191" s="15"/>
      <c r="E191" s="15"/>
      <c r="F191"/>
      <c r="G191"/>
      <c r="H191"/>
      <c r="I191"/>
      <c r="J191"/>
      <c r="K191"/>
      <c r="L191"/>
      <c r="M191"/>
      <c r="N191"/>
      <c r="O191"/>
      <c r="P191"/>
    </row>
    <row r="192" spans="1:16" ht="12.75" customHeight="1" x14ac:dyDescent="0.25">
      <c r="A192" s="15"/>
      <c r="B192" s="15"/>
      <c r="C192" s="15"/>
      <c r="D192" s="15"/>
      <c r="E192" s="15"/>
      <c r="F192"/>
      <c r="G192"/>
      <c r="H192"/>
      <c r="I192"/>
      <c r="J192"/>
      <c r="K192"/>
      <c r="L192"/>
      <c r="M192"/>
      <c r="N192"/>
      <c r="O192"/>
      <c r="P192"/>
    </row>
    <row r="193" spans="1:16" ht="12.75" customHeight="1" x14ac:dyDescent="0.25">
      <c r="A193" s="15"/>
      <c r="B193" s="15"/>
      <c r="C193" s="15"/>
      <c r="D193" s="15"/>
      <c r="E193" s="15"/>
      <c r="F193"/>
      <c r="G193"/>
      <c r="H193"/>
      <c r="I193"/>
      <c r="J193"/>
      <c r="K193"/>
      <c r="L193"/>
      <c r="M193"/>
      <c r="N193"/>
      <c r="O193"/>
      <c r="P193"/>
    </row>
    <row r="194" spans="1:16" ht="12.75" customHeight="1" x14ac:dyDescent="0.25">
      <c r="A194" s="15"/>
      <c r="B194" s="15"/>
      <c r="C194" s="15"/>
      <c r="D194" s="15"/>
      <c r="E194" s="15"/>
      <c r="F194"/>
      <c r="G194"/>
      <c r="H194"/>
      <c r="I194"/>
      <c r="J194"/>
      <c r="K194"/>
      <c r="L194"/>
      <c r="M194"/>
      <c r="N194"/>
      <c r="O194"/>
      <c r="P194"/>
    </row>
    <row r="195" spans="1:16" ht="12.75" customHeight="1" x14ac:dyDescent="0.25">
      <c r="A195" s="15"/>
      <c r="B195" s="15"/>
      <c r="C195" s="15"/>
      <c r="D195" s="15"/>
      <c r="E195" s="15"/>
      <c r="F195"/>
      <c r="G195"/>
      <c r="H195"/>
      <c r="I195"/>
      <c r="J195"/>
      <c r="K195"/>
      <c r="L195"/>
      <c r="M195"/>
      <c r="N195"/>
      <c r="O195"/>
      <c r="P195"/>
    </row>
    <row r="196" spans="1:16" ht="12.75" customHeight="1" x14ac:dyDescent="0.25">
      <c r="A196" s="15"/>
      <c r="B196" s="15"/>
      <c r="C196" s="15"/>
      <c r="D196" s="15"/>
      <c r="E196" s="15"/>
      <c r="F196"/>
      <c r="G196"/>
      <c r="H196"/>
      <c r="I196"/>
      <c r="J196"/>
      <c r="K196"/>
      <c r="L196"/>
      <c r="M196"/>
      <c r="N196"/>
      <c r="O196"/>
      <c r="P196"/>
    </row>
    <row r="197" spans="1:16" ht="12.75" customHeight="1" x14ac:dyDescent="0.25">
      <c r="A197" s="15"/>
      <c r="B197" s="15"/>
      <c r="C197" s="15"/>
      <c r="D197" s="15"/>
      <c r="E197" s="15"/>
      <c r="F197"/>
      <c r="G197"/>
      <c r="H197"/>
      <c r="I197"/>
      <c r="J197"/>
      <c r="K197"/>
      <c r="L197"/>
      <c r="M197"/>
      <c r="N197"/>
      <c r="O197"/>
      <c r="P197"/>
    </row>
    <row r="198" spans="1:16" ht="12.75" customHeight="1" x14ac:dyDescent="0.25">
      <c r="A198" s="15"/>
      <c r="B198" s="15"/>
      <c r="C198" s="15"/>
      <c r="D198" s="15"/>
      <c r="E198" s="15"/>
      <c r="F198"/>
      <c r="G198"/>
      <c r="H198"/>
      <c r="I198"/>
      <c r="J198"/>
      <c r="K198"/>
      <c r="L198"/>
      <c r="M198"/>
      <c r="N198"/>
      <c r="O198"/>
      <c r="P198"/>
    </row>
    <row r="199" spans="1:16" ht="12.75" customHeight="1" x14ac:dyDescent="0.25">
      <c r="A199" s="15"/>
      <c r="B199" s="15"/>
      <c r="C199" s="15"/>
      <c r="D199" s="15"/>
      <c r="E199" s="15"/>
      <c r="F199"/>
      <c r="G199"/>
      <c r="H199"/>
      <c r="I199"/>
      <c r="J199"/>
      <c r="K199"/>
      <c r="L199"/>
      <c r="M199"/>
      <c r="N199"/>
      <c r="O199"/>
      <c r="P199"/>
    </row>
    <row r="200" spans="1:16" ht="12.75" customHeight="1" x14ac:dyDescent="0.25">
      <c r="A200" s="15"/>
      <c r="B200" s="15"/>
      <c r="C200" s="15"/>
      <c r="D200" s="15"/>
      <c r="E200" s="15"/>
      <c r="F200"/>
      <c r="G200"/>
      <c r="H200"/>
      <c r="I200"/>
      <c r="J200"/>
      <c r="K200"/>
      <c r="L200"/>
      <c r="M200"/>
      <c r="N200"/>
      <c r="O200"/>
      <c r="P200"/>
    </row>
    <row r="201" spans="1:16" ht="12.75" customHeight="1" x14ac:dyDescent="0.25">
      <c r="A201" s="15"/>
      <c r="B201" s="15"/>
      <c r="C201" s="15"/>
      <c r="D201" s="15"/>
      <c r="E201" s="15"/>
      <c r="F201"/>
      <c r="G201"/>
      <c r="H201"/>
      <c r="I201"/>
      <c r="J201"/>
      <c r="K201"/>
      <c r="L201"/>
      <c r="M201"/>
      <c r="N201"/>
      <c r="O201"/>
      <c r="P201"/>
    </row>
    <row r="202" spans="1:16" ht="12.75" customHeight="1" x14ac:dyDescent="0.25">
      <c r="A202" s="15"/>
      <c r="B202" s="15"/>
      <c r="C202" s="15"/>
      <c r="D202" s="15"/>
      <c r="E202" s="15"/>
      <c r="F202"/>
      <c r="G202"/>
      <c r="H202"/>
      <c r="I202"/>
      <c r="J202"/>
      <c r="K202"/>
      <c r="L202"/>
      <c r="M202"/>
      <c r="N202"/>
      <c r="O202"/>
      <c r="P202"/>
    </row>
    <row r="203" spans="1:16" ht="12.75" customHeight="1" x14ac:dyDescent="0.25">
      <c r="A203" s="15"/>
      <c r="B203" s="15"/>
      <c r="C203" s="15"/>
      <c r="D203" s="15"/>
      <c r="E203" s="15"/>
      <c r="F203"/>
      <c r="G203"/>
      <c r="H203"/>
      <c r="I203"/>
      <c r="J203"/>
      <c r="K203"/>
      <c r="L203"/>
      <c r="M203"/>
      <c r="N203"/>
      <c r="O203"/>
      <c r="P203"/>
    </row>
    <row r="204" spans="1:16" x14ac:dyDescent="0.25">
      <c r="A204" s="15"/>
      <c r="B204" s="15"/>
      <c r="C204" s="15"/>
      <c r="D204" s="15"/>
      <c r="E204" s="15"/>
      <c r="F204"/>
      <c r="G204"/>
      <c r="H204"/>
      <c r="I204"/>
      <c r="J204"/>
      <c r="K204"/>
      <c r="L204"/>
      <c r="M204"/>
      <c r="N204"/>
      <c r="O204"/>
      <c r="P204"/>
    </row>
    <row r="205" spans="1:16" x14ac:dyDescent="0.25">
      <c r="A205" s="15"/>
      <c r="B205" s="15"/>
      <c r="C205" s="15"/>
      <c r="D205" s="15"/>
      <c r="E205" s="15"/>
      <c r="F205"/>
      <c r="G205"/>
      <c r="H205"/>
      <c r="I205"/>
      <c r="J205"/>
      <c r="K205"/>
      <c r="L205"/>
      <c r="M205"/>
      <c r="N205"/>
      <c r="O205"/>
      <c r="P205"/>
    </row>
  </sheetData>
  <mergeCells count="92">
    <mergeCell ref="A112:I112"/>
    <mergeCell ref="A113:I113"/>
    <mergeCell ref="A107:I107"/>
    <mergeCell ref="A108:I108"/>
    <mergeCell ref="A109:I109"/>
    <mergeCell ref="A110:I110"/>
    <mergeCell ref="A111:I111"/>
    <mergeCell ref="A102:I102"/>
    <mergeCell ref="A103:I103"/>
    <mergeCell ref="A104:I104"/>
    <mergeCell ref="A105:I105"/>
    <mergeCell ref="A106:I106"/>
    <mergeCell ref="A88:I88"/>
    <mergeCell ref="A98:I98"/>
    <mergeCell ref="A100:I100"/>
    <mergeCell ref="A101:I101"/>
    <mergeCell ref="A97:I97"/>
    <mergeCell ref="A96:I96"/>
    <mergeCell ref="J11:K11"/>
    <mergeCell ref="J12:K12"/>
    <mergeCell ref="J13:K13"/>
    <mergeCell ref="A21:Q21"/>
    <mergeCell ref="A37:I37"/>
    <mergeCell ref="J17:M17"/>
    <mergeCell ref="N17:N19"/>
    <mergeCell ref="O17:O19"/>
    <mergeCell ref="P17:P19"/>
    <mergeCell ref="Q17:Q19"/>
    <mergeCell ref="J18:J19"/>
    <mergeCell ref="K18:M18"/>
    <mergeCell ref="A17:A19"/>
    <mergeCell ref="B17:B19"/>
    <mergeCell ref="C17:C19"/>
    <mergeCell ref="D17:D19"/>
    <mergeCell ref="E17:E19"/>
    <mergeCell ref="F17:I17"/>
    <mergeCell ref="F18:F19"/>
    <mergeCell ref="G18:I18"/>
    <mergeCell ref="A38:I38"/>
    <mergeCell ref="A39:I39"/>
    <mergeCell ref="A40:I40"/>
    <mergeCell ref="A41:I41"/>
    <mergeCell ref="A42:I42"/>
    <mergeCell ref="A43:I43"/>
    <mergeCell ref="A44:I44"/>
    <mergeCell ref="A92:I92"/>
    <mergeCell ref="A93:I93"/>
    <mergeCell ref="A94:I94"/>
    <mergeCell ref="A95:I95"/>
    <mergeCell ref="A45:I45"/>
    <mergeCell ref="A46:I46"/>
    <mergeCell ref="A47:I47"/>
    <mergeCell ref="A48:I48"/>
    <mergeCell ref="A81:I81"/>
    <mergeCell ref="A82:I82"/>
    <mergeCell ref="A83:I83"/>
    <mergeCell ref="A84:I84"/>
    <mergeCell ref="A85:I85"/>
    <mergeCell ref="A86:I86"/>
    <mergeCell ref="A87:I87"/>
    <mergeCell ref="A119:I119"/>
    <mergeCell ref="A120:I120"/>
    <mergeCell ref="A121:I121"/>
    <mergeCell ref="A122:I122"/>
    <mergeCell ref="A49:I49"/>
    <mergeCell ref="A50:I50"/>
    <mergeCell ref="A51:I51"/>
    <mergeCell ref="A52:I52"/>
    <mergeCell ref="A53:I53"/>
    <mergeCell ref="A54:I54"/>
    <mergeCell ref="A55:I55"/>
    <mergeCell ref="A56:Q56"/>
    <mergeCell ref="A99:Q99"/>
    <mergeCell ref="A89:I89"/>
    <mergeCell ref="A90:I90"/>
    <mergeCell ref="A91:I91"/>
    <mergeCell ref="A114:I114"/>
    <mergeCell ref="A115:I115"/>
    <mergeCell ref="A116:I116"/>
    <mergeCell ref="A117:I117"/>
    <mergeCell ref="A118:I118"/>
    <mergeCell ref="A132:I132"/>
    <mergeCell ref="A133:I133"/>
    <mergeCell ref="A123:I123"/>
    <mergeCell ref="A124:I124"/>
    <mergeCell ref="A125:I125"/>
    <mergeCell ref="A126:I126"/>
    <mergeCell ref="A127:I127"/>
    <mergeCell ref="A128:I128"/>
    <mergeCell ref="A129:I129"/>
    <mergeCell ref="A130:I130"/>
    <mergeCell ref="A131:I131"/>
  </mergeCells>
  <pageMargins left="0.23622047244094491" right="0.19685039370078741" top="0.51181102362204722" bottom="0.82677165354330717" header="0.31496062992125984" footer="0.23622047244094491"/>
  <pageSetup paperSize="9" fitToHeight="10000" orientation="landscape" r:id="rId1"/>
  <headerFooter alignWithMargins="0">
    <oddFooter>&amp;L0503.002.292А/3-СМ.ЛС
312-2609</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autoPageBreaks="0" fitToPage="1"/>
  </sheetPr>
  <dimension ref="A1:Q140"/>
  <sheetViews>
    <sheetView showGridLines="0" topLeftCell="A109" zoomScaleNormal="100" zoomScaleSheetLayoutView="75" workbookViewId="0">
      <selection activeCell="J130" sqref="J130"/>
    </sheetView>
  </sheetViews>
  <sheetFormatPr defaultRowHeight="13.2" outlineLevelRow="2" x14ac:dyDescent="0.25"/>
  <cols>
    <col min="1" max="1" width="4.6640625" style="20" customWidth="1"/>
    <col min="2" max="2" width="20.33203125" style="19" customWidth="1"/>
    <col min="3" max="3" width="37.109375" style="18" customWidth="1"/>
    <col min="4" max="4" width="12.6640625" style="17" customWidth="1"/>
    <col min="5" max="5" width="11.6640625" style="16" customWidth="1"/>
    <col min="6" max="6" width="10.5546875" style="15" customWidth="1"/>
    <col min="7" max="7" width="10.5546875" style="24" customWidth="1"/>
    <col min="8" max="8" width="11" style="15" customWidth="1"/>
    <col min="9" max="9" width="10.6640625" style="15" customWidth="1"/>
    <col min="10" max="10" width="8.33203125" style="15" customWidth="1"/>
    <col min="11" max="11" width="8.109375" style="15" customWidth="1"/>
    <col min="12" max="14" width="7.109375" style="15" customWidth="1"/>
    <col min="15" max="16" width="6.33203125" style="15" customWidth="1"/>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496</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497</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498</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499</v>
      </c>
      <c r="K11" s="142"/>
      <c r="L11" s="4" t="s">
        <v>32</v>
      </c>
      <c r="M11" s="71"/>
      <c r="N11" s="71"/>
      <c r="O11" s="71"/>
      <c r="P11" s="71"/>
      <c r="Q11" s="71"/>
    </row>
    <row r="12" spans="1:17" x14ac:dyDescent="0.25">
      <c r="A12" s="11"/>
      <c r="B12" s="74"/>
      <c r="C12" s="73"/>
      <c r="D12" s="76" t="s">
        <v>121</v>
      </c>
      <c r="E12" s="11"/>
      <c r="F12" s="71"/>
      <c r="G12" s="71"/>
      <c r="H12" s="71"/>
      <c r="I12" s="76"/>
      <c r="J12" s="141" t="s">
        <v>500</v>
      </c>
      <c r="K12" s="142"/>
      <c r="L12" s="4" t="s">
        <v>32</v>
      </c>
      <c r="M12" s="71"/>
      <c r="N12" s="71"/>
      <c r="O12" s="71"/>
      <c r="P12" s="71"/>
      <c r="Q12" s="71"/>
    </row>
    <row r="13" spans="1:17" x14ac:dyDescent="0.25">
      <c r="A13" s="11"/>
      <c r="B13" s="74"/>
      <c r="C13" s="73"/>
      <c r="D13" s="76" t="s">
        <v>18</v>
      </c>
      <c r="E13" s="11"/>
      <c r="F13" s="71"/>
      <c r="G13" s="71"/>
      <c r="H13" s="71"/>
      <c r="I13" s="76"/>
      <c r="J13" s="141" t="s">
        <v>501</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23" customFormat="1" ht="13.8" x14ac:dyDescent="0.25">
      <c r="A16" s="9"/>
      <c r="B16" s="1"/>
      <c r="C16" s="7"/>
      <c r="D16" s="109"/>
      <c r="E16" s="8"/>
      <c r="F16" s="2"/>
      <c r="G16" s="2"/>
      <c r="H16" s="2"/>
      <c r="I16" s="2"/>
      <c r="J16" s="13"/>
      <c r="K16" s="2"/>
      <c r="L16" s="2"/>
      <c r="M16" s="2"/>
      <c r="N16" s="2"/>
      <c r="O16" s="2"/>
      <c r="P16" s="2"/>
      <c r="Q16" s="2"/>
    </row>
    <row r="17" spans="1:17" s="23" customFormat="1" ht="13.8" outlineLevel="1"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23"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23" customFormat="1" ht="13.8"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s="23" customFormat="1" ht="13.8" outlineLevel="1"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s="23" customFormat="1" ht="13.8" outlineLevel="2" x14ac:dyDescent="0.25">
      <c r="A21" s="136" t="s">
        <v>502</v>
      </c>
      <c r="B21" s="132"/>
      <c r="C21" s="132"/>
      <c r="D21" s="132"/>
      <c r="E21" s="132"/>
      <c r="F21" s="132"/>
      <c r="G21" s="132"/>
      <c r="H21" s="132"/>
      <c r="I21" s="132"/>
      <c r="J21" s="132"/>
      <c r="K21" s="132"/>
      <c r="L21" s="132"/>
      <c r="M21" s="132"/>
      <c r="N21" s="132"/>
      <c r="O21" s="132"/>
      <c r="P21" s="132"/>
      <c r="Q21" s="132"/>
    </row>
    <row r="22" spans="1:17" x14ac:dyDescent="0.25">
      <c r="A22" s="131" t="s">
        <v>503</v>
      </c>
      <c r="B22" s="132"/>
      <c r="C22" s="132"/>
      <c r="D22" s="132"/>
      <c r="E22" s="132"/>
      <c r="F22" s="132"/>
      <c r="G22" s="132"/>
      <c r="H22" s="132"/>
      <c r="I22" s="132"/>
      <c r="J22" s="132"/>
      <c r="K22" s="132"/>
      <c r="L22" s="132"/>
      <c r="M22" s="132"/>
      <c r="N22" s="132"/>
      <c r="O22" s="132"/>
      <c r="P22" s="132"/>
      <c r="Q22" s="132"/>
    </row>
    <row r="23" spans="1:17" ht="51.6" x14ac:dyDescent="0.25">
      <c r="A23" s="5">
        <v>1</v>
      </c>
      <c r="B23" s="69" t="s">
        <v>504</v>
      </c>
      <c r="C23" s="110" t="s">
        <v>505</v>
      </c>
      <c r="D23" s="10" t="s">
        <v>393</v>
      </c>
      <c r="E23" s="68" t="s">
        <v>506</v>
      </c>
      <c r="F23" s="67">
        <v>8801.15</v>
      </c>
      <c r="G23" s="67">
        <v>3707.57</v>
      </c>
      <c r="H23" s="67">
        <v>4856.62</v>
      </c>
      <c r="I23" s="67">
        <v>734.71</v>
      </c>
      <c r="J23" s="121">
        <v>70</v>
      </c>
      <c r="K23" s="66">
        <v>30</v>
      </c>
      <c r="L23" s="66">
        <v>39</v>
      </c>
      <c r="M23" s="66">
        <v>6</v>
      </c>
      <c r="N23" s="66">
        <v>286.52</v>
      </c>
      <c r="O23" s="66">
        <v>2.29</v>
      </c>
      <c r="P23" s="66">
        <v>42.84</v>
      </c>
      <c r="Q23" s="66">
        <v>0.34</v>
      </c>
    </row>
    <row r="24" spans="1:17" ht="36" x14ac:dyDescent="0.25">
      <c r="A24" s="5">
        <v>2</v>
      </c>
      <c r="B24" s="69" t="s">
        <v>507</v>
      </c>
      <c r="C24" s="110" t="s">
        <v>508</v>
      </c>
      <c r="D24" s="10" t="s">
        <v>220</v>
      </c>
      <c r="E24" s="68" t="s">
        <v>509</v>
      </c>
      <c r="F24" s="67" t="s">
        <v>510</v>
      </c>
      <c r="G24" s="66"/>
      <c r="H24" s="66"/>
      <c r="I24" s="66"/>
      <c r="J24" s="121">
        <v>442</v>
      </c>
      <c r="K24" s="66"/>
      <c r="L24" s="66"/>
      <c r="M24" s="66"/>
      <c r="N24" s="66"/>
      <c r="O24" s="66"/>
      <c r="P24" s="66"/>
      <c r="Q24" s="66"/>
    </row>
    <row r="25" spans="1:17" s="22" customFormat="1" ht="48" customHeight="1" x14ac:dyDescent="0.2">
      <c r="A25" s="5">
        <v>3</v>
      </c>
      <c r="B25" s="69" t="s">
        <v>507</v>
      </c>
      <c r="C25" s="110" t="s">
        <v>511</v>
      </c>
      <c r="D25" s="10" t="s">
        <v>288</v>
      </c>
      <c r="E25" s="70">
        <v>1</v>
      </c>
      <c r="F25" s="67" t="s">
        <v>512</v>
      </c>
      <c r="G25" s="66"/>
      <c r="H25" s="66"/>
      <c r="I25" s="66"/>
      <c r="J25" s="121">
        <v>21</v>
      </c>
      <c r="K25" s="66"/>
      <c r="L25" s="66"/>
      <c r="M25" s="66"/>
      <c r="N25" s="66"/>
      <c r="O25" s="66"/>
      <c r="P25" s="66"/>
      <c r="Q25" s="66"/>
    </row>
    <row r="26" spans="1:17" s="22" customFormat="1" ht="36" x14ac:dyDescent="0.2">
      <c r="A26" s="5">
        <v>4</v>
      </c>
      <c r="B26" s="69" t="s">
        <v>507</v>
      </c>
      <c r="C26" s="110" t="s">
        <v>513</v>
      </c>
      <c r="D26" s="10" t="s">
        <v>288</v>
      </c>
      <c r="E26" s="70">
        <v>2</v>
      </c>
      <c r="F26" s="67" t="s">
        <v>514</v>
      </c>
      <c r="G26" s="66"/>
      <c r="H26" s="66"/>
      <c r="I26" s="66"/>
      <c r="J26" s="121">
        <v>10</v>
      </c>
      <c r="K26" s="66"/>
      <c r="L26" s="66"/>
      <c r="M26" s="66"/>
      <c r="N26" s="66"/>
      <c r="O26" s="66"/>
      <c r="P26" s="66"/>
      <c r="Q26" s="66"/>
    </row>
    <row r="27" spans="1:17" s="22" customFormat="1" x14ac:dyDescent="0.2">
      <c r="A27" s="131" t="s">
        <v>50</v>
      </c>
      <c r="B27" s="132"/>
      <c r="C27" s="132"/>
      <c r="D27" s="132"/>
      <c r="E27" s="132"/>
      <c r="F27" s="132"/>
      <c r="G27" s="132"/>
      <c r="H27" s="132"/>
      <c r="I27" s="132"/>
      <c r="J27" s="122">
        <v>543</v>
      </c>
      <c r="K27" s="67">
        <v>30</v>
      </c>
      <c r="L27" s="67">
        <v>39</v>
      </c>
      <c r="M27" s="67">
        <v>6</v>
      </c>
      <c r="N27" s="66"/>
      <c r="O27" s="67">
        <v>2.29</v>
      </c>
      <c r="P27" s="66"/>
      <c r="Q27" s="67">
        <v>0.34</v>
      </c>
    </row>
    <row r="28" spans="1:17" x14ac:dyDescent="0.25">
      <c r="A28" s="131" t="s">
        <v>412</v>
      </c>
      <c r="B28" s="132"/>
      <c r="C28" s="132"/>
      <c r="D28" s="132"/>
      <c r="E28" s="132"/>
      <c r="F28" s="132"/>
      <c r="G28" s="132"/>
      <c r="H28" s="132"/>
      <c r="I28" s="132"/>
      <c r="J28" s="122">
        <v>558</v>
      </c>
      <c r="K28" s="67">
        <v>30</v>
      </c>
      <c r="L28" s="67">
        <v>39</v>
      </c>
      <c r="M28" s="67">
        <v>6</v>
      </c>
      <c r="N28" s="66"/>
      <c r="O28" s="67">
        <v>2.29</v>
      </c>
      <c r="P28" s="66"/>
      <c r="Q28" s="67">
        <v>0.34</v>
      </c>
    </row>
    <row r="29" spans="1:17" ht="19.2" customHeight="1" x14ac:dyDescent="0.25">
      <c r="A29" s="131" t="s">
        <v>29</v>
      </c>
      <c r="B29" s="132"/>
      <c r="C29" s="132"/>
      <c r="D29" s="132"/>
      <c r="E29" s="132"/>
      <c r="F29" s="132"/>
      <c r="G29" s="132"/>
      <c r="H29" s="132"/>
      <c r="I29" s="132"/>
      <c r="J29" s="121"/>
      <c r="K29" s="66"/>
      <c r="L29" s="66"/>
      <c r="M29" s="66"/>
      <c r="N29" s="66"/>
      <c r="O29" s="66"/>
      <c r="P29" s="66"/>
      <c r="Q29" s="66"/>
    </row>
    <row r="30" spans="1:17" ht="19.2" customHeight="1" x14ac:dyDescent="0.25">
      <c r="A30" s="131" t="s">
        <v>515</v>
      </c>
      <c r="B30" s="132"/>
      <c r="C30" s="132"/>
      <c r="D30" s="132"/>
      <c r="E30" s="132"/>
      <c r="F30" s="132"/>
      <c r="G30" s="132"/>
      <c r="H30" s="132"/>
      <c r="I30" s="132"/>
      <c r="J30" s="122">
        <v>5</v>
      </c>
      <c r="K30" s="66"/>
      <c r="L30" s="66"/>
      <c r="M30" s="66"/>
      <c r="N30" s="66"/>
      <c r="O30" s="66"/>
      <c r="P30" s="66"/>
      <c r="Q30" s="66"/>
    </row>
    <row r="31" spans="1:17" ht="19.2" customHeight="1" x14ac:dyDescent="0.25">
      <c r="A31" s="131" t="s">
        <v>516</v>
      </c>
      <c r="B31" s="132"/>
      <c r="C31" s="132"/>
      <c r="D31" s="132"/>
      <c r="E31" s="132"/>
      <c r="F31" s="132"/>
      <c r="G31" s="132"/>
      <c r="H31" s="132"/>
      <c r="I31" s="132"/>
      <c r="J31" s="122">
        <v>10</v>
      </c>
      <c r="K31" s="66"/>
      <c r="L31" s="66"/>
      <c r="M31" s="66"/>
      <c r="N31" s="66"/>
      <c r="O31" s="66"/>
      <c r="P31" s="66"/>
      <c r="Q31" s="66"/>
    </row>
    <row r="32" spans="1:17" ht="19.2" customHeight="1" x14ac:dyDescent="0.25">
      <c r="A32" s="131" t="s">
        <v>7</v>
      </c>
      <c r="B32" s="132"/>
      <c r="C32" s="132"/>
      <c r="D32" s="132"/>
      <c r="E32" s="132"/>
      <c r="F32" s="132"/>
      <c r="G32" s="132"/>
      <c r="H32" s="132"/>
      <c r="I32" s="132"/>
      <c r="J32" s="122">
        <v>47</v>
      </c>
      <c r="K32" s="66"/>
      <c r="L32" s="66"/>
      <c r="M32" s="66"/>
      <c r="N32" s="66"/>
      <c r="O32" s="66"/>
      <c r="P32" s="66"/>
      <c r="Q32" s="66"/>
    </row>
    <row r="33" spans="1:17" ht="19.2" customHeight="1" x14ac:dyDescent="0.25">
      <c r="A33" s="131" t="s">
        <v>8</v>
      </c>
      <c r="B33" s="132"/>
      <c r="C33" s="132"/>
      <c r="D33" s="132"/>
      <c r="E33" s="132"/>
      <c r="F33" s="132"/>
      <c r="G33" s="132"/>
      <c r="H33" s="132"/>
      <c r="I33" s="132"/>
      <c r="J33" s="122">
        <v>32</v>
      </c>
      <c r="K33" s="66"/>
      <c r="L33" s="66"/>
      <c r="M33" s="66"/>
      <c r="N33" s="66"/>
      <c r="O33" s="66"/>
      <c r="P33" s="66"/>
      <c r="Q33" s="66"/>
    </row>
    <row r="34" spans="1:17" x14ac:dyDescent="0.25">
      <c r="A34" s="133" t="s">
        <v>517</v>
      </c>
      <c r="B34" s="132"/>
      <c r="C34" s="132"/>
      <c r="D34" s="132"/>
      <c r="E34" s="132"/>
      <c r="F34" s="132"/>
      <c r="G34" s="132"/>
      <c r="H34" s="132"/>
      <c r="I34" s="132"/>
      <c r="J34" s="121"/>
      <c r="K34" s="66"/>
      <c r="L34" s="66"/>
      <c r="M34" s="66"/>
      <c r="N34" s="66"/>
      <c r="O34" s="66"/>
      <c r="P34" s="66"/>
      <c r="Q34" s="66"/>
    </row>
    <row r="35" spans="1:17" x14ac:dyDescent="0.25">
      <c r="A35" s="131" t="s">
        <v>416</v>
      </c>
      <c r="B35" s="132"/>
      <c r="C35" s="132"/>
      <c r="D35" s="132"/>
      <c r="E35" s="132"/>
      <c r="F35" s="132"/>
      <c r="G35" s="132"/>
      <c r="H35" s="132"/>
      <c r="I35" s="132"/>
      <c r="J35" s="122">
        <v>149</v>
      </c>
      <c r="K35" s="66"/>
      <c r="L35" s="66"/>
      <c r="M35" s="66"/>
      <c r="N35" s="66"/>
      <c r="O35" s="67">
        <v>2.29</v>
      </c>
      <c r="P35" s="66"/>
      <c r="Q35" s="67">
        <v>0.34</v>
      </c>
    </row>
    <row r="36" spans="1:17" ht="22.5" customHeight="1" x14ac:dyDescent="0.25">
      <c r="A36" s="131" t="s">
        <v>57</v>
      </c>
      <c r="B36" s="132"/>
      <c r="C36" s="132"/>
      <c r="D36" s="132"/>
      <c r="E36" s="132"/>
      <c r="F36" s="132"/>
      <c r="G36" s="132"/>
      <c r="H36" s="132"/>
      <c r="I36" s="132"/>
      <c r="J36" s="122">
        <v>488</v>
      </c>
      <c r="K36" s="66"/>
      <c r="L36" s="66"/>
      <c r="M36" s="66"/>
      <c r="N36" s="66"/>
      <c r="O36" s="66"/>
      <c r="P36" s="66"/>
      <c r="Q36" s="66"/>
    </row>
    <row r="37" spans="1:17" ht="12.75" customHeight="1" x14ac:dyDescent="0.25">
      <c r="A37" s="131" t="s">
        <v>10</v>
      </c>
      <c r="B37" s="132"/>
      <c r="C37" s="132"/>
      <c r="D37" s="132"/>
      <c r="E37" s="132"/>
      <c r="F37" s="132"/>
      <c r="G37" s="132"/>
      <c r="H37" s="132"/>
      <c r="I37" s="132"/>
      <c r="J37" s="122">
        <v>637</v>
      </c>
      <c r="K37" s="66"/>
      <c r="L37" s="66"/>
      <c r="M37" s="66"/>
      <c r="N37" s="66"/>
      <c r="O37" s="67">
        <v>2.29</v>
      </c>
      <c r="P37" s="66"/>
      <c r="Q37" s="67">
        <v>0.34</v>
      </c>
    </row>
    <row r="38" spans="1:17" ht="12.75" customHeight="1" x14ac:dyDescent="0.25">
      <c r="A38" s="131" t="s">
        <v>11</v>
      </c>
      <c r="B38" s="132"/>
      <c r="C38" s="132"/>
      <c r="D38" s="132"/>
      <c r="E38" s="132"/>
      <c r="F38" s="132"/>
      <c r="G38" s="132"/>
      <c r="H38" s="132"/>
      <c r="I38" s="132"/>
      <c r="J38" s="121"/>
      <c r="K38" s="66"/>
      <c r="L38" s="66"/>
      <c r="M38" s="66"/>
      <c r="N38" s="66"/>
      <c r="O38" s="66"/>
      <c r="P38" s="66"/>
      <c r="Q38" s="66"/>
    </row>
    <row r="39" spans="1:17" ht="12.75" customHeight="1" x14ac:dyDescent="0.25">
      <c r="A39" s="131" t="s">
        <v>12</v>
      </c>
      <c r="B39" s="132"/>
      <c r="C39" s="132"/>
      <c r="D39" s="132"/>
      <c r="E39" s="132"/>
      <c r="F39" s="132"/>
      <c r="G39" s="132"/>
      <c r="H39" s="132"/>
      <c r="I39" s="132"/>
      <c r="J39" s="122">
        <v>489</v>
      </c>
      <c r="K39" s="66"/>
      <c r="L39" s="66"/>
      <c r="M39" s="66"/>
      <c r="N39" s="66"/>
      <c r="O39" s="66"/>
      <c r="P39" s="66"/>
      <c r="Q39" s="66"/>
    </row>
    <row r="40" spans="1:17" ht="12.75" customHeight="1" x14ac:dyDescent="0.25">
      <c r="A40" s="131" t="s">
        <v>13</v>
      </c>
      <c r="B40" s="132"/>
      <c r="C40" s="132"/>
      <c r="D40" s="132"/>
      <c r="E40" s="132"/>
      <c r="F40" s="132"/>
      <c r="G40" s="132"/>
      <c r="H40" s="132"/>
      <c r="I40" s="132"/>
      <c r="J40" s="122">
        <v>39</v>
      </c>
      <c r="K40" s="66"/>
      <c r="L40" s="66"/>
      <c r="M40" s="66"/>
      <c r="N40" s="66"/>
      <c r="O40" s="66"/>
      <c r="P40" s="66"/>
      <c r="Q40" s="66"/>
    </row>
    <row r="41" spans="1:17" ht="12.75" customHeight="1" x14ac:dyDescent="0.25">
      <c r="A41" s="131" t="s">
        <v>14</v>
      </c>
      <c r="B41" s="132"/>
      <c r="C41" s="132"/>
      <c r="D41" s="132"/>
      <c r="E41" s="132"/>
      <c r="F41" s="132"/>
      <c r="G41" s="132"/>
      <c r="H41" s="132"/>
      <c r="I41" s="132"/>
      <c r="J41" s="122">
        <v>36</v>
      </c>
      <c r="K41" s="66"/>
      <c r="L41" s="66"/>
      <c r="M41" s="66"/>
      <c r="N41" s="66"/>
      <c r="O41" s="66"/>
      <c r="P41" s="66"/>
      <c r="Q41" s="66"/>
    </row>
    <row r="42" spans="1:17" ht="12.75" customHeight="1" x14ac:dyDescent="0.25">
      <c r="A42" s="131" t="s">
        <v>15</v>
      </c>
      <c r="B42" s="132"/>
      <c r="C42" s="132"/>
      <c r="D42" s="132"/>
      <c r="E42" s="132"/>
      <c r="F42" s="132"/>
      <c r="G42" s="132"/>
      <c r="H42" s="132"/>
      <c r="I42" s="132"/>
      <c r="J42" s="122">
        <v>47</v>
      </c>
      <c r="K42" s="66"/>
      <c r="L42" s="66"/>
      <c r="M42" s="66"/>
      <c r="N42" s="66"/>
      <c r="O42" s="66"/>
      <c r="P42" s="66"/>
      <c r="Q42" s="66"/>
    </row>
    <row r="43" spans="1:17" ht="12.75" customHeight="1" x14ac:dyDescent="0.25">
      <c r="A43" s="131" t="s">
        <v>16</v>
      </c>
      <c r="B43" s="132"/>
      <c r="C43" s="132"/>
      <c r="D43" s="132"/>
      <c r="E43" s="132"/>
      <c r="F43" s="132"/>
      <c r="G43" s="132"/>
      <c r="H43" s="132"/>
      <c r="I43" s="132"/>
      <c r="J43" s="122">
        <v>32</v>
      </c>
      <c r="K43" s="66"/>
      <c r="L43" s="66"/>
      <c r="M43" s="66"/>
      <c r="N43" s="66"/>
      <c r="O43" s="66"/>
      <c r="P43" s="66"/>
      <c r="Q43" s="66"/>
    </row>
    <row r="44" spans="1:17" ht="12.75" customHeight="1" x14ac:dyDescent="0.25">
      <c r="A44" s="133" t="s">
        <v>518</v>
      </c>
      <c r="B44" s="132"/>
      <c r="C44" s="132"/>
      <c r="D44" s="132"/>
      <c r="E44" s="132"/>
      <c r="F44" s="132"/>
      <c r="G44" s="132"/>
      <c r="H44" s="132"/>
      <c r="I44" s="132"/>
      <c r="J44" s="123">
        <v>637</v>
      </c>
      <c r="K44" s="66"/>
      <c r="L44" s="66"/>
      <c r="M44" s="66"/>
      <c r="N44" s="66"/>
      <c r="O44" s="65">
        <v>2.29</v>
      </c>
      <c r="P44" s="66"/>
      <c r="Q44" s="65">
        <v>0.34</v>
      </c>
    </row>
    <row r="45" spans="1:17" ht="12.75" customHeight="1" x14ac:dyDescent="0.25">
      <c r="A45" s="136" t="s">
        <v>418</v>
      </c>
      <c r="B45" s="132"/>
      <c r="C45" s="132"/>
      <c r="D45" s="132"/>
      <c r="E45" s="132"/>
      <c r="F45" s="132"/>
      <c r="G45" s="132"/>
      <c r="H45" s="132"/>
      <c r="I45" s="132"/>
      <c r="J45" s="132"/>
      <c r="K45" s="132"/>
      <c r="L45" s="132"/>
      <c r="M45" s="132"/>
      <c r="N45" s="132"/>
      <c r="O45" s="132"/>
      <c r="P45" s="132"/>
      <c r="Q45" s="132"/>
    </row>
    <row r="46" spans="1:17" ht="12.75" customHeight="1" x14ac:dyDescent="0.25">
      <c r="A46" s="5">
        <v>5</v>
      </c>
      <c r="B46" s="69" t="s">
        <v>419</v>
      </c>
      <c r="C46" s="110" t="s">
        <v>519</v>
      </c>
      <c r="D46" s="10" t="s">
        <v>421</v>
      </c>
      <c r="E46" s="68" t="s">
        <v>520</v>
      </c>
      <c r="F46" s="67">
        <v>4077.94</v>
      </c>
      <c r="G46" s="67">
        <v>149.13</v>
      </c>
      <c r="H46" s="67">
        <v>3928.81</v>
      </c>
      <c r="I46" s="67">
        <v>460.79</v>
      </c>
      <c r="J46" s="121">
        <v>181</v>
      </c>
      <c r="K46" s="66">
        <v>7</v>
      </c>
      <c r="L46" s="66">
        <v>174</v>
      </c>
      <c r="M46" s="66">
        <v>20</v>
      </c>
      <c r="N46" s="66">
        <v>13.57</v>
      </c>
      <c r="O46" s="66">
        <v>0.6</v>
      </c>
      <c r="P46" s="66">
        <v>29.5</v>
      </c>
      <c r="Q46" s="66">
        <v>1.31</v>
      </c>
    </row>
    <row r="47" spans="1:17" ht="12.75" customHeight="1" x14ac:dyDescent="0.25">
      <c r="A47" s="5">
        <v>6</v>
      </c>
      <c r="B47" s="69" t="s">
        <v>423</v>
      </c>
      <c r="C47" s="110" t="s">
        <v>521</v>
      </c>
      <c r="D47" s="10" t="s">
        <v>421</v>
      </c>
      <c r="E47" s="68" t="s">
        <v>522</v>
      </c>
      <c r="F47" s="67">
        <v>5705.72</v>
      </c>
      <c r="G47" s="67">
        <v>165.73</v>
      </c>
      <c r="H47" s="67">
        <v>5534.89</v>
      </c>
      <c r="I47" s="67">
        <v>694.87</v>
      </c>
      <c r="J47" s="121">
        <v>19</v>
      </c>
      <c r="K47" s="66">
        <v>1</v>
      </c>
      <c r="L47" s="66">
        <v>18</v>
      </c>
      <c r="M47" s="66">
        <v>2</v>
      </c>
      <c r="N47" s="66">
        <v>15.08</v>
      </c>
      <c r="O47" s="66">
        <v>0.05</v>
      </c>
      <c r="P47" s="66">
        <v>43.62</v>
      </c>
      <c r="Q47" s="66">
        <v>0.15</v>
      </c>
    </row>
    <row r="48" spans="1:17" ht="12.75" customHeight="1" x14ac:dyDescent="0.25">
      <c r="A48" s="5">
        <v>7</v>
      </c>
      <c r="B48" s="69" t="s">
        <v>426</v>
      </c>
      <c r="C48" s="110" t="s">
        <v>523</v>
      </c>
      <c r="D48" s="10" t="s">
        <v>212</v>
      </c>
      <c r="E48" s="68" t="s">
        <v>524</v>
      </c>
      <c r="F48" s="67">
        <v>2030.95</v>
      </c>
      <c r="G48" s="67">
        <v>2030.95</v>
      </c>
      <c r="H48" s="66"/>
      <c r="I48" s="66"/>
      <c r="J48" s="121">
        <v>41</v>
      </c>
      <c r="K48" s="66">
        <v>41</v>
      </c>
      <c r="L48" s="66"/>
      <c r="M48" s="66"/>
      <c r="N48" s="66">
        <v>184.8</v>
      </c>
      <c r="O48" s="66">
        <v>3.7</v>
      </c>
      <c r="P48" s="66"/>
      <c r="Q48" s="66"/>
    </row>
    <row r="49" spans="1:17" ht="12.75" customHeight="1" x14ac:dyDescent="0.25">
      <c r="A49" s="5">
        <v>8</v>
      </c>
      <c r="B49" s="69" t="s">
        <v>426</v>
      </c>
      <c r="C49" s="110" t="s">
        <v>525</v>
      </c>
      <c r="D49" s="10" t="s">
        <v>212</v>
      </c>
      <c r="E49" s="68" t="s">
        <v>526</v>
      </c>
      <c r="F49" s="67">
        <v>1692.46</v>
      </c>
      <c r="G49" s="67">
        <v>1692.46</v>
      </c>
      <c r="H49" s="66"/>
      <c r="I49" s="66"/>
      <c r="J49" s="121">
        <v>17</v>
      </c>
      <c r="K49" s="66">
        <v>17</v>
      </c>
      <c r="L49" s="66"/>
      <c r="M49" s="66"/>
      <c r="N49" s="66">
        <v>154</v>
      </c>
      <c r="O49" s="66">
        <v>1.54</v>
      </c>
      <c r="P49" s="66"/>
      <c r="Q49" s="66"/>
    </row>
    <row r="50" spans="1:17" ht="12.75" customHeight="1" x14ac:dyDescent="0.25">
      <c r="A50" s="5">
        <v>9</v>
      </c>
      <c r="B50" s="69" t="s">
        <v>431</v>
      </c>
      <c r="C50" s="110" t="s">
        <v>432</v>
      </c>
      <c r="D50" s="10" t="s">
        <v>191</v>
      </c>
      <c r="E50" s="68" t="s">
        <v>527</v>
      </c>
      <c r="F50" s="67">
        <v>3.2</v>
      </c>
      <c r="G50" s="66"/>
      <c r="H50" s="67">
        <v>3.2</v>
      </c>
      <c r="I50" s="66"/>
      <c r="J50" s="121">
        <v>19</v>
      </c>
      <c r="K50" s="66"/>
      <c r="L50" s="66">
        <v>19</v>
      </c>
      <c r="M50" s="66"/>
      <c r="N50" s="66"/>
      <c r="O50" s="66"/>
      <c r="P50" s="66"/>
      <c r="Q50" s="66"/>
    </row>
    <row r="51" spans="1:17" ht="12.75" customHeight="1" x14ac:dyDescent="0.25">
      <c r="A51" s="5">
        <v>10</v>
      </c>
      <c r="B51" s="69" t="s">
        <v>434</v>
      </c>
      <c r="C51" s="110" t="s">
        <v>528</v>
      </c>
      <c r="D51" s="10" t="s">
        <v>421</v>
      </c>
      <c r="E51" s="68" t="s">
        <v>529</v>
      </c>
      <c r="F51" s="67">
        <v>478.65</v>
      </c>
      <c r="G51" s="67">
        <v>40.11</v>
      </c>
      <c r="H51" s="67">
        <v>433.44</v>
      </c>
      <c r="I51" s="67">
        <v>67.17</v>
      </c>
      <c r="J51" s="121">
        <v>1</v>
      </c>
      <c r="K51" s="66"/>
      <c r="L51" s="66">
        <v>1</v>
      </c>
      <c r="M51" s="66"/>
      <c r="N51" s="66">
        <v>3.65</v>
      </c>
      <c r="O51" s="66">
        <v>0.01</v>
      </c>
      <c r="P51" s="66">
        <v>3.97</v>
      </c>
      <c r="Q51" s="66">
        <v>0.01</v>
      </c>
    </row>
    <row r="52" spans="1:17" ht="12.75" customHeight="1" x14ac:dyDescent="0.25">
      <c r="A52" s="5">
        <v>11</v>
      </c>
      <c r="B52" s="69" t="s">
        <v>436</v>
      </c>
      <c r="C52" s="110" t="s">
        <v>530</v>
      </c>
      <c r="D52" s="10" t="s">
        <v>438</v>
      </c>
      <c r="E52" s="68" t="s">
        <v>531</v>
      </c>
      <c r="F52" s="67">
        <v>1636.02</v>
      </c>
      <c r="G52" s="67">
        <v>117.4</v>
      </c>
      <c r="H52" s="67">
        <v>26.91</v>
      </c>
      <c r="I52" s="67">
        <v>5.47</v>
      </c>
      <c r="J52" s="121">
        <v>98</v>
      </c>
      <c r="K52" s="66">
        <v>7</v>
      </c>
      <c r="L52" s="66">
        <v>2</v>
      </c>
      <c r="M52" s="66"/>
      <c r="N52" s="66">
        <v>10.199999999999999</v>
      </c>
      <c r="O52" s="66">
        <v>0.61</v>
      </c>
      <c r="P52" s="66">
        <v>0.35</v>
      </c>
      <c r="Q52" s="66">
        <v>0.02</v>
      </c>
    </row>
    <row r="53" spans="1:17" ht="12.75" customHeight="1" x14ac:dyDescent="0.25">
      <c r="A53" s="5">
        <v>12</v>
      </c>
      <c r="B53" s="69" t="s">
        <v>241</v>
      </c>
      <c r="C53" s="110" t="s">
        <v>532</v>
      </c>
      <c r="D53" s="10" t="s">
        <v>212</v>
      </c>
      <c r="E53" s="68" t="s">
        <v>533</v>
      </c>
      <c r="F53" s="67">
        <v>935.45</v>
      </c>
      <c r="G53" s="67">
        <v>935.45</v>
      </c>
      <c r="H53" s="66"/>
      <c r="I53" s="66"/>
      <c r="J53" s="121">
        <v>37</v>
      </c>
      <c r="K53" s="66">
        <v>37</v>
      </c>
      <c r="L53" s="66"/>
      <c r="M53" s="66"/>
      <c r="N53" s="66">
        <v>88.5</v>
      </c>
      <c r="O53" s="66">
        <v>3.54</v>
      </c>
      <c r="P53" s="66"/>
      <c r="Q53" s="66"/>
    </row>
    <row r="54" spans="1:17" ht="12.75" customHeight="1" x14ac:dyDescent="0.25">
      <c r="A54" s="5">
        <v>13</v>
      </c>
      <c r="B54" s="69" t="s">
        <v>447</v>
      </c>
      <c r="C54" s="110" t="s">
        <v>534</v>
      </c>
      <c r="D54" s="10" t="s">
        <v>421</v>
      </c>
      <c r="E54" s="68" t="s">
        <v>535</v>
      </c>
      <c r="F54" s="67">
        <v>822.69</v>
      </c>
      <c r="G54" s="66"/>
      <c r="H54" s="67">
        <v>822.69</v>
      </c>
      <c r="I54" s="67">
        <v>138.55000000000001</v>
      </c>
      <c r="J54" s="121">
        <v>35</v>
      </c>
      <c r="K54" s="66"/>
      <c r="L54" s="66">
        <v>35</v>
      </c>
      <c r="M54" s="66">
        <v>6</v>
      </c>
      <c r="N54" s="66"/>
      <c r="O54" s="66"/>
      <c r="P54" s="66">
        <v>8.8699999999999992</v>
      </c>
      <c r="Q54" s="66">
        <v>0.38</v>
      </c>
    </row>
    <row r="55" spans="1:17" ht="53.4" x14ac:dyDescent="0.25">
      <c r="A55" s="5">
        <v>14</v>
      </c>
      <c r="B55" s="69" t="s">
        <v>536</v>
      </c>
      <c r="C55" s="110" t="s">
        <v>537</v>
      </c>
      <c r="D55" s="10" t="s">
        <v>421</v>
      </c>
      <c r="E55" s="68" t="s">
        <v>535</v>
      </c>
      <c r="F55" s="67">
        <v>395.12</v>
      </c>
      <c r="G55" s="66"/>
      <c r="H55" s="67">
        <v>395.12</v>
      </c>
      <c r="I55" s="67">
        <v>66.540000000000006</v>
      </c>
      <c r="J55" s="121">
        <v>17</v>
      </c>
      <c r="K55" s="66"/>
      <c r="L55" s="66">
        <v>17</v>
      </c>
      <c r="M55" s="66">
        <v>3</v>
      </c>
      <c r="N55" s="66"/>
      <c r="O55" s="66"/>
      <c r="P55" s="66">
        <v>4.26</v>
      </c>
      <c r="Q55" s="66">
        <v>0.18</v>
      </c>
    </row>
    <row r="56" spans="1:17" ht="22.5" customHeight="1" x14ac:dyDescent="0.25">
      <c r="A56" s="5">
        <v>15</v>
      </c>
      <c r="B56" s="69" t="s">
        <v>452</v>
      </c>
      <c r="C56" s="110" t="s">
        <v>538</v>
      </c>
      <c r="D56" s="10" t="s">
        <v>454</v>
      </c>
      <c r="E56" s="68" t="s">
        <v>539</v>
      </c>
      <c r="F56" s="67">
        <v>604.71</v>
      </c>
      <c r="G56" s="67">
        <v>150.49</v>
      </c>
      <c r="H56" s="67">
        <v>454.22</v>
      </c>
      <c r="I56" s="67">
        <v>47.48</v>
      </c>
      <c r="J56" s="121">
        <v>260</v>
      </c>
      <c r="K56" s="66">
        <v>65</v>
      </c>
      <c r="L56" s="66">
        <v>195</v>
      </c>
      <c r="M56" s="66">
        <v>20</v>
      </c>
      <c r="N56" s="66">
        <v>12.53</v>
      </c>
      <c r="O56" s="66">
        <v>5.39</v>
      </c>
      <c r="P56" s="66">
        <v>3.04</v>
      </c>
      <c r="Q56" s="66">
        <v>1.31</v>
      </c>
    </row>
    <row r="57" spans="1:17" ht="12.75" customHeight="1" x14ac:dyDescent="0.25">
      <c r="A57" s="131" t="s">
        <v>50</v>
      </c>
      <c r="B57" s="132"/>
      <c r="C57" s="132"/>
      <c r="D57" s="132"/>
      <c r="E57" s="132"/>
      <c r="F57" s="132"/>
      <c r="G57" s="132"/>
      <c r="H57" s="132"/>
      <c r="I57" s="132"/>
      <c r="J57" s="122">
        <v>725</v>
      </c>
      <c r="K57" s="67">
        <v>175</v>
      </c>
      <c r="L57" s="67">
        <v>461</v>
      </c>
      <c r="M57" s="67">
        <v>51</v>
      </c>
      <c r="N57" s="66"/>
      <c r="O57" s="67">
        <v>15.44</v>
      </c>
      <c r="P57" s="66"/>
      <c r="Q57" s="67">
        <v>3.36</v>
      </c>
    </row>
    <row r="58" spans="1:17" ht="12.75" customHeight="1" x14ac:dyDescent="0.25">
      <c r="A58" s="131" t="s">
        <v>7</v>
      </c>
      <c r="B58" s="132"/>
      <c r="C58" s="132"/>
      <c r="D58" s="132"/>
      <c r="E58" s="132"/>
      <c r="F58" s="132"/>
      <c r="G58" s="132"/>
      <c r="H58" s="132"/>
      <c r="I58" s="132"/>
      <c r="J58" s="122">
        <v>203</v>
      </c>
      <c r="K58" s="66"/>
      <c r="L58" s="66"/>
      <c r="M58" s="66"/>
      <c r="N58" s="66"/>
      <c r="O58" s="66"/>
      <c r="P58" s="66"/>
      <c r="Q58" s="66"/>
    </row>
    <row r="59" spans="1:17" ht="12.75" customHeight="1" x14ac:dyDescent="0.25">
      <c r="A59" s="131" t="s">
        <v>8</v>
      </c>
      <c r="B59" s="132"/>
      <c r="C59" s="132"/>
      <c r="D59" s="132"/>
      <c r="E59" s="132"/>
      <c r="F59" s="132"/>
      <c r="G59" s="132"/>
      <c r="H59" s="132"/>
      <c r="I59" s="132"/>
      <c r="J59" s="122">
        <v>111</v>
      </c>
      <c r="K59" s="66"/>
      <c r="L59" s="66"/>
      <c r="M59" s="66"/>
      <c r="N59" s="66"/>
      <c r="O59" s="66"/>
      <c r="P59" s="66"/>
      <c r="Q59" s="66"/>
    </row>
    <row r="60" spans="1:17" ht="12.75" customHeight="1" x14ac:dyDescent="0.25">
      <c r="A60" s="133" t="s">
        <v>484</v>
      </c>
      <c r="B60" s="132"/>
      <c r="C60" s="132"/>
      <c r="D60" s="132"/>
      <c r="E60" s="132"/>
      <c r="F60" s="132"/>
      <c r="G60" s="132"/>
      <c r="H60" s="132"/>
      <c r="I60" s="132"/>
      <c r="J60" s="121"/>
      <c r="K60" s="66"/>
      <c r="L60" s="66"/>
      <c r="M60" s="66"/>
      <c r="N60" s="66"/>
      <c r="O60" s="66"/>
      <c r="P60" s="66"/>
      <c r="Q60" s="66"/>
    </row>
    <row r="61" spans="1:17" ht="12.75" customHeight="1" x14ac:dyDescent="0.25">
      <c r="A61" s="131" t="s">
        <v>485</v>
      </c>
      <c r="B61" s="132"/>
      <c r="C61" s="132"/>
      <c r="D61" s="132"/>
      <c r="E61" s="132"/>
      <c r="F61" s="132"/>
      <c r="G61" s="132"/>
      <c r="H61" s="132"/>
      <c r="I61" s="132"/>
      <c r="J61" s="122">
        <v>693</v>
      </c>
      <c r="K61" s="66"/>
      <c r="L61" s="66"/>
      <c r="M61" s="66"/>
      <c r="N61" s="66"/>
      <c r="O61" s="67">
        <v>6.05</v>
      </c>
      <c r="P61" s="66"/>
      <c r="Q61" s="67">
        <v>3.34</v>
      </c>
    </row>
    <row r="62" spans="1:17" ht="12.75" customHeight="1" x14ac:dyDescent="0.25">
      <c r="A62" s="131" t="s">
        <v>486</v>
      </c>
      <c r="B62" s="132"/>
      <c r="C62" s="132"/>
      <c r="D62" s="132"/>
      <c r="E62" s="132"/>
      <c r="F62" s="132"/>
      <c r="G62" s="132"/>
      <c r="H62" s="132"/>
      <c r="I62" s="132"/>
      <c r="J62" s="122">
        <v>214</v>
      </c>
      <c r="K62" s="66"/>
      <c r="L62" s="66"/>
      <c r="M62" s="66"/>
      <c r="N62" s="66"/>
      <c r="O62" s="67">
        <v>8.7799999999999994</v>
      </c>
      <c r="P62" s="66"/>
      <c r="Q62" s="66"/>
    </row>
    <row r="63" spans="1:17" ht="12.75" customHeight="1" x14ac:dyDescent="0.25">
      <c r="A63" s="131" t="s">
        <v>199</v>
      </c>
      <c r="B63" s="132"/>
      <c r="C63" s="132"/>
      <c r="D63" s="132"/>
      <c r="E63" s="132"/>
      <c r="F63" s="132"/>
      <c r="G63" s="132"/>
      <c r="H63" s="132"/>
      <c r="I63" s="132"/>
      <c r="J63" s="122">
        <v>19</v>
      </c>
      <c r="K63" s="66"/>
      <c r="L63" s="66"/>
      <c r="M63" s="66"/>
      <c r="N63" s="66"/>
      <c r="O63" s="66"/>
      <c r="P63" s="66"/>
      <c r="Q63" s="66"/>
    </row>
    <row r="64" spans="1:17" ht="12.75" customHeight="1" x14ac:dyDescent="0.25">
      <c r="A64" s="131" t="s">
        <v>416</v>
      </c>
      <c r="B64" s="132"/>
      <c r="C64" s="132"/>
      <c r="D64" s="132"/>
      <c r="E64" s="132"/>
      <c r="F64" s="132"/>
      <c r="G64" s="132"/>
      <c r="H64" s="132"/>
      <c r="I64" s="132"/>
      <c r="J64" s="122">
        <v>113</v>
      </c>
      <c r="K64" s="66"/>
      <c r="L64" s="66"/>
      <c r="M64" s="66"/>
      <c r="N64" s="66"/>
      <c r="O64" s="67">
        <v>0.61</v>
      </c>
      <c r="P64" s="66"/>
      <c r="Q64" s="67">
        <v>0.02</v>
      </c>
    </row>
    <row r="65" spans="1:17" ht="12.75" customHeight="1" x14ac:dyDescent="0.25">
      <c r="A65" s="131" t="s">
        <v>10</v>
      </c>
      <c r="B65" s="132"/>
      <c r="C65" s="132"/>
      <c r="D65" s="132"/>
      <c r="E65" s="132"/>
      <c r="F65" s="132"/>
      <c r="G65" s="132"/>
      <c r="H65" s="132"/>
      <c r="I65" s="132"/>
      <c r="J65" s="122">
        <v>1039</v>
      </c>
      <c r="K65" s="66"/>
      <c r="L65" s="66"/>
      <c r="M65" s="66"/>
      <c r="N65" s="66"/>
      <c r="O65" s="67">
        <v>15.44</v>
      </c>
      <c r="P65" s="66"/>
      <c r="Q65" s="67">
        <v>3.36</v>
      </c>
    </row>
    <row r="66" spans="1:17" ht="22.5" customHeight="1" x14ac:dyDescent="0.25">
      <c r="A66" s="131" t="s">
        <v>11</v>
      </c>
      <c r="B66" s="132"/>
      <c r="C66" s="132"/>
      <c r="D66" s="132"/>
      <c r="E66" s="132"/>
      <c r="F66" s="132"/>
      <c r="G66" s="132"/>
      <c r="H66" s="132"/>
      <c r="I66" s="132"/>
      <c r="J66" s="121"/>
      <c r="K66" s="66"/>
      <c r="L66" s="66"/>
      <c r="M66" s="66"/>
      <c r="N66" s="66"/>
      <c r="O66" s="66"/>
      <c r="P66" s="66"/>
      <c r="Q66" s="66"/>
    </row>
    <row r="67" spans="1:17" ht="12.75" customHeight="1" x14ac:dyDescent="0.25">
      <c r="A67" s="131" t="s">
        <v>12</v>
      </c>
      <c r="B67" s="132"/>
      <c r="C67" s="132"/>
      <c r="D67" s="132"/>
      <c r="E67" s="132"/>
      <c r="F67" s="132"/>
      <c r="G67" s="132"/>
      <c r="H67" s="132"/>
      <c r="I67" s="132"/>
      <c r="J67" s="122">
        <v>89</v>
      </c>
      <c r="K67" s="66"/>
      <c r="L67" s="66"/>
      <c r="M67" s="66"/>
      <c r="N67" s="66"/>
      <c r="O67" s="66"/>
      <c r="P67" s="66"/>
      <c r="Q67" s="66"/>
    </row>
    <row r="68" spans="1:17" ht="12.75" customHeight="1" x14ac:dyDescent="0.25">
      <c r="A68" s="131" t="s">
        <v>13</v>
      </c>
      <c r="B68" s="132"/>
      <c r="C68" s="132"/>
      <c r="D68" s="132"/>
      <c r="E68" s="132"/>
      <c r="F68" s="132"/>
      <c r="G68" s="132"/>
      <c r="H68" s="132"/>
      <c r="I68" s="132"/>
      <c r="J68" s="122">
        <v>461</v>
      </c>
      <c r="K68" s="66"/>
      <c r="L68" s="66"/>
      <c r="M68" s="66"/>
      <c r="N68" s="66"/>
      <c r="O68" s="66"/>
      <c r="P68" s="66"/>
      <c r="Q68" s="66"/>
    </row>
    <row r="69" spans="1:17" ht="12.75" customHeight="1" x14ac:dyDescent="0.25">
      <c r="A69" s="131" t="s">
        <v>14</v>
      </c>
      <c r="B69" s="132"/>
      <c r="C69" s="132"/>
      <c r="D69" s="132"/>
      <c r="E69" s="132"/>
      <c r="F69" s="132"/>
      <c r="G69" s="132"/>
      <c r="H69" s="132"/>
      <c r="I69" s="132"/>
      <c r="J69" s="122">
        <v>226</v>
      </c>
      <c r="K69" s="66"/>
      <c r="L69" s="66"/>
      <c r="M69" s="66"/>
      <c r="N69" s="66"/>
      <c r="O69" s="66"/>
      <c r="P69" s="66"/>
      <c r="Q69" s="66"/>
    </row>
    <row r="70" spans="1:17" ht="12.75" customHeight="1" x14ac:dyDescent="0.25">
      <c r="A70" s="131" t="s">
        <v>15</v>
      </c>
      <c r="B70" s="132"/>
      <c r="C70" s="132"/>
      <c r="D70" s="132"/>
      <c r="E70" s="132"/>
      <c r="F70" s="132"/>
      <c r="G70" s="132"/>
      <c r="H70" s="132"/>
      <c r="I70" s="132"/>
      <c r="J70" s="122">
        <v>203</v>
      </c>
      <c r="K70" s="66"/>
      <c r="L70" s="66"/>
      <c r="M70" s="66"/>
      <c r="N70" s="66"/>
      <c r="O70" s="66"/>
      <c r="P70" s="66"/>
      <c r="Q70" s="66"/>
    </row>
    <row r="71" spans="1:17" ht="12.75" customHeight="1" x14ac:dyDescent="0.25">
      <c r="A71" s="131" t="s">
        <v>16</v>
      </c>
      <c r="B71" s="132"/>
      <c r="C71" s="132"/>
      <c r="D71" s="132"/>
      <c r="E71" s="132"/>
      <c r="F71" s="132"/>
      <c r="G71" s="132"/>
      <c r="H71" s="132"/>
      <c r="I71" s="132"/>
      <c r="J71" s="122">
        <v>111</v>
      </c>
      <c r="K71" s="66"/>
      <c r="L71" s="66"/>
      <c r="M71" s="66"/>
      <c r="N71" s="66"/>
      <c r="O71" s="66"/>
      <c r="P71" s="66"/>
      <c r="Q71" s="66"/>
    </row>
    <row r="72" spans="1:17" ht="12.75" customHeight="1" x14ac:dyDescent="0.25">
      <c r="A72" s="133" t="s">
        <v>487</v>
      </c>
      <c r="B72" s="132"/>
      <c r="C72" s="132"/>
      <c r="D72" s="132"/>
      <c r="E72" s="132"/>
      <c r="F72" s="132"/>
      <c r="G72" s="132"/>
      <c r="H72" s="132"/>
      <c r="I72" s="132"/>
      <c r="J72" s="123">
        <v>1039</v>
      </c>
      <c r="K72" s="66"/>
      <c r="L72" s="66"/>
      <c r="M72" s="66"/>
      <c r="N72" s="66"/>
      <c r="O72" s="65">
        <v>15.44</v>
      </c>
      <c r="P72" s="66"/>
      <c r="Q72" s="65">
        <v>3.36</v>
      </c>
    </row>
    <row r="73" spans="1:17" ht="12.75" customHeight="1" x14ac:dyDescent="0.25">
      <c r="A73" s="136" t="s">
        <v>540</v>
      </c>
      <c r="B73" s="132"/>
      <c r="C73" s="132"/>
      <c r="D73" s="132"/>
      <c r="E73" s="132"/>
      <c r="F73" s="132"/>
      <c r="G73" s="132"/>
      <c r="H73" s="132"/>
      <c r="I73" s="132"/>
      <c r="J73" s="132"/>
      <c r="K73" s="132"/>
      <c r="L73" s="132"/>
      <c r="M73" s="132"/>
      <c r="N73" s="132"/>
      <c r="O73" s="132"/>
      <c r="P73" s="132"/>
      <c r="Q73" s="132"/>
    </row>
    <row r="74" spans="1:17" ht="12.75" customHeight="1" x14ac:dyDescent="0.25">
      <c r="A74" s="5">
        <v>16</v>
      </c>
      <c r="B74" s="69" t="s">
        <v>541</v>
      </c>
      <c r="C74" s="110" t="s">
        <v>542</v>
      </c>
      <c r="D74" s="10" t="s">
        <v>543</v>
      </c>
      <c r="E74" s="68" t="s">
        <v>544</v>
      </c>
      <c r="F74" s="67">
        <v>23697.25</v>
      </c>
      <c r="G74" s="67">
        <v>2027.93</v>
      </c>
      <c r="H74" s="67">
        <v>3055.73</v>
      </c>
      <c r="I74" s="67">
        <v>356.9</v>
      </c>
      <c r="J74" s="121">
        <v>2654</v>
      </c>
      <c r="K74" s="66">
        <v>227</v>
      </c>
      <c r="L74" s="66">
        <v>342</v>
      </c>
      <c r="M74" s="66">
        <v>40</v>
      </c>
      <c r="N74" s="66">
        <v>158.68</v>
      </c>
      <c r="O74" s="66">
        <v>17.77</v>
      </c>
      <c r="P74" s="66">
        <v>19.61</v>
      </c>
      <c r="Q74" s="66">
        <v>2.2000000000000002</v>
      </c>
    </row>
    <row r="75" spans="1:17" ht="12.75" customHeight="1" x14ac:dyDescent="0.25">
      <c r="A75" s="5">
        <v>17</v>
      </c>
      <c r="B75" s="69" t="s">
        <v>545</v>
      </c>
      <c r="C75" s="110" t="s">
        <v>546</v>
      </c>
      <c r="D75" s="10" t="s">
        <v>288</v>
      </c>
      <c r="E75" s="70">
        <v>1</v>
      </c>
      <c r="F75" s="67" t="s">
        <v>547</v>
      </c>
      <c r="G75" s="66"/>
      <c r="H75" s="66"/>
      <c r="I75" s="66"/>
      <c r="J75" s="121">
        <v>515</v>
      </c>
      <c r="K75" s="66"/>
      <c r="L75" s="66"/>
      <c r="M75" s="66"/>
      <c r="N75" s="66"/>
      <c r="O75" s="66"/>
      <c r="P75" s="66"/>
      <c r="Q75" s="66"/>
    </row>
    <row r="76" spans="1:17" ht="12.75" customHeight="1" x14ac:dyDescent="0.25">
      <c r="A76" s="5">
        <v>18</v>
      </c>
      <c r="B76" s="69" t="s">
        <v>548</v>
      </c>
      <c r="C76" s="110" t="s">
        <v>549</v>
      </c>
      <c r="D76" s="10" t="s">
        <v>148</v>
      </c>
      <c r="E76" s="70">
        <v>1.7500000000000002E-2</v>
      </c>
      <c r="F76" s="67">
        <v>11668.14</v>
      </c>
      <c r="G76" s="66"/>
      <c r="H76" s="66"/>
      <c r="I76" s="66"/>
      <c r="J76" s="121">
        <v>204</v>
      </c>
      <c r="K76" s="66"/>
      <c r="L76" s="66"/>
      <c r="M76" s="66"/>
      <c r="N76" s="66"/>
      <c r="O76" s="66"/>
      <c r="P76" s="66"/>
      <c r="Q76" s="66"/>
    </row>
    <row r="77" spans="1:17" ht="12.75" customHeight="1" x14ac:dyDescent="0.25">
      <c r="A77" s="5">
        <v>19</v>
      </c>
      <c r="B77" s="69" t="s">
        <v>550</v>
      </c>
      <c r="C77" s="110" t="s">
        <v>551</v>
      </c>
      <c r="D77" s="10" t="s">
        <v>552</v>
      </c>
      <c r="E77" s="68" t="s">
        <v>553</v>
      </c>
      <c r="F77" s="67">
        <v>2218.6799999999998</v>
      </c>
      <c r="G77" s="67">
        <v>963.61</v>
      </c>
      <c r="H77" s="67">
        <v>173.44</v>
      </c>
      <c r="I77" s="67">
        <v>75.150000000000006</v>
      </c>
      <c r="J77" s="121">
        <v>177</v>
      </c>
      <c r="K77" s="66">
        <v>77</v>
      </c>
      <c r="L77" s="66">
        <v>14</v>
      </c>
      <c r="M77" s="66">
        <v>6</v>
      </c>
      <c r="N77" s="66">
        <v>75.400000000000006</v>
      </c>
      <c r="O77" s="66">
        <v>6.03</v>
      </c>
      <c r="P77" s="66">
        <v>6.07</v>
      </c>
      <c r="Q77" s="66">
        <v>0.49</v>
      </c>
    </row>
    <row r="78" spans="1:17" ht="12.75" customHeight="1" x14ac:dyDescent="0.25">
      <c r="A78" s="5">
        <v>20</v>
      </c>
      <c r="B78" s="69" t="s">
        <v>465</v>
      </c>
      <c r="C78" s="110" t="s">
        <v>554</v>
      </c>
      <c r="D78" s="10" t="s">
        <v>467</v>
      </c>
      <c r="E78" s="68" t="s">
        <v>555</v>
      </c>
      <c r="F78" s="67">
        <v>2693.01</v>
      </c>
      <c r="G78" s="67">
        <v>177.48</v>
      </c>
      <c r="H78" s="67">
        <v>2481.37</v>
      </c>
      <c r="I78" s="67">
        <v>248.22</v>
      </c>
      <c r="J78" s="121">
        <v>22</v>
      </c>
      <c r="K78" s="66">
        <v>1</v>
      </c>
      <c r="L78" s="66">
        <v>20</v>
      </c>
      <c r="M78" s="66">
        <v>2</v>
      </c>
      <c r="N78" s="66">
        <v>15.72</v>
      </c>
      <c r="O78" s="66">
        <v>0.13</v>
      </c>
      <c r="P78" s="66">
        <v>14.81</v>
      </c>
      <c r="Q78" s="66">
        <v>0.12</v>
      </c>
    </row>
    <row r="79" spans="1:17" ht="12.75" customHeight="1" x14ac:dyDescent="0.25">
      <c r="A79" s="5">
        <v>21</v>
      </c>
      <c r="B79" s="69" t="s">
        <v>468</v>
      </c>
      <c r="C79" s="110" t="s">
        <v>469</v>
      </c>
      <c r="D79" s="10" t="s">
        <v>227</v>
      </c>
      <c r="E79" s="68" t="s">
        <v>556</v>
      </c>
      <c r="F79" s="67">
        <v>138.69999999999999</v>
      </c>
      <c r="G79" s="66"/>
      <c r="H79" s="66"/>
      <c r="I79" s="66"/>
      <c r="J79" s="121">
        <v>135</v>
      </c>
      <c r="K79" s="66"/>
      <c r="L79" s="66"/>
      <c r="M79" s="66"/>
      <c r="N79" s="66"/>
      <c r="O79" s="66"/>
      <c r="P79" s="66"/>
      <c r="Q79" s="66"/>
    </row>
    <row r="80" spans="1:17" ht="12.75" customHeight="1" x14ac:dyDescent="0.25">
      <c r="A80" s="5">
        <v>22</v>
      </c>
      <c r="B80" s="69" t="s">
        <v>557</v>
      </c>
      <c r="C80" s="110" t="s">
        <v>558</v>
      </c>
      <c r="D80" s="10" t="s">
        <v>559</v>
      </c>
      <c r="E80" s="68" t="s">
        <v>560</v>
      </c>
      <c r="F80" s="67">
        <v>3558.48</v>
      </c>
      <c r="G80" s="67">
        <v>197.92</v>
      </c>
      <c r="H80" s="67">
        <v>47.98</v>
      </c>
      <c r="I80" s="67">
        <v>0.83</v>
      </c>
      <c r="J80" s="121">
        <v>142</v>
      </c>
      <c r="K80" s="66">
        <v>8</v>
      </c>
      <c r="L80" s="66">
        <v>2</v>
      </c>
      <c r="M80" s="66"/>
      <c r="N80" s="66">
        <v>15.12</v>
      </c>
      <c r="O80" s="66">
        <v>0.6</v>
      </c>
      <c r="P80" s="66">
        <v>0.05</v>
      </c>
      <c r="Q80" s="66"/>
    </row>
    <row r="81" spans="1:17" ht="12.75" customHeight="1" x14ac:dyDescent="0.25">
      <c r="A81" s="131" t="s">
        <v>50</v>
      </c>
      <c r="B81" s="132"/>
      <c r="C81" s="132"/>
      <c r="D81" s="132"/>
      <c r="E81" s="132"/>
      <c r="F81" s="132"/>
      <c r="G81" s="132"/>
      <c r="H81" s="132"/>
      <c r="I81" s="132"/>
      <c r="J81" s="122">
        <v>3849</v>
      </c>
      <c r="K81" s="67">
        <v>313</v>
      </c>
      <c r="L81" s="67">
        <v>378</v>
      </c>
      <c r="M81" s="67">
        <v>48</v>
      </c>
      <c r="N81" s="66"/>
      <c r="O81" s="67">
        <v>24.53</v>
      </c>
      <c r="P81" s="66"/>
      <c r="Q81" s="67">
        <v>2.81</v>
      </c>
    </row>
    <row r="82" spans="1:17" ht="12.75" customHeight="1" x14ac:dyDescent="0.25">
      <c r="A82" s="131" t="s">
        <v>412</v>
      </c>
      <c r="B82" s="132"/>
      <c r="C82" s="132"/>
      <c r="D82" s="132"/>
      <c r="E82" s="132"/>
      <c r="F82" s="132"/>
      <c r="G82" s="132"/>
      <c r="H82" s="132"/>
      <c r="I82" s="132"/>
      <c r="J82" s="122">
        <v>3864</v>
      </c>
      <c r="K82" s="67">
        <v>313</v>
      </c>
      <c r="L82" s="67">
        <v>378</v>
      </c>
      <c r="M82" s="67">
        <v>48</v>
      </c>
      <c r="N82" s="66"/>
      <c r="O82" s="67">
        <v>24.53</v>
      </c>
      <c r="P82" s="66"/>
      <c r="Q82" s="67">
        <v>2.81</v>
      </c>
    </row>
    <row r="83" spans="1:17" ht="12.75" customHeight="1" x14ac:dyDescent="0.25">
      <c r="A83" s="131" t="s">
        <v>29</v>
      </c>
      <c r="B83" s="132"/>
      <c r="C83" s="132"/>
      <c r="D83" s="132"/>
      <c r="E83" s="132"/>
      <c r="F83" s="132"/>
      <c r="G83" s="132"/>
      <c r="H83" s="132"/>
      <c r="I83" s="132"/>
      <c r="J83" s="121"/>
      <c r="K83" s="66"/>
      <c r="L83" s="66"/>
      <c r="M83" s="66"/>
      <c r="N83" s="66"/>
      <c r="O83" s="66"/>
      <c r="P83" s="66"/>
      <c r="Q83" s="66"/>
    </row>
    <row r="84" spans="1:17" x14ac:dyDescent="0.25">
      <c r="A84" s="131" t="s">
        <v>561</v>
      </c>
      <c r="B84" s="132"/>
      <c r="C84" s="132"/>
      <c r="D84" s="132"/>
      <c r="E84" s="132"/>
      <c r="F84" s="132"/>
      <c r="G84" s="132"/>
      <c r="H84" s="132"/>
      <c r="I84" s="132"/>
      <c r="J84" s="122">
        <v>5</v>
      </c>
      <c r="K84" s="66"/>
      <c r="L84" s="66"/>
      <c r="M84" s="66"/>
      <c r="N84" s="66"/>
      <c r="O84" s="66"/>
      <c r="P84" s="66"/>
      <c r="Q84" s="66"/>
    </row>
    <row r="85" spans="1:17" x14ac:dyDescent="0.25">
      <c r="A85" s="131" t="s">
        <v>562</v>
      </c>
      <c r="B85" s="132"/>
      <c r="C85" s="132"/>
      <c r="D85" s="132"/>
      <c r="E85" s="132"/>
      <c r="F85" s="132"/>
      <c r="G85" s="132"/>
      <c r="H85" s="132"/>
      <c r="I85" s="132"/>
      <c r="J85" s="122">
        <v>10</v>
      </c>
      <c r="K85" s="66"/>
      <c r="L85" s="66"/>
      <c r="M85" s="66"/>
      <c r="N85" s="66"/>
      <c r="O85" s="66"/>
      <c r="P85" s="66"/>
      <c r="Q85" s="66"/>
    </row>
    <row r="86" spans="1:17" x14ac:dyDescent="0.25">
      <c r="A86" s="131" t="s">
        <v>7</v>
      </c>
      <c r="B86" s="132"/>
      <c r="C86" s="132"/>
      <c r="D86" s="132"/>
      <c r="E86" s="132"/>
      <c r="F86" s="132"/>
      <c r="G86" s="132"/>
      <c r="H86" s="132"/>
      <c r="I86" s="132"/>
      <c r="J86" s="122">
        <v>450</v>
      </c>
      <c r="K86" s="66"/>
      <c r="L86" s="66"/>
      <c r="M86" s="66"/>
      <c r="N86" s="66"/>
      <c r="O86" s="66"/>
      <c r="P86" s="66"/>
      <c r="Q86" s="66"/>
    </row>
    <row r="87" spans="1:17" ht="12.75" customHeight="1" x14ac:dyDescent="0.25">
      <c r="A87" s="131" t="s">
        <v>8</v>
      </c>
      <c r="B87" s="132"/>
      <c r="C87" s="132"/>
      <c r="D87" s="132"/>
      <c r="E87" s="132"/>
      <c r="F87" s="132"/>
      <c r="G87" s="132"/>
      <c r="H87" s="132"/>
      <c r="I87" s="132"/>
      <c r="J87" s="122">
        <v>294</v>
      </c>
      <c r="K87" s="66"/>
      <c r="L87" s="66"/>
      <c r="M87" s="66"/>
      <c r="N87" s="66"/>
      <c r="O87" s="66"/>
      <c r="P87" s="66"/>
      <c r="Q87" s="66"/>
    </row>
    <row r="88" spans="1:17" ht="12.75" customHeight="1" x14ac:dyDescent="0.25">
      <c r="A88" s="133" t="s">
        <v>563</v>
      </c>
      <c r="B88" s="132"/>
      <c r="C88" s="132"/>
      <c r="D88" s="132"/>
      <c r="E88" s="132"/>
      <c r="F88" s="132"/>
      <c r="G88" s="132"/>
      <c r="H88" s="132"/>
      <c r="I88" s="132"/>
      <c r="J88" s="121"/>
      <c r="K88" s="66"/>
      <c r="L88" s="66"/>
      <c r="M88" s="66"/>
      <c r="N88" s="66"/>
      <c r="O88" s="66"/>
      <c r="P88" s="66"/>
      <c r="Q88" s="66"/>
    </row>
    <row r="89" spans="1:17" x14ac:dyDescent="0.25">
      <c r="A89" s="131" t="s">
        <v>416</v>
      </c>
      <c r="B89" s="132"/>
      <c r="C89" s="132"/>
      <c r="D89" s="132"/>
      <c r="E89" s="132"/>
      <c r="F89" s="132"/>
      <c r="G89" s="132"/>
      <c r="H89" s="132"/>
      <c r="I89" s="132"/>
      <c r="J89" s="122">
        <v>3239</v>
      </c>
      <c r="K89" s="66"/>
      <c r="L89" s="66"/>
      <c r="M89" s="66"/>
      <c r="N89" s="66"/>
      <c r="O89" s="67">
        <v>17.77</v>
      </c>
      <c r="P89" s="66"/>
      <c r="Q89" s="67">
        <v>2.2000000000000002</v>
      </c>
    </row>
    <row r="90" spans="1:17" ht="12.75" customHeight="1" x14ac:dyDescent="0.25">
      <c r="A90" s="131" t="s">
        <v>56</v>
      </c>
      <c r="B90" s="132"/>
      <c r="C90" s="132"/>
      <c r="D90" s="132"/>
      <c r="E90" s="132"/>
      <c r="F90" s="132"/>
      <c r="G90" s="132"/>
      <c r="H90" s="132"/>
      <c r="I90" s="132"/>
      <c r="J90" s="122">
        <v>530</v>
      </c>
      <c r="K90" s="66"/>
      <c r="L90" s="66"/>
      <c r="M90" s="66"/>
      <c r="N90" s="66"/>
      <c r="O90" s="66"/>
      <c r="P90" s="66"/>
      <c r="Q90" s="66"/>
    </row>
    <row r="91" spans="1:17" ht="12.75" customHeight="1" x14ac:dyDescent="0.25">
      <c r="A91" s="131" t="s">
        <v>197</v>
      </c>
      <c r="B91" s="132"/>
      <c r="C91" s="132"/>
      <c r="D91" s="132"/>
      <c r="E91" s="132"/>
      <c r="F91" s="132"/>
      <c r="G91" s="132"/>
      <c r="H91" s="132"/>
      <c r="I91" s="132"/>
      <c r="J91" s="122">
        <v>529</v>
      </c>
      <c r="K91" s="66"/>
      <c r="L91" s="66"/>
      <c r="M91" s="66"/>
      <c r="N91" s="66"/>
      <c r="O91" s="67">
        <v>0.73</v>
      </c>
      <c r="P91" s="66"/>
      <c r="Q91" s="67">
        <v>0.12</v>
      </c>
    </row>
    <row r="92" spans="1:17" x14ac:dyDescent="0.25">
      <c r="A92" s="131" t="s">
        <v>564</v>
      </c>
      <c r="B92" s="132"/>
      <c r="C92" s="132"/>
      <c r="D92" s="132"/>
      <c r="E92" s="132"/>
      <c r="F92" s="132"/>
      <c r="G92" s="132"/>
      <c r="H92" s="132"/>
      <c r="I92" s="132"/>
      <c r="J92" s="122">
        <v>310</v>
      </c>
      <c r="K92" s="66"/>
      <c r="L92" s="66"/>
      <c r="M92" s="66"/>
      <c r="N92" s="66"/>
      <c r="O92" s="67">
        <v>6.03</v>
      </c>
      <c r="P92" s="66"/>
      <c r="Q92" s="67">
        <v>0.49</v>
      </c>
    </row>
    <row r="93" spans="1:17" x14ac:dyDescent="0.25">
      <c r="A93" s="131" t="s">
        <v>10</v>
      </c>
      <c r="B93" s="132"/>
      <c r="C93" s="132"/>
      <c r="D93" s="132"/>
      <c r="E93" s="132"/>
      <c r="F93" s="132"/>
      <c r="G93" s="132"/>
      <c r="H93" s="132"/>
      <c r="I93" s="132"/>
      <c r="J93" s="122">
        <v>4608</v>
      </c>
      <c r="K93" s="66"/>
      <c r="L93" s="66"/>
      <c r="M93" s="66"/>
      <c r="N93" s="66"/>
      <c r="O93" s="67">
        <v>24.53</v>
      </c>
      <c r="P93" s="66"/>
      <c r="Q93" s="67">
        <v>2.81</v>
      </c>
    </row>
    <row r="94" spans="1:17" x14ac:dyDescent="0.25">
      <c r="A94" s="131" t="s">
        <v>11</v>
      </c>
      <c r="B94" s="132"/>
      <c r="C94" s="132"/>
      <c r="D94" s="132"/>
      <c r="E94" s="132"/>
      <c r="F94" s="132"/>
      <c r="G94" s="132"/>
      <c r="H94" s="132"/>
      <c r="I94" s="132"/>
      <c r="J94" s="121"/>
      <c r="K94" s="66"/>
      <c r="L94" s="66"/>
      <c r="M94" s="66"/>
      <c r="N94" s="66"/>
      <c r="O94" s="66"/>
      <c r="P94" s="66"/>
      <c r="Q94" s="66"/>
    </row>
    <row r="95" spans="1:17" x14ac:dyDescent="0.25">
      <c r="A95" s="131" t="s">
        <v>12</v>
      </c>
      <c r="B95" s="132"/>
      <c r="C95" s="132"/>
      <c r="D95" s="132"/>
      <c r="E95" s="132"/>
      <c r="F95" s="132"/>
      <c r="G95" s="132"/>
      <c r="H95" s="132"/>
      <c r="I95" s="132"/>
      <c r="J95" s="122">
        <v>3173</v>
      </c>
      <c r="K95" s="66"/>
      <c r="L95" s="66"/>
      <c r="M95" s="66"/>
      <c r="N95" s="66"/>
      <c r="O95" s="66"/>
      <c r="P95" s="66"/>
      <c r="Q95" s="66"/>
    </row>
    <row r="96" spans="1:17" x14ac:dyDescent="0.25">
      <c r="A96" s="131" t="s">
        <v>13</v>
      </c>
      <c r="B96" s="132"/>
      <c r="C96" s="132"/>
      <c r="D96" s="132"/>
      <c r="E96" s="132"/>
      <c r="F96" s="132"/>
      <c r="G96" s="132"/>
      <c r="H96" s="132"/>
      <c r="I96" s="132"/>
      <c r="J96" s="122">
        <v>378</v>
      </c>
      <c r="K96" s="66"/>
      <c r="L96" s="66"/>
      <c r="M96" s="66"/>
      <c r="N96" s="66"/>
      <c r="O96" s="66"/>
      <c r="P96" s="66"/>
      <c r="Q96" s="66"/>
    </row>
    <row r="97" spans="1:17" x14ac:dyDescent="0.25">
      <c r="A97" s="131" t="s">
        <v>14</v>
      </c>
      <c r="B97" s="132"/>
      <c r="C97" s="132"/>
      <c r="D97" s="132"/>
      <c r="E97" s="132"/>
      <c r="F97" s="132"/>
      <c r="G97" s="132"/>
      <c r="H97" s="132"/>
      <c r="I97" s="132"/>
      <c r="J97" s="122">
        <v>361</v>
      </c>
      <c r="K97" s="66"/>
      <c r="L97" s="66"/>
      <c r="M97" s="66"/>
      <c r="N97" s="66"/>
      <c r="O97" s="66"/>
      <c r="P97" s="66"/>
      <c r="Q97" s="66"/>
    </row>
    <row r="98" spans="1:17" x14ac:dyDescent="0.25">
      <c r="A98" s="131" t="s">
        <v>15</v>
      </c>
      <c r="B98" s="132"/>
      <c r="C98" s="132"/>
      <c r="D98" s="132"/>
      <c r="E98" s="132"/>
      <c r="F98" s="132"/>
      <c r="G98" s="132"/>
      <c r="H98" s="132"/>
      <c r="I98" s="132"/>
      <c r="J98" s="122">
        <v>450</v>
      </c>
      <c r="K98" s="66"/>
      <c r="L98" s="66"/>
      <c r="M98" s="66"/>
      <c r="N98" s="66"/>
      <c r="O98" s="66"/>
      <c r="P98" s="66"/>
      <c r="Q98" s="66"/>
    </row>
    <row r="99" spans="1:17" x14ac:dyDescent="0.25">
      <c r="A99" s="131" t="s">
        <v>16</v>
      </c>
      <c r="B99" s="132"/>
      <c r="C99" s="132"/>
      <c r="D99" s="132"/>
      <c r="E99" s="132"/>
      <c r="F99" s="132"/>
      <c r="G99" s="132"/>
      <c r="H99" s="132"/>
      <c r="I99" s="132"/>
      <c r="J99" s="122">
        <v>294</v>
      </c>
      <c r="K99" s="66"/>
      <c r="L99" s="66"/>
      <c r="M99" s="66"/>
      <c r="N99" s="66"/>
      <c r="O99" s="66"/>
      <c r="P99" s="66"/>
      <c r="Q99" s="66"/>
    </row>
    <row r="100" spans="1:17" x14ac:dyDescent="0.25">
      <c r="A100" s="133" t="s">
        <v>565</v>
      </c>
      <c r="B100" s="132"/>
      <c r="C100" s="132"/>
      <c r="D100" s="132"/>
      <c r="E100" s="132"/>
      <c r="F100" s="132"/>
      <c r="G100" s="132"/>
      <c r="H100" s="132"/>
      <c r="I100" s="132"/>
      <c r="J100" s="123">
        <v>4608</v>
      </c>
      <c r="K100" s="66"/>
      <c r="L100" s="66"/>
      <c r="M100" s="66"/>
      <c r="N100" s="66"/>
      <c r="O100" s="65">
        <v>24.53</v>
      </c>
      <c r="P100" s="66"/>
      <c r="Q100" s="65">
        <v>2.81</v>
      </c>
    </row>
    <row r="101" spans="1:17" x14ac:dyDescent="0.25">
      <c r="A101" s="134" t="s">
        <v>49</v>
      </c>
      <c r="B101" s="135"/>
      <c r="C101" s="135"/>
      <c r="D101" s="135"/>
      <c r="E101" s="135"/>
      <c r="F101" s="135"/>
      <c r="G101" s="135"/>
      <c r="H101" s="135"/>
      <c r="I101" s="135"/>
      <c r="J101" s="135"/>
      <c r="K101" s="135"/>
      <c r="L101" s="135"/>
      <c r="M101" s="135"/>
      <c r="N101" s="135"/>
      <c r="O101" s="135"/>
      <c r="P101" s="135"/>
      <c r="Q101" s="135"/>
    </row>
    <row r="102" spans="1:17" x14ac:dyDescent="0.25">
      <c r="A102" s="131" t="s">
        <v>6</v>
      </c>
      <c r="B102" s="132"/>
      <c r="C102" s="132"/>
      <c r="D102" s="132"/>
      <c r="E102" s="132"/>
      <c r="F102" s="132"/>
      <c r="G102" s="132"/>
      <c r="H102" s="132"/>
      <c r="I102" s="132"/>
      <c r="J102" s="122">
        <v>5117</v>
      </c>
      <c r="K102" s="67">
        <v>518</v>
      </c>
      <c r="L102" s="67">
        <v>878</v>
      </c>
      <c r="M102" s="67">
        <v>105</v>
      </c>
      <c r="N102" s="66"/>
      <c r="O102" s="67">
        <v>42.26</v>
      </c>
      <c r="P102" s="66"/>
      <c r="Q102" s="67">
        <v>6.51</v>
      </c>
    </row>
    <row r="103" spans="1:17" x14ac:dyDescent="0.25">
      <c r="A103" s="131" t="s">
        <v>355</v>
      </c>
      <c r="B103" s="132"/>
      <c r="C103" s="132"/>
      <c r="D103" s="132"/>
      <c r="E103" s="132"/>
      <c r="F103" s="132"/>
      <c r="G103" s="132"/>
      <c r="H103" s="132"/>
      <c r="I103" s="132"/>
      <c r="J103" s="122">
        <v>5147</v>
      </c>
      <c r="K103" s="67">
        <v>518</v>
      </c>
      <c r="L103" s="67">
        <v>878</v>
      </c>
      <c r="M103" s="67">
        <v>105</v>
      </c>
      <c r="N103" s="66"/>
      <c r="O103" s="67">
        <v>42.26</v>
      </c>
      <c r="P103" s="66"/>
      <c r="Q103" s="67">
        <v>6.51</v>
      </c>
    </row>
    <row r="104" spans="1:17" x14ac:dyDescent="0.25">
      <c r="A104" s="131" t="s">
        <v>29</v>
      </c>
      <c r="B104" s="132"/>
      <c r="C104" s="132"/>
      <c r="D104" s="132"/>
      <c r="E104" s="132"/>
      <c r="F104" s="132"/>
      <c r="G104" s="132"/>
      <c r="H104" s="132"/>
      <c r="I104" s="132"/>
      <c r="J104" s="121"/>
      <c r="K104" s="66"/>
      <c r="L104" s="66"/>
      <c r="M104" s="66"/>
      <c r="N104" s="66"/>
      <c r="O104" s="66"/>
      <c r="P104" s="66"/>
      <c r="Q104" s="66"/>
    </row>
    <row r="105" spans="1:17" x14ac:dyDescent="0.25">
      <c r="A105" s="131" t="s">
        <v>566</v>
      </c>
      <c r="B105" s="132"/>
      <c r="C105" s="132"/>
      <c r="D105" s="132"/>
      <c r="E105" s="132"/>
      <c r="F105" s="132"/>
      <c r="G105" s="132"/>
      <c r="H105" s="132"/>
      <c r="I105" s="132"/>
      <c r="J105" s="122">
        <v>10</v>
      </c>
      <c r="K105" s="66"/>
      <c r="L105" s="66"/>
      <c r="M105" s="66"/>
      <c r="N105" s="66"/>
      <c r="O105" s="66"/>
      <c r="P105" s="66"/>
      <c r="Q105" s="66"/>
    </row>
    <row r="106" spans="1:17" x14ac:dyDescent="0.25">
      <c r="A106" s="131" t="s">
        <v>567</v>
      </c>
      <c r="B106" s="132"/>
      <c r="C106" s="132"/>
      <c r="D106" s="132"/>
      <c r="E106" s="132"/>
      <c r="F106" s="132"/>
      <c r="G106" s="132"/>
      <c r="H106" s="132"/>
      <c r="I106" s="132"/>
      <c r="J106" s="122">
        <v>20</v>
      </c>
      <c r="K106" s="66"/>
      <c r="L106" s="66"/>
      <c r="M106" s="66"/>
      <c r="N106" s="66"/>
      <c r="O106" s="66"/>
      <c r="P106" s="66"/>
      <c r="Q106" s="66"/>
    </row>
    <row r="107" spans="1:17" x14ac:dyDescent="0.25">
      <c r="A107" s="131" t="s">
        <v>7</v>
      </c>
      <c r="B107" s="132"/>
      <c r="C107" s="132"/>
      <c r="D107" s="132"/>
      <c r="E107" s="132"/>
      <c r="F107" s="132"/>
      <c r="G107" s="132"/>
      <c r="H107" s="132"/>
      <c r="I107" s="132"/>
      <c r="J107" s="122">
        <v>700</v>
      </c>
      <c r="K107" s="66"/>
      <c r="L107" s="66"/>
      <c r="M107" s="66"/>
      <c r="N107" s="66"/>
      <c r="O107" s="66"/>
      <c r="P107" s="66"/>
      <c r="Q107" s="66"/>
    </row>
    <row r="108" spans="1:17" x14ac:dyDescent="0.25">
      <c r="A108" s="131" t="s">
        <v>29</v>
      </c>
      <c r="B108" s="132"/>
      <c r="C108" s="132"/>
      <c r="D108" s="132"/>
      <c r="E108" s="132"/>
      <c r="F108" s="132"/>
      <c r="G108" s="132"/>
      <c r="H108" s="132"/>
      <c r="I108" s="132"/>
      <c r="J108" s="121"/>
      <c r="K108" s="66"/>
      <c r="L108" s="66"/>
      <c r="M108" s="66"/>
      <c r="N108" s="66"/>
      <c r="O108" s="66"/>
      <c r="P108" s="66"/>
      <c r="Q108" s="66"/>
    </row>
    <row r="109" spans="1:17" x14ac:dyDescent="0.25">
      <c r="A109" s="131" t="s">
        <v>568</v>
      </c>
      <c r="B109" s="132"/>
      <c r="C109" s="132"/>
      <c r="D109" s="132"/>
      <c r="E109" s="132"/>
      <c r="F109" s="132"/>
      <c r="G109" s="132"/>
      <c r="H109" s="132"/>
      <c r="I109" s="132"/>
      <c r="J109" s="122">
        <v>76</v>
      </c>
      <c r="K109" s="66"/>
      <c r="L109" s="66"/>
      <c r="M109" s="66"/>
      <c r="N109" s="66"/>
      <c r="O109" s="66"/>
      <c r="P109" s="66"/>
      <c r="Q109" s="66"/>
    </row>
    <row r="110" spans="1:17" x14ac:dyDescent="0.25">
      <c r="A110" s="131" t="s">
        <v>569</v>
      </c>
      <c r="B110" s="132"/>
      <c r="C110" s="132"/>
      <c r="D110" s="132"/>
      <c r="E110" s="132"/>
      <c r="F110" s="132"/>
      <c r="G110" s="132"/>
      <c r="H110" s="132"/>
      <c r="I110" s="132"/>
      <c r="J110" s="122">
        <v>118</v>
      </c>
      <c r="K110" s="66"/>
      <c r="L110" s="66"/>
      <c r="M110" s="66"/>
      <c r="N110" s="66"/>
      <c r="O110" s="66"/>
      <c r="P110" s="66"/>
      <c r="Q110" s="66"/>
    </row>
    <row r="111" spans="1:17" x14ac:dyDescent="0.25">
      <c r="A111" s="131" t="s">
        <v>570</v>
      </c>
      <c r="B111" s="132"/>
      <c r="C111" s="132"/>
      <c r="D111" s="132"/>
      <c r="E111" s="132"/>
      <c r="F111" s="132"/>
      <c r="G111" s="132"/>
      <c r="H111" s="132"/>
      <c r="I111" s="132"/>
      <c r="J111" s="122">
        <v>87</v>
      </c>
      <c r="K111" s="66"/>
      <c r="L111" s="66"/>
      <c r="M111" s="66"/>
      <c r="N111" s="66"/>
      <c r="O111" s="66"/>
      <c r="P111" s="66"/>
      <c r="Q111" s="66"/>
    </row>
    <row r="112" spans="1:17" x14ac:dyDescent="0.25">
      <c r="A112" s="131" t="s">
        <v>571</v>
      </c>
      <c r="B112" s="132"/>
      <c r="C112" s="132"/>
      <c r="D112" s="132"/>
      <c r="E112" s="132"/>
      <c r="F112" s="132"/>
      <c r="G112" s="132"/>
      <c r="H112" s="132"/>
      <c r="I112" s="132"/>
      <c r="J112" s="122">
        <v>403</v>
      </c>
      <c r="K112" s="66"/>
      <c r="L112" s="66"/>
      <c r="M112" s="66"/>
      <c r="N112" s="66"/>
      <c r="O112" s="66"/>
      <c r="P112" s="66"/>
      <c r="Q112" s="66"/>
    </row>
    <row r="113" spans="1:17" x14ac:dyDescent="0.25">
      <c r="A113" s="131" t="s">
        <v>572</v>
      </c>
      <c r="B113" s="132"/>
      <c r="C113" s="132"/>
      <c r="D113" s="132"/>
      <c r="E113" s="132"/>
      <c r="F113" s="132"/>
      <c r="G113" s="132"/>
      <c r="H113" s="132"/>
      <c r="I113" s="132"/>
      <c r="J113" s="122">
        <v>16</v>
      </c>
      <c r="K113" s="66"/>
      <c r="L113" s="66"/>
      <c r="M113" s="66"/>
      <c r="N113" s="66"/>
      <c r="O113" s="66"/>
      <c r="P113" s="66"/>
      <c r="Q113" s="66"/>
    </row>
    <row r="114" spans="1:17" x14ac:dyDescent="0.25">
      <c r="A114" s="131" t="s">
        <v>8</v>
      </c>
      <c r="B114" s="132"/>
      <c r="C114" s="132"/>
      <c r="D114" s="132"/>
      <c r="E114" s="132"/>
      <c r="F114" s="132"/>
      <c r="G114" s="132"/>
      <c r="H114" s="132"/>
      <c r="I114" s="132"/>
      <c r="J114" s="122">
        <v>437</v>
      </c>
      <c r="K114" s="66"/>
      <c r="L114" s="66"/>
      <c r="M114" s="66"/>
      <c r="N114" s="66"/>
      <c r="O114" s="66"/>
      <c r="P114" s="66"/>
      <c r="Q114" s="66"/>
    </row>
    <row r="115" spans="1:17" x14ac:dyDescent="0.25">
      <c r="A115" s="131" t="s">
        <v>29</v>
      </c>
      <c r="B115" s="132"/>
      <c r="C115" s="132"/>
      <c r="D115" s="132"/>
      <c r="E115" s="132"/>
      <c r="F115" s="132"/>
      <c r="G115" s="132"/>
      <c r="H115" s="132"/>
      <c r="I115" s="132"/>
      <c r="J115" s="121"/>
      <c r="K115" s="66"/>
      <c r="L115" s="66"/>
      <c r="M115" s="66"/>
      <c r="N115" s="66"/>
      <c r="O115" s="66"/>
      <c r="P115" s="66"/>
      <c r="Q115" s="66"/>
    </row>
    <row r="116" spans="1:17" x14ac:dyDescent="0.25">
      <c r="A116" s="131" t="s">
        <v>573</v>
      </c>
      <c r="B116" s="132"/>
      <c r="C116" s="132"/>
      <c r="D116" s="132"/>
      <c r="E116" s="132"/>
      <c r="F116" s="132"/>
      <c r="G116" s="132"/>
      <c r="H116" s="132"/>
      <c r="I116" s="132"/>
      <c r="J116" s="122">
        <v>43</v>
      </c>
      <c r="K116" s="66"/>
      <c r="L116" s="66"/>
      <c r="M116" s="66"/>
      <c r="N116" s="66"/>
      <c r="O116" s="66"/>
      <c r="P116" s="66"/>
      <c r="Q116" s="66"/>
    </row>
    <row r="117" spans="1:17" x14ac:dyDescent="0.25">
      <c r="A117" s="131" t="s">
        <v>574</v>
      </c>
      <c r="B117" s="132"/>
      <c r="C117" s="132"/>
      <c r="D117" s="132"/>
      <c r="E117" s="132"/>
      <c r="F117" s="132"/>
      <c r="G117" s="132"/>
      <c r="H117" s="132"/>
      <c r="I117" s="132"/>
      <c r="J117" s="122">
        <v>62</v>
      </c>
      <c r="K117" s="66"/>
      <c r="L117" s="66"/>
      <c r="M117" s="66"/>
      <c r="N117" s="66"/>
      <c r="O117" s="66"/>
      <c r="P117" s="66"/>
      <c r="Q117" s="66"/>
    </row>
    <row r="118" spans="1:17" x14ac:dyDescent="0.25">
      <c r="A118" s="131" t="s">
        <v>575</v>
      </c>
      <c r="B118" s="132"/>
      <c r="C118" s="132"/>
      <c r="D118" s="132"/>
      <c r="E118" s="132"/>
      <c r="F118" s="132"/>
      <c r="G118" s="132"/>
      <c r="H118" s="132"/>
      <c r="I118" s="132"/>
      <c r="J118" s="122">
        <v>46</v>
      </c>
      <c r="K118" s="66"/>
      <c r="L118" s="66"/>
      <c r="M118" s="66"/>
      <c r="N118" s="66"/>
      <c r="O118" s="66"/>
      <c r="P118" s="66"/>
      <c r="Q118" s="66"/>
    </row>
    <row r="119" spans="1:17" x14ac:dyDescent="0.25">
      <c r="A119" s="131" t="s">
        <v>576</v>
      </c>
      <c r="B119" s="132"/>
      <c r="C119" s="132"/>
      <c r="D119" s="132"/>
      <c r="E119" s="132"/>
      <c r="F119" s="132"/>
      <c r="G119" s="132"/>
      <c r="H119" s="132"/>
      <c r="I119" s="132"/>
      <c r="J119" s="122">
        <v>276</v>
      </c>
      <c r="K119" s="66"/>
      <c r="L119" s="66"/>
      <c r="M119" s="66"/>
      <c r="N119" s="66"/>
      <c r="O119" s="66"/>
      <c r="P119" s="66"/>
      <c r="Q119" s="66"/>
    </row>
    <row r="120" spans="1:17" x14ac:dyDescent="0.25">
      <c r="A120" s="131" t="s">
        <v>577</v>
      </c>
      <c r="B120" s="132"/>
      <c r="C120" s="132"/>
      <c r="D120" s="132"/>
      <c r="E120" s="132"/>
      <c r="F120" s="132"/>
      <c r="G120" s="132"/>
      <c r="H120" s="132"/>
      <c r="I120" s="132"/>
      <c r="J120" s="122">
        <v>10</v>
      </c>
      <c r="K120" s="66"/>
      <c r="L120" s="66"/>
      <c r="M120" s="66"/>
      <c r="N120" s="66"/>
      <c r="O120" s="66"/>
      <c r="P120" s="66"/>
      <c r="Q120" s="66"/>
    </row>
    <row r="121" spans="1:17" x14ac:dyDescent="0.25">
      <c r="A121" s="133" t="s">
        <v>9</v>
      </c>
      <c r="B121" s="132"/>
      <c r="C121" s="132"/>
      <c r="D121" s="132"/>
      <c r="E121" s="132"/>
      <c r="F121" s="132"/>
      <c r="G121" s="132"/>
      <c r="H121" s="132"/>
      <c r="I121" s="132"/>
      <c r="J121" s="121"/>
      <c r="K121" s="66"/>
      <c r="L121" s="66"/>
      <c r="M121" s="66"/>
      <c r="N121" s="66"/>
      <c r="O121" s="66"/>
      <c r="P121" s="66"/>
      <c r="Q121" s="66"/>
    </row>
    <row r="122" spans="1:17" x14ac:dyDescent="0.25">
      <c r="A122" s="131" t="s">
        <v>416</v>
      </c>
      <c r="B122" s="132"/>
      <c r="C122" s="132"/>
      <c r="D122" s="132"/>
      <c r="E122" s="132"/>
      <c r="F122" s="132"/>
      <c r="G122" s="132"/>
      <c r="H122" s="132"/>
      <c r="I122" s="132"/>
      <c r="J122" s="122">
        <v>3501</v>
      </c>
      <c r="K122" s="66"/>
      <c r="L122" s="66"/>
      <c r="M122" s="66"/>
      <c r="N122" s="66"/>
      <c r="O122" s="67">
        <v>20.67</v>
      </c>
      <c r="P122" s="66"/>
      <c r="Q122" s="67">
        <v>2.56</v>
      </c>
    </row>
    <row r="123" spans="1:17" x14ac:dyDescent="0.25">
      <c r="A123" s="131" t="s">
        <v>57</v>
      </c>
      <c r="B123" s="132"/>
      <c r="C123" s="132"/>
      <c r="D123" s="132"/>
      <c r="E123" s="132"/>
      <c r="F123" s="132"/>
      <c r="G123" s="132"/>
      <c r="H123" s="132"/>
      <c r="I123" s="132"/>
      <c r="J123" s="122">
        <v>488</v>
      </c>
      <c r="K123" s="66"/>
      <c r="L123" s="66"/>
      <c r="M123" s="66"/>
      <c r="N123" s="66"/>
      <c r="O123" s="66"/>
      <c r="P123" s="66"/>
      <c r="Q123" s="66"/>
    </row>
    <row r="124" spans="1:17" x14ac:dyDescent="0.25">
      <c r="A124" s="131" t="s">
        <v>485</v>
      </c>
      <c r="B124" s="132"/>
      <c r="C124" s="132"/>
      <c r="D124" s="132"/>
      <c r="E124" s="132"/>
      <c r="F124" s="132"/>
      <c r="G124" s="132"/>
      <c r="H124" s="132"/>
      <c r="I124" s="132"/>
      <c r="J124" s="122">
        <v>693</v>
      </c>
      <c r="K124" s="66"/>
      <c r="L124" s="66"/>
      <c r="M124" s="66"/>
      <c r="N124" s="66"/>
      <c r="O124" s="67">
        <v>6.05</v>
      </c>
      <c r="P124" s="66"/>
      <c r="Q124" s="67">
        <v>3.34</v>
      </c>
    </row>
    <row r="125" spans="1:17" x14ac:dyDescent="0.25">
      <c r="A125" s="131" t="s">
        <v>486</v>
      </c>
      <c r="B125" s="132"/>
      <c r="C125" s="132"/>
      <c r="D125" s="132"/>
      <c r="E125" s="132"/>
      <c r="F125" s="132"/>
      <c r="G125" s="132"/>
      <c r="H125" s="132"/>
      <c r="I125" s="132"/>
      <c r="J125" s="122">
        <v>214</v>
      </c>
      <c r="K125" s="66"/>
      <c r="L125" s="66"/>
      <c r="M125" s="66"/>
      <c r="N125" s="66"/>
      <c r="O125" s="67">
        <v>8.7799999999999994</v>
      </c>
      <c r="P125" s="66"/>
      <c r="Q125" s="66"/>
    </row>
    <row r="126" spans="1:17" x14ac:dyDescent="0.25">
      <c r="A126" s="131" t="s">
        <v>199</v>
      </c>
      <c r="B126" s="132"/>
      <c r="C126" s="132"/>
      <c r="D126" s="132"/>
      <c r="E126" s="132"/>
      <c r="F126" s="132"/>
      <c r="G126" s="132"/>
      <c r="H126" s="132"/>
      <c r="I126" s="132"/>
      <c r="J126" s="122">
        <v>19</v>
      </c>
      <c r="K126" s="66"/>
      <c r="L126" s="66"/>
      <c r="M126" s="66"/>
      <c r="N126" s="66"/>
      <c r="O126" s="66"/>
      <c r="P126" s="66"/>
      <c r="Q126" s="66"/>
    </row>
    <row r="127" spans="1:17" x14ac:dyDescent="0.25">
      <c r="A127" s="131" t="s">
        <v>56</v>
      </c>
      <c r="B127" s="132"/>
      <c r="C127" s="132"/>
      <c r="D127" s="132"/>
      <c r="E127" s="132"/>
      <c r="F127" s="132"/>
      <c r="G127" s="132"/>
      <c r="H127" s="132"/>
      <c r="I127" s="132"/>
      <c r="J127" s="122">
        <v>530</v>
      </c>
      <c r="K127" s="66"/>
      <c r="L127" s="66"/>
      <c r="M127" s="66"/>
      <c r="N127" s="66"/>
      <c r="O127" s="66"/>
      <c r="P127" s="66"/>
      <c r="Q127" s="66"/>
    </row>
    <row r="128" spans="1:17" x14ac:dyDescent="0.25">
      <c r="A128" s="131" t="s">
        <v>197</v>
      </c>
      <c r="B128" s="132"/>
      <c r="C128" s="132"/>
      <c r="D128" s="132"/>
      <c r="E128" s="132"/>
      <c r="F128" s="132"/>
      <c r="G128" s="132"/>
      <c r="H128" s="132"/>
      <c r="I128" s="132"/>
      <c r="J128" s="122">
        <v>529</v>
      </c>
      <c r="K128" s="66"/>
      <c r="L128" s="66"/>
      <c r="M128" s="66"/>
      <c r="N128" s="66"/>
      <c r="O128" s="67">
        <v>0.73</v>
      </c>
      <c r="P128" s="66"/>
      <c r="Q128" s="67">
        <v>0.12</v>
      </c>
    </row>
    <row r="129" spans="1:17" x14ac:dyDescent="0.25">
      <c r="A129" s="131" t="s">
        <v>564</v>
      </c>
      <c r="B129" s="132"/>
      <c r="C129" s="132"/>
      <c r="D129" s="132"/>
      <c r="E129" s="132"/>
      <c r="F129" s="132"/>
      <c r="G129" s="132"/>
      <c r="H129" s="132"/>
      <c r="I129" s="132"/>
      <c r="J129" s="122">
        <v>310</v>
      </c>
      <c r="K129" s="66"/>
      <c r="L129" s="66"/>
      <c r="M129" s="66"/>
      <c r="N129" s="66"/>
      <c r="O129" s="67">
        <v>6.03</v>
      </c>
      <c r="P129" s="66"/>
      <c r="Q129" s="67">
        <v>0.49</v>
      </c>
    </row>
    <row r="130" spans="1:17" x14ac:dyDescent="0.25">
      <c r="A130" s="131" t="s">
        <v>10</v>
      </c>
      <c r="B130" s="132"/>
      <c r="C130" s="132"/>
      <c r="D130" s="132"/>
      <c r="E130" s="132"/>
      <c r="F130" s="132"/>
      <c r="G130" s="132"/>
      <c r="H130" s="132"/>
      <c r="I130" s="132"/>
      <c r="J130" s="122">
        <v>6284</v>
      </c>
      <c r="K130" s="66"/>
      <c r="L130" s="66"/>
      <c r="M130" s="66"/>
      <c r="N130" s="66"/>
      <c r="O130" s="67">
        <v>42.26</v>
      </c>
      <c r="P130" s="66"/>
      <c r="Q130" s="67">
        <v>6.51</v>
      </c>
    </row>
    <row r="131" spans="1:17" x14ac:dyDescent="0.25">
      <c r="A131" s="131" t="s">
        <v>11</v>
      </c>
      <c r="B131" s="132"/>
      <c r="C131" s="132"/>
      <c r="D131" s="132"/>
      <c r="E131" s="132"/>
      <c r="F131" s="132"/>
      <c r="G131" s="132"/>
      <c r="H131" s="132"/>
      <c r="I131" s="132"/>
      <c r="J131" s="121"/>
      <c r="K131" s="66"/>
      <c r="L131" s="66"/>
      <c r="M131" s="66"/>
      <c r="N131" s="66"/>
      <c r="O131" s="66"/>
      <c r="P131" s="66"/>
      <c r="Q131" s="66"/>
    </row>
    <row r="132" spans="1:17" x14ac:dyDescent="0.25">
      <c r="A132" s="131" t="s">
        <v>12</v>
      </c>
      <c r="B132" s="132"/>
      <c r="C132" s="132"/>
      <c r="D132" s="132"/>
      <c r="E132" s="132"/>
      <c r="F132" s="132"/>
      <c r="G132" s="132"/>
      <c r="H132" s="132"/>
      <c r="I132" s="132"/>
      <c r="J132" s="122">
        <v>3751</v>
      </c>
      <c r="K132" s="66"/>
      <c r="L132" s="66"/>
      <c r="M132" s="66"/>
      <c r="N132" s="66"/>
      <c r="O132" s="66"/>
      <c r="P132" s="66"/>
      <c r="Q132" s="66"/>
    </row>
    <row r="133" spans="1:17" x14ac:dyDescent="0.25">
      <c r="A133" s="131" t="s">
        <v>13</v>
      </c>
      <c r="B133" s="132"/>
      <c r="C133" s="132"/>
      <c r="D133" s="132"/>
      <c r="E133" s="132"/>
      <c r="F133" s="132"/>
      <c r="G133" s="132"/>
      <c r="H133" s="132"/>
      <c r="I133" s="132"/>
      <c r="J133" s="122">
        <v>878</v>
      </c>
      <c r="K133" s="66"/>
      <c r="L133" s="66"/>
      <c r="M133" s="66"/>
      <c r="N133" s="66"/>
      <c r="O133" s="66"/>
      <c r="P133" s="66"/>
      <c r="Q133" s="66"/>
    </row>
    <row r="134" spans="1:17" x14ac:dyDescent="0.25">
      <c r="A134" s="131" t="s">
        <v>14</v>
      </c>
      <c r="B134" s="132"/>
      <c r="C134" s="132"/>
      <c r="D134" s="132"/>
      <c r="E134" s="132"/>
      <c r="F134" s="132"/>
      <c r="G134" s="132"/>
      <c r="H134" s="132"/>
      <c r="I134" s="132"/>
      <c r="J134" s="122">
        <v>623</v>
      </c>
      <c r="K134" s="66"/>
      <c r="L134" s="66"/>
      <c r="M134" s="66"/>
      <c r="N134" s="66"/>
      <c r="O134" s="66"/>
      <c r="P134" s="66"/>
      <c r="Q134" s="66"/>
    </row>
    <row r="135" spans="1:17" x14ac:dyDescent="0.25">
      <c r="A135" s="131" t="s">
        <v>15</v>
      </c>
      <c r="B135" s="132"/>
      <c r="C135" s="132"/>
      <c r="D135" s="132"/>
      <c r="E135" s="132"/>
      <c r="F135" s="132"/>
      <c r="G135" s="132"/>
      <c r="H135" s="132"/>
      <c r="I135" s="132"/>
      <c r="J135" s="122">
        <v>700</v>
      </c>
      <c r="K135" s="66"/>
      <c r="L135" s="66"/>
      <c r="M135" s="66"/>
      <c r="N135" s="66"/>
      <c r="O135" s="66"/>
      <c r="P135" s="66"/>
      <c r="Q135" s="66"/>
    </row>
    <row r="136" spans="1:17" x14ac:dyDescent="0.25">
      <c r="A136" s="131" t="s">
        <v>16</v>
      </c>
      <c r="B136" s="132"/>
      <c r="C136" s="132"/>
      <c r="D136" s="132"/>
      <c r="E136" s="132"/>
      <c r="F136" s="132"/>
      <c r="G136" s="132"/>
      <c r="H136" s="132"/>
      <c r="I136" s="132"/>
      <c r="J136" s="122">
        <v>437</v>
      </c>
      <c r="K136" s="66"/>
      <c r="L136" s="66"/>
      <c r="M136" s="66"/>
      <c r="N136" s="66"/>
      <c r="O136" s="66"/>
      <c r="P136" s="66"/>
      <c r="Q136" s="66"/>
    </row>
    <row r="137" spans="1:17" x14ac:dyDescent="0.25">
      <c r="A137" s="133" t="s">
        <v>17</v>
      </c>
      <c r="B137" s="132"/>
      <c r="C137" s="132"/>
      <c r="D137" s="132"/>
      <c r="E137" s="132"/>
      <c r="F137" s="132"/>
      <c r="G137" s="132"/>
      <c r="H137" s="132"/>
      <c r="I137" s="132"/>
      <c r="J137" s="123">
        <v>6284</v>
      </c>
      <c r="K137" s="66"/>
      <c r="L137" s="66"/>
      <c r="M137" s="66"/>
      <c r="N137" s="66"/>
      <c r="O137" s="65">
        <v>42.26</v>
      </c>
      <c r="P137" s="66"/>
      <c r="Q137" s="65">
        <v>6.51</v>
      </c>
    </row>
    <row r="138" spans="1:17" x14ac:dyDescent="0.25">
      <c r="A138" s="9"/>
      <c r="B138" s="1"/>
      <c r="C138" s="7"/>
      <c r="D138" s="109"/>
      <c r="E138" s="8"/>
      <c r="F138" s="64"/>
      <c r="G138" s="64"/>
      <c r="H138" s="64"/>
      <c r="I138" s="64"/>
      <c r="J138" s="124"/>
      <c r="K138" s="64"/>
      <c r="L138" s="64"/>
      <c r="M138" s="64"/>
      <c r="N138" s="64"/>
      <c r="O138" s="64"/>
      <c r="P138" s="64"/>
      <c r="Q138" s="64"/>
    </row>
    <row r="139" spans="1:17" x14ac:dyDescent="0.25">
      <c r="A139" s="9"/>
      <c r="B139" s="1"/>
      <c r="C139" s="7"/>
      <c r="D139" s="109"/>
      <c r="E139" s="8"/>
      <c r="F139" s="64"/>
      <c r="G139" s="64"/>
      <c r="H139" s="64"/>
      <c r="I139" s="64"/>
      <c r="J139" s="124"/>
      <c r="K139" s="64"/>
      <c r="L139" s="64"/>
      <c r="M139" s="64"/>
      <c r="N139" s="64"/>
      <c r="O139" s="64"/>
      <c r="P139" s="64"/>
      <c r="Q139" s="64"/>
    </row>
    <row r="140" spans="1:17" x14ac:dyDescent="0.25">
      <c r="A140" s="9"/>
      <c r="B140" s="1"/>
      <c r="C140" s="7"/>
      <c r="D140" s="109"/>
      <c r="E140" s="8"/>
      <c r="F140" s="64"/>
      <c r="G140" s="64"/>
      <c r="H140" s="64"/>
      <c r="I140" s="64"/>
      <c r="J140" s="124"/>
      <c r="K140" s="64"/>
      <c r="L140" s="64"/>
      <c r="M140" s="64"/>
      <c r="N140" s="64"/>
      <c r="O140" s="64"/>
      <c r="P140" s="64"/>
      <c r="Q140" s="64"/>
    </row>
  </sheetData>
  <mergeCells count="113">
    <mergeCell ref="A30:I30"/>
    <mergeCell ref="A31:I31"/>
    <mergeCell ref="A32:I32"/>
    <mergeCell ref="A64:I64"/>
    <mergeCell ref="A65:I65"/>
    <mergeCell ref="A66:I66"/>
    <mergeCell ref="A57:I57"/>
    <mergeCell ref="A58:I58"/>
    <mergeCell ref="A33:I33"/>
    <mergeCell ref="A34:I34"/>
    <mergeCell ref="A35:I35"/>
    <mergeCell ref="A36:I36"/>
    <mergeCell ref="A37:I37"/>
    <mergeCell ref="A38:I38"/>
    <mergeCell ref="A39:I39"/>
    <mergeCell ref="A40:I40"/>
    <mergeCell ref="J11:K11"/>
    <mergeCell ref="J12:K12"/>
    <mergeCell ref="J13:K13"/>
    <mergeCell ref="A17:A19"/>
    <mergeCell ref="B17:B19"/>
    <mergeCell ref="C17:C19"/>
    <mergeCell ref="D17:D19"/>
    <mergeCell ref="E17:E19"/>
    <mergeCell ref="F17:I17"/>
    <mergeCell ref="J17:M17"/>
    <mergeCell ref="A21:Q21"/>
    <mergeCell ref="A22:Q22"/>
    <mergeCell ref="A27:I27"/>
    <mergeCell ref="A28:I28"/>
    <mergeCell ref="A29:I29"/>
    <mergeCell ref="N17:N19"/>
    <mergeCell ref="O17:O19"/>
    <mergeCell ref="P17:P19"/>
    <mergeCell ref="Q17:Q19"/>
    <mergeCell ref="F18:F19"/>
    <mergeCell ref="G18:I18"/>
    <mergeCell ref="J18:J19"/>
    <mergeCell ref="K18:M18"/>
    <mergeCell ref="A83:I83"/>
    <mergeCell ref="A84:I84"/>
    <mergeCell ref="A85:I85"/>
    <mergeCell ref="A86:I86"/>
    <mergeCell ref="A87:I87"/>
    <mergeCell ref="A41:I41"/>
    <mergeCell ref="A42:I42"/>
    <mergeCell ref="A43:I43"/>
    <mergeCell ref="A44:I44"/>
    <mergeCell ref="A45:Q45"/>
    <mergeCell ref="A81:I81"/>
    <mergeCell ref="A82:I82"/>
    <mergeCell ref="A67:I67"/>
    <mergeCell ref="A68:I68"/>
    <mergeCell ref="A69:I69"/>
    <mergeCell ref="A70:I70"/>
    <mergeCell ref="A71:I71"/>
    <mergeCell ref="A72:I72"/>
    <mergeCell ref="A73:Q73"/>
    <mergeCell ref="A59:I59"/>
    <mergeCell ref="A60:I60"/>
    <mergeCell ref="A61:I61"/>
    <mergeCell ref="A62:I62"/>
    <mergeCell ref="A63:I63"/>
    <mergeCell ref="A93:I93"/>
    <mergeCell ref="A94:I94"/>
    <mergeCell ref="A95:I95"/>
    <mergeCell ref="A96:I96"/>
    <mergeCell ref="A97:I97"/>
    <mergeCell ref="A88:I88"/>
    <mergeCell ref="A89:I89"/>
    <mergeCell ref="A90:I90"/>
    <mergeCell ref="A91:I91"/>
    <mergeCell ref="A92:I92"/>
    <mergeCell ref="A103:I103"/>
    <mergeCell ref="A104:I104"/>
    <mergeCell ref="A105:I105"/>
    <mergeCell ref="A106:I106"/>
    <mergeCell ref="A107:I107"/>
    <mergeCell ref="A98:I98"/>
    <mergeCell ref="A99:I99"/>
    <mergeCell ref="A100:I100"/>
    <mergeCell ref="A101:Q101"/>
    <mergeCell ref="A102:I102"/>
    <mergeCell ref="A113:I113"/>
    <mergeCell ref="A114:I114"/>
    <mergeCell ref="A115:I115"/>
    <mergeCell ref="A116:I116"/>
    <mergeCell ref="A117:I117"/>
    <mergeCell ref="A108:I108"/>
    <mergeCell ref="A109:I109"/>
    <mergeCell ref="A110:I110"/>
    <mergeCell ref="A111:I111"/>
    <mergeCell ref="A112:I112"/>
    <mergeCell ref="A123:I123"/>
    <mergeCell ref="A124:I124"/>
    <mergeCell ref="A125:I125"/>
    <mergeCell ref="A126:I126"/>
    <mergeCell ref="A127:I127"/>
    <mergeCell ref="A118:I118"/>
    <mergeCell ref="A119:I119"/>
    <mergeCell ref="A120:I120"/>
    <mergeCell ref="A121:I121"/>
    <mergeCell ref="A122:I122"/>
    <mergeCell ref="A133:I133"/>
    <mergeCell ref="A134:I134"/>
    <mergeCell ref="A135:I135"/>
    <mergeCell ref="A136:I136"/>
    <mergeCell ref="A137:I137"/>
    <mergeCell ref="A128:I128"/>
    <mergeCell ref="A129:I129"/>
    <mergeCell ref="A130:I130"/>
    <mergeCell ref="A131:I131"/>
    <mergeCell ref="A132:I132"/>
  </mergeCells>
  <pageMargins left="0.23622047244094491" right="0.19685039370078741" top="0.51181102362204722" bottom="0.62992125984251968" header="0.31496062992125984" footer="0.23622047244094491"/>
  <pageSetup paperSize="9" fitToHeight="10000" orientation="landscape" r:id="rId1"/>
  <headerFooter alignWithMargins="0">
    <oddFooter>&amp;L0503.002.292А/3-СМ.ЛС
312-2825</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pageSetUpPr autoPageBreaks="0" fitToPage="1"/>
  </sheetPr>
  <dimension ref="A1:Q403"/>
  <sheetViews>
    <sheetView showGridLines="0" topLeftCell="A376" zoomScaleSheetLayoutView="75" workbookViewId="0">
      <selection activeCell="D7" sqref="D7"/>
    </sheetView>
  </sheetViews>
  <sheetFormatPr defaultColWidth="9.109375" defaultRowHeight="13.2" outlineLevelRow="2" x14ac:dyDescent="0.25"/>
  <cols>
    <col min="1" max="1" width="4.6640625" style="9" customWidth="1"/>
    <col min="2" max="2" width="20.33203125" style="27" customWidth="1"/>
    <col min="3" max="3" width="37.109375" style="7" customWidth="1"/>
    <col min="4" max="4" width="17.109375" style="63" customWidth="1"/>
    <col min="5" max="5" width="11.6640625" style="26" customWidth="1"/>
    <col min="6" max="6" width="10.5546875" style="2" customWidth="1"/>
    <col min="7" max="7" width="10.5546875" style="13" customWidth="1"/>
    <col min="8" max="8" width="11" style="2" customWidth="1"/>
    <col min="9" max="9" width="10.6640625" style="2" customWidth="1"/>
    <col min="10" max="10" width="8.33203125" style="2" customWidth="1"/>
    <col min="11" max="11" width="8.109375" style="2" customWidth="1"/>
    <col min="12" max="14" width="7.109375" style="2" customWidth="1"/>
    <col min="15" max="16" width="6.33203125" style="2" customWidth="1"/>
    <col min="17" max="16384" width="9.109375" style="3"/>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578</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579</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580</v>
      </c>
      <c r="E10" s="11"/>
      <c r="F10" s="71"/>
      <c r="G10" s="71"/>
      <c r="H10" s="71"/>
      <c r="I10" s="76"/>
      <c r="J10" s="120"/>
      <c r="K10" s="71"/>
      <c r="L10" s="71"/>
      <c r="M10" s="71"/>
      <c r="N10" s="71"/>
      <c r="O10" s="71"/>
      <c r="P10" s="71"/>
      <c r="Q10" s="71"/>
    </row>
    <row r="11" spans="1:17" x14ac:dyDescent="0.25">
      <c r="A11" s="11"/>
      <c r="B11" s="74"/>
      <c r="C11" s="73"/>
      <c r="D11" s="76" t="s">
        <v>20</v>
      </c>
      <c r="E11" s="11"/>
      <c r="F11" s="71"/>
      <c r="G11" s="71"/>
      <c r="H11" s="71"/>
      <c r="I11" s="76"/>
      <c r="J11" s="141" t="s">
        <v>581</v>
      </c>
      <c r="K11" s="142"/>
      <c r="L11" s="4" t="s">
        <v>32</v>
      </c>
      <c r="M11" s="71"/>
      <c r="N11" s="71"/>
      <c r="O11" s="71"/>
      <c r="P11" s="71"/>
      <c r="Q11" s="71"/>
    </row>
    <row r="12" spans="1:17" x14ac:dyDescent="0.25">
      <c r="A12" s="11"/>
      <c r="B12" s="74"/>
      <c r="C12" s="73"/>
      <c r="D12" s="76" t="s">
        <v>48</v>
      </c>
      <c r="E12" s="11"/>
      <c r="F12" s="71"/>
      <c r="G12" s="71"/>
      <c r="H12" s="71"/>
      <c r="I12" s="76"/>
      <c r="J12" s="141" t="s">
        <v>582</v>
      </c>
      <c r="K12" s="142"/>
      <c r="L12" s="4" t="s">
        <v>32</v>
      </c>
      <c r="M12" s="71"/>
      <c r="N12" s="71"/>
      <c r="O12" s="71"/>
      <c r="P12" s="71"/>
      <c r="Q12" s="71"/>
    </row>
    <row r="13" spans="1:17" x14ac:dyDescent="0.25">
      <c r="A13" s="11"/>
      <c r="B13" s="74"/>
      <c r="C13" s="73"/>
      <c r="D13" s="76" t="s">
        <v>21</v>
      </c>
      <c r="E13" s="11"/>
      <c r="F13" s="71"/>
      <c r="G13" s="71"/>
      <c r="H13" s="71"/>
      <c r="I13" s="76"/>
      <c r="J13" s="141" t="s">
        <v>583</v>
      </c>
      <c r="K13" s="142"/>
      <c r="L13" s="4" t="s">
        <v>32</v>
      </c>
      <c r="M13" s="71"/>
      <c r="N13" s="71"/>
      <c r="O13" s="71"/>
      <c r="P13" s="71"/>
      <c r="Q13" s="71"/>
    </row>
    <row r="14" spans="1:17" x14ac:dyDescent="0.25">
      <c r="A14" s="11"/>
      <c r="B14" s="74"/>
      <c r="C14" s="73"/>
      <c r="D14" s="76" t="s">
        <v>1</v>
      </c>
      <c r="E14" s="11"/>
      <c r="F14" s="71"/>
      <c r="G14" s="71"/>
      <c r="H14" s="71"/>
      <c r="I14" s="76"/>
      <c r="J14" s="141" t="s">
        <v>584</v>
      </c>
      <c r="K14" s="142"/>
      <c r="L14" s="4" t="s">
        <v>32</v>
      </c>
      <c r="M14" s="71"/>
      <c r="N14" s="71"/>
      <c r="O14" s="71"/>
      <c r="P14" s="71"/>
      <c r="Q14" s="71"/>
    </row>
    <row r="15" spans="1:17" x14ac:dyDescent="0.25">
      <c r="A15" s="11"/>
      <c r="B15" s="74"/>
      <c r="C15" s="73"/>
      <c r="D15" s="76" t="s">
        <v>121</v>
      </c>
      <c r="E15" s="11"/>
      <c r="F15" s="71"/>
      <c r="G15" s="71"/>
      <c r="H15" s="71"/>
      <c r="I15" s="76"/>
      <c r="J15" s="141" t="s">
        <v>585</v>
      </c>
      <c r="K15" s="142"/>
      <c r="L15" s="4" t="s">
        <v>32</v>
      </c>
      <c r="M15" s="71"/>
      <c r="N15" s="71"/>
      <c r="O15" s="71"/>
      <c r="P15" s="71"/>
      <c r="Q15" s="71"/>
    </row>
    <row r="16" spans="1:17" s="30" customFormat="1" ht="13.8" x14ac:dyDescent="0.25">
      <c r="A16" s="11"/>
      <c r="B16" s="74"/>
      <c r="C16" s="73"/>
      <c r="D16" s="76" t="s">
        <v>18</v>
      </c>
      <c r="E16" s="11"/>
      <c r="F16" s="71"/>
      <c r="G16" s="71"/>
      <c r="H16" s="71"/>
      <c r="I16" s="76"/>
      <c r="J16" s="141" t="s">
        <v>586</v>
      </c>
      <c r="K16" s="142"/>
      <c r="L16" s="4" t="s">
        <v>19</v>
      </c>
      <c r="M16" s="71"/>
      <c r="N16" s="71"/>
      <c r="O16" s="71"/>
      <c r="P16" s="71"/>
      <c r="Q16" s="71"/>
    </row>
    <row r="17" spans="1:17" s="30" customFormat="1" ht="13.8" x14ac:dyDescent="0.25">
      <c r="A17" s="11"/>
      <c r="B17" s="74"/>
      <c r="C17" s="73"/>
      <c r="D17" s="75" t="s">
        <v>208</v>
      </c>
      <c r="E17" s="11"/>
      <c r="F17" s="71"/>
      <c r="G17" s="71"/>
      <c r="H17" s="71"/>
      <c r="I17" s="71"/>
      <c r="J17" s="117"/>
      <c r="K17" s="71"/>
      <c r="L17" s="71"/>
      <c r="M17" s="71"/>
      <c r="N17" s="71"/>
      <c r="O17" s="71"/>
      <c r="P17" s="71"/>
      <c r="Q17" s="71"/>
    </row>
    <row r="18" spans="1:17" s="30" customFormat="1" ht="13.8" outlineLevel="1" x14ac:dyDescent="0.25">
      <c r="A18" s="11"/>
      <c r="B18" s="74"/>
      <c r="C18" s="73"/>
      <c r="D18" s="72"/>
      <c r="E18" s="11"/>
      <c r="F18" s="71"/>
      <c r="G18" s="71"/>
      <c r="H18" s="71"/>
      <c r="I18" s="71"/>
      <c r="J18" s="117"/>
      <c r="K18" s="71"/>
      <c r="L18" s="71"/>
      <c r="M18" s="71"/>
      <c r="N18" s="71"/>
      <c r="O18" s="71"/>
      <c r="P18" s="71"/>
      <c r="Q18" s="71"/>
    </row>
    <row r="19" spans="1:17" s="30" customFormat="1" ht="13.8" outlineLevel="2" x14ac:dyDescent="0.25">
      <c r="A19" s="9"/>
      <c r="B19" s="1"/>
      <c r="C19" s="7"/>
      <c r="D19" s="109"/>
      <c r="E19" s="8"/>
      <c r="F19" s="2"/>
      <c r="G19" s="2"/>
      <c r="H19" s="2"/>
      <c r="I19" s="2"/>
      <c r="J19" s="13"/>
      <c r="K19" s="2"/>
      <c r="L19" s="2"/>
      <c r="M19" s="2"/>
      <c r="N19" s="2"/>
      <c r="O19" s="2"/>
      <c r="P19" s="2"/>
      <c r="Q19" s="2"/>
    </row>
    <row r="20" spans="1:17" x14ac:dyDescent="0.25">
      <c r="A20" s="137" t="s">
        <v>4</v>
      </c>
      <c r="B20" s="143" t="s">
        <v>131</v>
      </c>
      <c r="C20" s="137" t="s">
        <v>120</v>
      </c>
      <c r="D20" s="137" t="s">
        <v>119</v>
      </c>
      <c r="E20" s="137" t="s">
        <v>118</v>
      </c>
      <c r="F20" s="137" t="s">
        <v>31</v>
      </c>
      <c r="G20" s="138"/>
      <c r="H20" s="138"/>
      <c r="I20" s="138"/>
      <c r="J20" s="137" t="s">
        <v>30</v>
      </c>
      <c r="K20" s="138"/>
      <c r="L20" s="138"/>
      <c r="M20" s="138"/>
      <c r="N20" s="137" t="s">
        <v>117</v>
      </c>
      <c r="O20" s="137" t="s">
        <v>116</v>
      </c>
      <c r="P20" s="137" t="s">
        <v>132</v>
      </c>
      <c r="Q20" s="137" t="s">
        <v>133</v>
      </c>
    </row>
    <row r="21" spans="1:17" x14ac:dyDescent="0.25">
      <c r="A21" s="138"/>
      <c r="B21" s="144"/>
      <c r="C21" s="145"/>
      <c r="D21" s="137"/>
      <c r="E21" s="138"/>
      <c r="F21" s="137" t="s">
        <v>5</v>
      </c>
      <c r="G21" s="137" t="s">
        <v>115</v>
      </c>
      <c r="H21" s="138"/>
      <c r="I21" s="138"/>
      <c r="J21" s="139" t="s">
        <v>5</v>
      </c>
      <c r="K21" s="137" t="s">
        <v>115</v>
      </c>
      <c r="L21" s="138"/>
      <c r="M21" s="138"/>
      <c r="N21" s="137"/>
      <c r="O21" s="137"/>
      <c r="P21" s="137"/>
      <c r="Q21" s="137"/>
    </row>
    <row r="22" spans="1:17" x14ac:dyDescent="0.25">
      <c r="A22" s="138"/>
      <c r="B22" s="144"/>
      <c r="C22" s="145"/>
      <c r="D22" s="137"/>
      <c r="E22" s="138"/>
      <c r="F22" s="138"/>
      <c r="G22" s="111" t="s">
        <v>114</v>
      </c>
      <c r="H22" s="111" t="s">
        <v>113</v>
      </c>
      <c r="I22" s="111" t="s">
        <v>112</v>
      </c>
      <c r="J22" s="140"/>
      <c r="K22" s="111" t="s">
        <v>114</v>
      </c>
      <c r="L22" s="111" t="s">
        <v>113</v>
      </c>
      <c r="M22" s="111" t="s">
        <v>112</v>
      </c>
      <c r="N22" s="137"/>
      <c r="O22" s="137"/>
      <c r="P22" s="137"/>
      <c r="Q22" s="137"/>
    </row>
    <row r="23" spans="1:17" s="29" customFormat="1" ht="48" customHeight="1" x14ac:dyDescent="0.2">
      <c r="A23" s="5">
        <v>1</v>
      </c>
      <c r="B23" s="113">
        <v>2</v>
      </c>
      <c r="C23" s="111">
        <v>3</v>
      </c>
      <c r="D23" s="111">
        <v>4</v>
      </c>
      <c r="E23" s="5">
        <v>5</v>
      </c>
      <c r="F23" s="112">
        <v>6</v>
      </c>
      <c r="G23" s="112">
        <v>7</v>
      </c>
      <c r="H23" s="112">
        <v>8</v>
      </c>
      <c r="I23" s="112">
        <v>9</v>
      </c>
      <c r="J23" s="14">
        <v>10</v>
      </c>
      <c r="K23" s="112">
        <v>11</v>
      </c>
      <c r="L23" s="112">
        <v>12</v>
      </c>
      <c r="M23" s="112">
        <v>13</v>
      </c>
      <c r="N23" s="112">
        <v>14</v>
      </c>
      <c r="O23" s="112">
        <v>15</v>
      </c>
      <c r="P23" s="112">
        <v>16</v>
      </c>
      <c r="Q23" s="112">
        <v>17</v>
      </c>
    </row>
    <row r="24" spans="1:17" s="29" customFormat="1" x14ac:dyDescent="0.2">
      <c r="A24" s="136" t="s">
        <v>587</v>
      </c>
      <c r="B24" s="132"/>
      <c r="C24" s="132"/>
      <c r="D24" s="132"/>
      <c r="E24" s="132"/>
      <c r="F24" s="132"/>
      <c r="G24" s="132"/>
      <c r="H24" s="132"/>
      <c r="I24" s="132"/>
      <c r="J24" s="132"/>
      <c r="K24" s="132"/>
      <c r="L24" s="132"/>
      <c r="M24" s="132"/>
      <c r="N24" s="132"/>
      <c r="O24" s="132"/>
      <c r="P24" s="132"/>
      <c r="Q24" s="132"/>
    </row>
    <row r="25" spans="1:17" s="29" customFormat="1" x14ac:dyDescent="0.2">
      <c r="A25" s="131" t="s">
        <v>588</v>
      </c>
      <c r="B25" s="132"/>
      <c r="C25" s="132"/>
      <c r="D25" s="132"/>
      <c r="E25" s="132"/>
      <c r="F25" s="132"/>
      <c r="G25" s="132"/>
      <c r="H25" s="132"/>
      <c r="I25" s="132"/>
      <c r="J25" s="132"/>
      <c r="K25" s="132"/>
      <c r="L25" s="132"/>
      <c r="M25" s="132"/>
      <c r="N25" s="132"/>
      <c r="O25" s="132"/>
      <c r="P25" s="132"/>
      <c r="Q25" s="132"/>
    </row>
    <row r="26" spans="1:17" ht="42" x14ac:dyDescent="0.25">
      <c r="A26" s="5">
        <v>1</v>
      </c>
      <c r="B26" s="69" t="s">
        <v>589</v>
      </c>
      <c r="C26" s="110" t="s">
        <v>590</v>
      </c>
      <c r="D26" s="10" t="s">
        <v>591</v>
      </c>
      <c r="E26" s="70">
        <v>16</v>
      </c>
      <c r="F26" s="67">
        <v>107.17</v>
      </c>
      <c r="G26" s="67">
        <v>26.54</v>
      </c>
      <c r="H26" s="67">
        <v>76.77</v>
      </c>
      <c r="I26" s="67">
        <v>8.06</v>
      </c>
      <c r="J26" s="121">
        <v>1715</v>
      </c>
      <c r="K26" s="66">
        <v>425</v>
      </c>
      <c r="L26" s="66">
        <v>1228</v>
      </c>
      <c r="M26" s="66">
        <v>129</v>
      </c>
      <c r="N26" s="66">
        <v>1.9</v>
      </c>
      <c r="O26" s="66">
        <v>30.4</v>
      </c>
      <c r="P26" s="66">
        <v>0.47</v>
      </c>
      <c r="Q26" s="66">
        <v>7.52</v>
      </c>
    </row>
    <row r="27" spans="1:17" ht="19.2" customHeight="1" x14ac:dyDescent="0.25">
      <c r="A27" s="5">
        <v>2</v>
      </c>
      <c r="B27" s="69" t="s">
        <v>592</v>
      </c>
      <c r="C27" s="110" t="s">
        <v>593</v>
      </c>
      <c r="D27" s="10" t="s">
        <v>288</v>
      </c>
      <c r="E27" s="70">
        <v>4</v>
      </c>
      <c r="F27" s="67" t="s">
        <v>594</v>
      </c>
      <c r="G27" s="66"/>
      <c r="H27" s="66"/>
      <c r="I27" s="66"/>
      <c r="J27" s="121">
        <v>890</v>
      </c>
      <c r="K27" s="66"/>
      <c r="L27" s="66"/>
      <c r="M27" s="66"/>
      <c r="N27" s="66"/>
      <c r="O27" s="66"/>
      <c r="P27" s="66"/>
      <c r="Q27" s="66"/>
    </row>
    <row r="28" spans="1:17" ht="19.2" customHeight="1" x14ac:dyDescent="0.25">
      <c r="A28" s="5">
        <v>3</v>
      </c>
      <c r="B28" s="69" t="s">
        <v>592</v>
      </c>
      <c r="C28" s="110" t="s">
        <v>595</v>
      </c>
      <c r="D28" s="10" t="s">
        <v>288</v>
      </c>
      <c r="E28" s="70">
        <v>2</v>
      </c>
      <c r="F28" s="67" t="s">
        <v>596</v>
      </c>
      <c r="G28" s="66"/>
      <c r="H28" s="66"/>
      <c r="I28" s="66"/>
      <c r="J28" s="121">
        <v>472</v>
      </c>
      <c r="K28" s="66"/>
      <c r="L28" s="66"/>
      <c r="M28" s="66"/>
      <c r="N28" s="66"/>
      <c r="O28" s="66"/>
      <c r="P28" s="66"/>
      <c r="Q28" s="66"/>
    </row>
    <row r="29" spans="1:17" ht="19.2" customHeight="1" x14ac:dyDescent="0.25">
      <c r="A29" s="5">
        <v>4</v>
      </c>
      <c r="B29" s="69" t="s">
        <v>597</v>
      </c>
      <c r="C29" s="110" t="s">
        <v>598</v>
      </c>
      <c r="D29" s="10" t="s">
        <v>288</v>
      </c>
      <c r="E29" s="70">
        <v>2</v>
      </c>
      <c r="F29" s="67" t="s">
        <v>599</v>
      </c>
      <c r="G29" s="66"/>
      <c r="H29" s="66"/>
      <c r="I29" s="66"/>
      <c r="J29" s="121">
        <v>497</v>
      </c>
      <c r="K29" s="66"/>
      <c r="L29" s="66"/>
      <c r="M29" s="66"/>
      <c r="N29" s="66"/>
      <c r="O29" s="66"/>
      <c r="P29" s="66"/>
      <c r="Q29" s="66"/>
    </row>
    <row r="30" spans="1:17" ht="32.4" x14ac:dyDescent="0.25">
      <c r="A30" s="5">
        <v>5</v>
      </c>
      <c r="B30" s="69" t="s">
        <v>597</v>
      </c>
      <c r="C30" s="110" t="s">
        <v>600</v>
      </c>
      <c r="D30" s="10" t="s">
        <v>288</v>
      </c>
      <c r="E30" s="70">
        <v>4</v>
      </c>
      <c r="F30" s="67" t="s">
        <v>601</v>
      </c>
      <c r="G30" s="66"/>
      <c r="H30" s="66"/>
      <c r="I30" s="66"/>
      <c r="J30" s="121">
        <v>1141</v>
      </c>
      <c r="K30" s="66"/>
      <c r="L30" s="66"/>
      <c r="M30" s="66"/>
      <c r="N30" s="66"/>
      <c r="O30" s="66"/>
      <c r="P30" s="66"/>
      <c r="Q30" s="66"/>
    </row>
    <row r="31" spans="1:17" ht="22.5" customHeight="1" x14ac:dyDescent="0.25">
      <c r="A31" s="5">
        <v>6</v>
      </c>
      <c r="B31" s="69" t="s">
        <v>597</v>
      </c>
      <c r="C31" s="110" t="s">
        <v>602</v>
      </c>
      <c r="D31" s="10" t="s">
        <v>288</v>
      </c>
      <c r="E31" s="70">
        <v>4</v>
      </c>
      <c r="F31" s="67" t="s">
        <v>603</v>
      </c>
      <c r="G31" s="66"/>
      <c r="H31" s="66"/>
      <c r="I31" s="66"/>
      <c r="J31" s="121">
        <v>1338</v>
      </c>
      <c r="K31" s="66"/>
      <c r="L31" s="66"/>
      <c r="M31" s="66"/>
      <c r="N31" s="66"/>
      <c r="O31" s="66"/>
      <c r="P31" s="66"/>
      <c r="Q31" s="66"/>
    </row>
    <row r="32" spans="1:17" ht="12.75" customHeight="1" x14ac:dyDescent="0.25">
      <c r="A32" s="5">
        <v>7</v>
      </c>
      <c r="B32" s="69" t="s">
        <v>604</v>
      </c>
      <c r="C32" s="110" t="s">
        <v>605</v>
      </c>
      <c r="D32" s="10" t="s">
        <v>591</v>
      </c>
      <c r="E32" s="70">
        <v>4</v>
      </c>
      <c r="F32" s="67">
        <v>183.47</v>
      </c>
      <c r="G32" s="67">
        <v>46.38</v>
      </c>
      <c r="H32" s="67">
        <v>129.07</v>
      </c>
      <c r="I32" s="67">
        <v>13.45</v>
      </c>
      <c r="J32" s="121">
        <v>734</v>
      </c>
      <c r="K32" s="66">
        <v>186</v>
      </c>
      <c r="L32" s="66">
        <v>516</v>
      </c>
      <c r="M32" s="66">
        <v>54</v>
      </c>
      <c r="N32" s="66">
        <v>3.32</v>
      </c>
      <c r="O32" s="66">
        <v>13.28</v>
      </c>
      <c r="P32" s="66">
        <v>0.79</v>
      </c>
      <c r="Q32" s="66">
        <v>3.16</v>
      </c>
    </row>
    <row r="33" spans="1:17" ht="12.75" customHeight="1" x14ac:dyDescent="0.25">
      <c r="A33" s="5">
        <v>8</v>
      </c>
      <c r="B33" s="69" t="s">
        <v>597</v>
      </c>
      <c r="C33" s="110" t="s">
        <v>606</v>
      </c>
      <c r="D33" s="10" t="s">
        <v>288</v>
      </c>
      <c r="E33" s="70">
        <v>2</v>
      </c>
      <c r="F33" s="67" t="s">
        <v>607</v>
      </c>
      <c r="G33" s="66"/>
      <c r="H33" s="66"/>
      <c r="I33" s="66"/>
      <c r="J33" s="121">
        <v>8090</v>
      </c>
      <c r="K33" s="66"/>
      <c r="L33" s="66"/>
      <c r="M33" s="66"/>
      <c r="N33" s="66"/>
      <c r="O33" s="66"/>
      <c r="P33" s="66"/>
      <c r="Q33" s="66"/>
    </row>
    <row r="34" spans="1:17" ht="14.25" customHeight="1" x14ac:dyDescent="0.25">
      <c r="A34" s="5">
        <v>9</v>
      </c>
      <c r="B34" s="69" t="s">
        <v>597</v>
      </c>
      <c r="C34" s="110" t="s">
        <v>608</v>
      </c>
      <c r="D34" s="10" t="s">
        <v>288</v>
      </c>
      <c r="E34" s="70">
        <v>2</v>
      </c>
      <c r="F34" s="67" t="s">
        <v>609</v>
      </c>
      <c r="G34" s="66"/>
      <c r="H34" s="66"/>
      <c r="I34" s="66"/>
      <c r="J34" s="121">
        <v>2558</v>
      </c>
      <c r="K34" s="66"/>
      <c r="L34" s="66"/>
      <c r="M34" s="66"/>
      <c r="N34" s="66"/>
      <c r="O34" s="66"/>
      <c r="P34" s="66"/>
      <c r="Q34" s="66"/>
    </row>
    <row r="35" spans="1:17" ht="19.2" customHeight="1" x14ac:dyDescent="0.25">
      <c r="A35" s="5">
        <v>10</v>
      </c>
      <c r="B35" s="69" t="s">
        <v>610</v>
      </c>
      <c r="C35" s="110" t="s">
        <v>611</v>
      </c>
      <c r="D35" s="10" t="s">
        <v>591</v>
      </c>
      <c r="E35" s="70">
        <v>4</v>
      </c>
      <c r="F35" s="67">
        <v>557.46</v>
      </c>
      <c r="G35" s="67">
        <v>166.91</v>
      </c>
      <c r="H35" s="67">
        <v>374.07</v>
      </c>
      <c r="I35" s="67">
        <v>35.51</v>
      </c>
      <c r="J35" s="121">
        <v>2230</v>
      </c>
      <c r="K35" s="66">
        <v>668</v>
      </c>
      <c r="L35" s="66">
        <v>1496</v>
      </c>
      <c r="M35" s="66">
        <v>142</v>
      </c>
      <c r="N35" s="66">
        <v>11.44</v>
      </c>
      <c r="O35" s="66">
        <v>45.76</v>
      </c>
      <c r="P35" s="66">
        <v>2.08</v>
      </c>
      <c r="Q35" s="66">
        <v>8.32</v>
      </c>
    </row>
    <row r="36" spans="1:17" ht="26.25" customHeight="1" x14ac:dyDescent="0.25">
      <c r="A36" s="5">
        <v>11</v>
      </c>
      <c r="B36" s="69" t="s">
        <v>597</v>
      </c>
      <c r="C36" s="110" t="s">
        <v>612</v>
      </c>
      <c r="D36" s="10" t="s">
        <v>288</v>
      </c>
      <c r="E36" s="70">
        <v>4</v>
      </c>
      <c r="F36" s="67" t="s">
        <v>613</v>
      </c>
      <c r="G36" s="66"/>
      <c r="H36" s="66"/>
      <c r="I36" s="66"/>
      <c r="J36" s="121">
        <v>60981</v>
      </c>
      <c r="K36" s="66"/>
      <c r="L36" s="66"/>
      <c r="M36" s="66"/>
      <c r="N36" s="66"/>
      <c r="O36" s="66"/>
      <c r="P36" s="66"/>
      <c r="Q36" s="66"/>
    </row>
    <row r="37" spans="1:17" ht="63" x14ac:dyDescent="0.25">
      <c r="A37" s="5">
        <v>12</v>
      </c>
      <c r="B37" s="69" t="s">
        <v>614</v>
      </c>
      <c r="C37" s="110" t="s">
        <v>615</v>
      </c>
      <c r="D37" s="10" t="s">
        <v>393</v>
      </c>
      <c r="E37" s="68" t="s">
        <v>616</v>
      </c>
      <c r="F37" s="67">
        <v>26828.39</v>
      </c>
      <c r="G37" s="67">
        <v>7194.55</v>
      </c>
      <c r="H37" s="67">
        <v>14073.07</v>
      </c>
      <c r="I37" s="67">
        <v>1319.63</v>
      </c>
      <c r="J37" s="121">
        <v>9363</v>
      </c>
      <c r="K37" s="66">
        <v>2511</v>
      </c>
      <c r="L37" s="66">
        <v>4912</v>
      </c>
      <c r="M37" s="66">
        <v>461</v>
      </c>
      <c r="N37" s="66">
        <v>515</v>
      </c>
      <c r="O37" s="66">
        <v>179.74</v>
      </c>
      <c r="P37" s="66">
        <v>79.400000000000006</v>
      </c>
      <c r="Q37" s="66">
        <v>27.71</v>
      </c>
    </row>
    <row r="38" spans="1:17" ht="12" customHeight="1" x14ac:dyDescent="0.25">
      <c r="A38" s="5">
        <v>13</v>
      </c>
      <c r="B38" s="69" t="s">
        <v>614</v>
      </c>
      <c r="C38" s="110" t="s">
        <v>617</v>
      </c>
      <c r="D38" s="10" t="s">
        <v>393</v>
      </c>
      <c r="E38" s="70">
        <v>9.5000000000000001E-2</v>
      </c>
      <c r="F38" s="67">
        <v>31081.91</v>
      </c>
      <c r="G38" s="67">
        <v>8633.4599999999991</v>
      </c>
      <c r="H38" s="67">
        <v>16887.68</v>
      </c>
      <c r="I38" s="67">
        <v>1583.56</v>
      </c>
      <c r="J38" s="121">
        <v>2953</v>
      </c>
      <c r="K38" s="66">
        <v>820</v>
      </c>
      <c r="L38" s="66">
        <v>1604</v>
      </c>
      <c r="M38" s="66">
        <v>150</v>
      </c>
      <c r="N38" s="66">
        <v>618</v>
      </c>
      <c r="O38" s="66">
        <v>58.71</v>
      </c>
      <c r="P38" s="66">
        <v>95.28</v>
      </c>
      <c r="Q38" s="66">
        <v>9.0500000000000007</v>
      </c>
    </row>
    <row r="39" spans="1:17" ht="15" customHeight="1" x14ac:dyDescent="0.25">
      <c r="A39" s="5">
        <v>14</v>
      </c>
      <c r="B39" s="69" t="s">
        <v>618</v>
      </c>
      <c r="C39" s="110" t="s">
        <v>619</v>
      </c>
      <c r="D39" s="10" t="s">
        <v>393</v>
      </c>
      <c r="E39" s="70">
        <v>3.2000000000000001E-2</v>
      </c>
      <c r="F39" s="67">
        <v>22920.84</v>
      </c>
      <c r="G39" s="67">
        <v>6523.99</v>
      </c>
      <c r="H39" s="67">
        <v>11844.11</v>
      </c>
      <c r="I39" s="67">
        <v>1254.23</v>
      </c>
      <c r="J39" s="121">
        <v>733</v>
      </c>
      <c r="K39" s="66">
        <v>209</v>
      </c>
      <c r="L39" s="66">
        <v>379</v>
      </c>
      <c r="M39" s="66">
        <v>40</v>
      </c>
      <c r="N39" s="66">
        <v>467</v>
      </c>
      <c r="O39" s="66">
        <v>14.94</v>
      </c>
      <c r="P39" s="66">
        <v>75.83</v>
      </c>
      <c r="Q39" s="66">
        <v>2.4300000000000002</v>
      </c>
    </row>
    <row r="40" spans="1:17" ht="19.2" customHeight="1" x14ac:dyDescent="0.25">
      <c r="A40" s="5">
        <v>15</v>
      </c>
      <c r="B40" s="69" t="s">
        <v>620</v>
      </c>
      <c r="C40" s="110" t="s">
        <v>621</v>
      </c>
      <c r="D40" s="10" t="s">
        <v>220</v>
      </c>
      <c r="E40" s="70">
        <v>476</v>
      </c>
      <c r="F40" s="67">
        <v>92.12</v>
      </c>
      <c r="G40" s="66"/>
      <c r="H40" s="66"/>
      <c r="I40" s="66"/>
      <c r="J40" s="121">
        <v>43849</v>
      </c>
      <c r="K40" s="66"/>
      <c r="L40" s="66"/>
      <c r="M40" s="66"/>
      <c r="N40" s="66"/>
      <c r="O40" s="66"/>
      <c r="P40" s="66"/>
      <c r="Q40" s="66"/>
    </row>
    <row r="41" spans="1:17" ht="22.5" customHeight="1" x14ac:dyDescent="0.25">
      <c r="A41" s="5">
        <v>16</v>
      </c>
      <c r="B41" s="69" t="s">
        <v>622</v>
      </c>
      <c r="C41" s="110" t="s">
        <v>623</v>
      </c>
      <c r="D41" s="10" t="s">
        <v>393</v>
      </c>
      <c r="E41" s="68" t="s">
        <v>624</v>
      </c>
      <c r="F41" s="67">
        <v>23164.6</v>
      </c>
      <c r="G41" s="67">
        <v>6081.92</v>
      </c>
      <c r="H41" s="67">
        <v>12693.92</v>
      </c>
      <c r="I41" s="67">
        <v>1271.49</v>
      </c>
      <c r="J41" s="121">
        <v>4100</v>
      </c>
      <c r="K41" s="66">
        <v>1076</v>
      </c>
      <c r="L41" s="66">
        <v>2247</v>
      </c>
      <c r="M41" s="66">
        <v>225</v>
      </c>
      <c r="N41" s="66">
        <v>442</v>
      </c>
      <c r="O41" s="66">
        <v>78.23</v>
      </c>
      <c r="P41" s="66">
        <v>75.37</v>
      </c>
      <c r="Q41" s="66">
        <v>13.34</v>
      </c>
    </row>
    <row r="42" spans="1:17" ht="12.75" customHeight="1" x14ac:dyDescent="0.25">
      <c r="A42" s="5">
        <v>17</v>
      </c>
      <c r="B42" s="69" t="s">
        <v>625</v>
      </c>
      <c r="C42" s="110" t="s">
        <v>626</v>
      </c>
      <c r="D42" s="10" t="s">
        <v>220</v>
      </c>
      <c r="E42" s="68" t="s">
        <v>627</v>
      </c>
      <c r="F42" s="67">
        <v>10.16</v>
      </c>
      <c r="G42" s="66"/>
      <c r="H42" s="66"/>
      <c r="I42" s="66"/>
      <c r="J42" s="121">
        <v>41</v>
      </c>
      <c r="K42" s="66"/>
      <c r="L42" s="66"/>
      <c r="M42" s="66"/>
      <c r="N42" s="66"/>
      <c r="O42" s="66"/>
      <c r="P42" s="66"/>
      <c r="Q42" s="66"/>
    </row>
    <row r="43" spans="1:17" ht="12.75" customHeight="1" x14ac:dyDescent="0.25">
      <c r="A43" s="5">
        <v>18</v>
      </c>
      <c r="B43" s="69" t="s">
        <v>628</v>
      </c>
      <c r="C43" s="110" t="s">
        <v>629</v>
      </c>
      <c r="D43" s="10" t="s">
        <v>220</v>
      </c>
      <c r="E43" s="68" t="s">
        <v>630</v>
      </c>
      <c r="F43" s="67">
        <v>15.83</v>
      </c>
      <c r="G43" s="66"/>
      <c r="H43" s="66"/>
      <c r="I43" s="66"/>
      <c r="J43" s="121">
        <v>32</v>
      </c>
      <c r="K43" s="66"/>
      <c r="L43" s="66"/>
      <c r="M43" s="66"/>
      <c r="N43" s="66"/>
      <c r="O43" s="66"/>
      <c r="P43" s="66"/>
      <c r="Q43" s="66"/>
    </row>
    <row r="44" spans="1:17" ht="12.75" customHeight="1" x14ac:dyDescent="0.25">
      <c r="A44" s="5">
        <v>19</v>
      </c>
      <c r="B44" s="69" t="s">
        <v>628</v>
      </c>
      <c r="C44" s="110" t="s">
        <v>631</v>
      </c>
      <c r="D44" s="10" t="s">
        <v>220</v>
      </c>
      <c r="E44" s="68" t="s">
        <v>632</v>
      </c>
      <c r="F44" s="67">
        <v>15.83</v>
      </c>
      <c r="G44" s="66"/>
      <c r="H44" s="66"/>
      <c r="I44" s="66"/>
      <c r="J44" s="121">
        <v>384</v>
      </c>
      <c r="K44" s="66"/>
      <c r="L44" s="66"/>
      <c r="M44" s="66"/>
      <c r="N44" s="66"/>
      <c r="O44" s="66"/>
      <c r="P44" s="66"/>
      <c r="Q44" s="66"/>
    </row>
    <row r="45" spans="1:17" ht="57" x14ac:dyDescent="0.25">
      <c r="A45" s="5">
        <v>20</v>
      </c>
      <c r="B45" s="69" t="s">
        <v>633</v>
      </c>
      <c r="C45" s="110" t="s">
        <v>634</v>
      </c>
      <c r="D45" s="10" t="s">
        <v>220</v>
      </c>
      <c r="E45" s="68" t="s">
        <v>635</v>
      </c>
      <c r="F45" s="67">
        <v>19.8</v>
      </c>
      <c r="G45" s="66"/>
      <c r="H45" s="66"/>
      <c r="I45" s="66"/>
      <c r="J45" s="121">
        <v>2640</v>
      </c>
      <c r="K45" s="66"/>
      <c r="L45" s="66"/>
      <c r="M45" s="66"/>
      <c r="N45" s="66"/>
      <c r="O45" s="66"/>
      <c r="P45" s="66"/>
      <c r="Q45" s="66"/>
    </row>
    <row r="46" spans="1:17" ht="22.5" customHeight="1" x14ac:dyDescent="0.25">
      <c r="A46" s="5">
        <v>21</v>
      </c>
      <c r="B46" s="69" t="s">
        <v>636</v>
      </c>
      <c r="C46" s="110" t="s">
        <v>637</v>
      </c>
      <c r="D46" s="10" t="s">
        <v>220</v>
      </c>
      <c r="E46" s="68" t="s">
        <v>638</v>
      </c>
      <c r="F46" s="67">
        <v>24.07</v>
      </c>
      <c r="G46" s="66"/>
      <c r="H46" s="66"/>
      <c r="I46" s="66"/>
      <c r="J46" s="121">
        <v>365</v>
      </c>
      <c r="K46" s="66"/>
      <c r="L46" s="66"/>
      <c r="M46" s="66"/>
      <c r="N46" s="66"/>
      <c r="O46" s="66"/>
      <c r="P46" s="66"/>
      <c r="Q46" s="66"/>
    </row>
    <row r="47" spans="1:17" ht="12.75" customHeight="1" x14ac:dyDescent="0.25">
      <c r="A47" s="5">
        <v>22</v>
      </c>
      <c r="B47" s="69" t="s">
        <v>639</v>
      </c>
      <c r="C47" s="110" t="s">
        <v>640</v>
      </c>
      <c r="D47" s="10" t="s">
        <v>641</v>
      </c>
      <c r="E47" s="70">
        <v>2</v>
      </c>
      <c r="F47" s="67">
        <v>1252.4100000000001</v>
      </c>
      <c r="G47" s="67">
        <v>47.45</v>
      </c>
      <c r="H47" s="67">
        <v>151.13999999999999</v>
      </c>
      <c r="I47" s="67">
        <v>19.04</v>
      </c>
      <c r="J47" s="121">
        <v>2505</v>
      </c>
      <c r="K47" s="66">
        <v>95</v>
      </c>
      <c r="L47" s="66">
        <v>302</v>
      </c>
      <c r="M47" s="66">
        <v>38</v>
      </c>
      <c r="N47" s="66">
        <v>3.3</v>
      </c>
      <c r="O47" s="66">
        <v>6.6</v>
      </c>
      <c r="P47" s="66">
        <v>1.25</v>
      </c>
      <c r="Q47" s="66">
        <v>2.5</v>
      </c>
    </row>
    <row r="48" spans="1:17" ht="12.75" customHeight="1" x14ac:dyDescent="0.25">
      <c r="A48" s="5">
        <v>23</v>
      </c>
      <c r="B48" s="69" t="s">
        <v>642</v>
      </c>
      <c r="C48" s="110" t="s">
        <v>643</v>
      </c>
      <c r="D48" s="10" t="s">
        <v>644</v>
      </c>
      <c r="E48" s="70">
        <v>0.06</v>
      </c>
      <c r="F48" s="67">
        <v>30216.42</v>
      </c>
      <c r="G48" s="67">
        <v>5526.36</v>
      </c>
      <c r="H48" s="67">
        <v>14503.02</v>
      </c>
      <c r="I48" s="67">
        <v>1611.36</v>
      </c>
      <c r="J48" s="121">
        <v>1813</v>
      </c>
      <c r="K48" s="66">
        <v>332</v>
      </c>
      <c r="L48" s="66">
        <v>870</v>
      </c>
      <c r="M48" s="66">
        <v>97</v>
      </c>
      <c r="N48" s="66">
        <v>353.8</v>
      </c>
      <c r="O48" s="66">
        <v>21.23</v>
      </c>
      <c r="P48" s="66">
        <v>103.16</v>
      </c>
      <c r="Q48" s="66">
        <v>6.19</v>
      </c>
    </row>
    <row r="49" spans="1:17" ht="12.75" customHeight="1" x14ac:dyDescent="0.25">
      <c r="A49" s="5">
        <v>24</v>
      </c>
      <c r="B49" s="69" t="s">
        <v>645</v>
      </c>
      <c r="C49" s="110" t="s">
        <v>646</v>
      </c>
      <c r="D49" s="10" t="s">
        <v>401</v>
      </c>
      <c r="E49" s="70">
        <v>21</v>
      </c>
      <c r="F49" s="67">
        <v>88.64</v>
      </c>
      <c r="G49" s="67">
        <v>21.9</v>
      </c>
      <c r="H49" s="67">
        <v>63.28</v>
      </c>
      <c r="I49" s="67">
        <v>5.78</v>
      </c>
      <c r="J49" s="121">
        <v>1861</v>
      </c>
      <c r="K49" s="66">
        <v>460</v>
      </c>
      <c r="L49" s="66">
        <v>1329</v>
      </c>
      <c r="M49" s="66">
        <v>121</v>
      </c>
      <c r="N49" s="66">
        <v>1.46</v>
      </c>
      <c r="O49" s="66">
        <v>30.66</v>
      </c>
      <c r="P49" s="66">
        <v>0.37</v>
      </c>
      <c r="Q49" s="66">
        <v>7.77</v>
      </c>
    </row>
    <row r="50" spans="1:17" ht="12.75" customHeight="1" x14ac:dyDescent="0.25">
      <c r="A50" s="5">
        <v>25</v>
      </c>
      <c r="B50" s="69" t="s">
        <v>647</v>
      </c>
      <c r="C50" s="110" t="s">
        <v>648</v>
      </c>
      <c r="D50" s="10" t="s">
        <v>109</v>
      </c>
      <c r="E50" s="70">
        <v>4</v>
      </c>
      <c r="F50" s="67">
        <v>556.38</v>
      </c>
      <c r="G50" s="67">
        <v>177.51</v>
      </c>
      <c r="H50" s="67">
        <v>362.69</v>
      </c>
      <c r="I50" s="67">
        <v>35.67</v>
      </c>
      <c r="J50" s="121">
        <v>2226</v>
      </c>
      <c r="K50" s="66">
        <v>710</v>
      </c>
      <c r="L50" s="66">
        <v>1451</v>
      </c>
      <c r="M50" s="66">
        <v>143</v>
      </c>
      <c r="N50" s="66">
        <v>13.1</v>
      </c>
      <c r="O50" s="66">
        <v>52.4</v>
      </c>
      <c r="P50" s="66">
        <v>1.96</v>
      </c>
      <c r="Q50" s="66">
        <v>7.84</v>
      </c>
    </row>
    <row r="51" spans="1:17" ht="12.75" customHeight="1" x14ac:dyDescent="0.25">
      <c r="A51" s="5">
        <v>26</v>
      </c>
      <c r="B51" s="69" t="s">
        <v>649</v>
      </c>
      <c r="C51" s="110" t="s">
        <v>650</v>
      </c>
      <c r="D51" s="10" t="s">
        <v>288</v>
      </c>
      <c r="E51" s="70">
        <v>4</v>
      </c>
      <c r="F51" s="67" t="s">
        <v>651</v>
      </c>
      <c r="G51" s="66"/>
      <c r="H51" s="66"/>
      <c r="I51" s="66"/>
      <c r="J51" s="121">
        <v>1560</v>
      </c>
      <c r="K51" s="66"/>
      <c r="L51" s="66"/>
      <c r="M51" s="66"/>
      <c r="N51" s="66"/>
      <c r="O51" s="66"/>
      <c r="P51" s="66"/>
      <c r="Q51" s="66"/>
    </row>
    <row r="52" spans="1:17" ht="12.75" customHeight="1" x14ac:dyDescent="0.25">
      <c r="A52" s="5">
        <v>27</v>
      </c>
      <c r="B52" s="69" t="s">
        <v>652</v>
      </c>
      <c r="C52" s="110" t="s">
        <v>653</v>
      </c>
      <c r="D52" s="10" t="s">
        <v>382</v>
      </c>
      <c r="E52" s="70">
        <v>2</v>
      </c>
      <c r="F52" s="67">
        <v>41.4</v>
      </c>
      <c r="G52" s="67">
        <v>5.78</v>
      </c>
      <c r="H52" s="67">
        <v>34.57</v>
      </c>
      <c r="I52" s="67">
        <v>3.91</v>
      </c>
      <c r="J52" s="121">
        <v>83</v>
      </c>
      <c r="K52" s="66">
        <v>12</v>
      </c>
      <c r="L52" s="66">
        <v>69</v>
      </c>
      <c r="M52" s="66">
        <v>8</v>
      </c>
      <c r="N52" s="66">
        <v>0.37</v>
      </c>
      <c r="O52" s="66">
        <v>0.74</v>
      </c>
      <c r="P52" s="66">
        <v>0.25</v>
      </c>
      <c r="Q52" s="66">
        <v>0.5</v>
      </c>
    </row>
    <row r="53" spans="1:17" ht="12.75" customHeight="1" x14ac:dyDescent="0.25">
      <c r="A53" s="5">
        <v>28</v>
      </c>
      <c r="B53" s="69" t="s">
        <v>654</v>
      </c>
      <c r="C53" s="110" t="s">
        <v>655</v>
      </c>
      <c r="D53" s="10" t="s">
        <v>108</v>
      </c>
      <c r="E53" s="70">
        <v>2</v>
      </c>
      <c r="F53" s="67">
        <v>7.8</v>
      </c>
      <c r="G53" s="66"/>
      <c r="H53" s="66"/>
      <c r="I53" s="66"/>
      <c r="J53" s="121">
        <v>16</v>
      </c>
      <c r="K53" s="66"/>
      <c r="L53" s="66"/>
      <c r="M53" s="66"/>
      <c r="N53" s="66"/>
      <c r="O53" s="66"/>
      <c r="P53" s="66"/>
      <c r="Q53" s="66"/>
    </row>
    <row r="54" spans="1:17" ht="10.5" customHeight="1" x14ac:dyDescent="0.25">
      <c r="A54" s="5">
        <v>29</v>
      </c>
      <c r="B54" s="69" t="s">
        <v>656</v>
      </c>
      <c r="C54" s="110" t="s">
        <v>657</v>
      </c>
      <c r="D54" s="10" t="s">
        <v>393</v>
      </c>
      <c r="E54" s="70">
        <v>2.8000000000000001E-2</v>
      </c>
      <c r="F54" s="67">
        <v>27686.44</v>
      </c>
      <c r="G54" s="67">
        <v>7470.08</v>
      </c>
      <c r="H54" s="67">
        <v>16315.67</v>
      </c>
      <c r="I54" s="67">
        <v>1995.39</v>
      </c>
      <c r="J54" s="121">
        <v>775</v>
      </c>
      <c r="K54" s="66">
        <v>209</v>
      </c>
      <c r="L54" s="66">
        <v>457</v>
      </c>
      <c r="M54" s="66">
        <v>56</v>
      </c>
      <c r="N54" s="66">
        <v>512</v>
      </c>
      <c r="O54" s="66">
        <v>14.34</v>
      </c>
      <c r="P54" s="66">
        <v>131.97</v>
      </c>
      <c r="Q54" s="66">
        <v>3.7</v>
      </c>
    </row>
    <row r="55" spans="1:17" ht="12.75" customHeight="1" x14ac:dyDescent="0.25">
      <c r="A55" s="5">
        <v>30</v>
      </c>
      <c r="B55" s="69" t="s">
        <v>658</v>
      </c>
      <c r="C55" s="110" t="s">
        <v>659</v>
      </c>
      <c r="D55" s="10" t="s">
        <v>220</v>
      </c>
      <c r="E55" s="70">
        <v>28</v>
      </c>
      <c r="F55" s="67">
        <v>494.02</v>
      </c>
      <c r="G55" s="66"/>
      <c r="H55" s="66"/>
      <c r="I55" s="66"/>
      <c r="J55" s="121">
        <v>13833</v>
      </c>
      <c r="K55" s="66"/>
      <c r="L55" s="66"/>
      <c r="M55" s="66"/>
      <c r="N55" s="66"/>
      <c r="O55" s="66"/>
      <c r="P55" s="66"/>
      <c r="Q55" s="66"/>
    </row>
    <row r="56" spans="1:17" ht="12.75" customHeight="1" x14ac:dyDescent="0.25">
      <c r="A56" s="5">
        <v>31</v>
      </c>
      <c r="B56" s="69" t="s">
        <v>660</v>
      </c>
      <c r="C56" s="110" t="s">
        <v>661</v>
      </c>
      <c r="D56" s="10" t="s">
        <v>393</v>
      </c>
      <c r="E56" s="70">
        <v>2.8000000000000001E-2</v>
      </c>
      <c r="F56" s="67">
        <v>207819.19</v>
      </c>
      <c r="G56" s="67">
        <v>1159.81</v>
      </c>
      <c r="H56" s="67">
        <v>32502.99</v>
      </c>
      <c r="I56" s="67">
        <v>2782.71</v>
      </c>
      <c r="J56" s="121">
        <v>5819</v>
      </c>
      <c r="K56" s="66">
        <v>32</v>
      </c>
      <c r="L56" s="66">
        <v>910</v>
      </c>
      <c r="M56" s="66">
        <v>78</v>
      </c>
      <c r="N56" s="66">
        <v>81.849999999999994</v>
      </c>
      <c r="O56" s="66">
        <v>2.29</v>
      </c>
      <c r="P56" s="66">
        <v>167.23</v>
      </c>
      <c r="Q56" s="66">
        <v>4.68</v>
      </c>
    </row>
    <row r="57" spans="1:17" ht="12.75" customHeight="1" x14ac:dyDescent="0.25">
      <c r="A57" s="5">
        <v>32</v>
      </c>
      <c r="B57" s="69" t="s">
        <v>662</v>
      </c>
      <c r="C57" s="110" t="s">
        <v>663</v>
      </c>
      <c r="D57" s="10" t="s">
        <v>664</v>
      </c>
      <c r="E57" s="68" t="s">
        <v>665</v>
      </c>
      <c r="F57" s="67">
        <v>1239.19</v>
      </c>
      <c r="G57" s="67">
        <v>1143.6199999999999</v>
      </c>
      <c r="H57" s="67">
        <v>57.16</v>
      </c>
      <c r="I57" s="66"/>
      <c r="J57" s="121">
        <v>347</v>
      </c>
      <c r="K57" s="66">
        <v>320</v>
      </c>
      <c r="L57" s="66">
        <v>16</v>
      </c>
      <c r="M57" s="66"/>
      <c r="N57" s="66">
        <v>84.4</v>
      </c>
      <c r="O57" s="66">
        <v>23.63</v>
      </c>
      <c r="P57" s="66"/>
      <c r="Q57" s="66"/>
    </row>
    <row r="58" spans="1:17" ht="12.75" customHeight="1" x14ac:dyDescent="0.25">
      <c r="A58" s="5">
        <v>33</v>
      </c>
      <c r="B58" s="69" t="s">
        <v>666</v>
      </c>
      <c r="C58" s="110" t="s">
        <v>667</v>
      </c>
      <c r="D58" s="10" t="s">
        <v>288</v>
      </c>
      <c r="E58" s="70">
        <v>6</v>
      </c>
      <c r="F58" s="67" t="s">
        <v>668</v>
      </c>
      <c r="G58" s="66"/>
      <c r="H58" s="66"/>
      <c r="I58" s="66"/>
      <c r="J58" s="121">
        <v>876</v>
      </c>
      <c r="K58" s="66"/>
      <c r="L58" s="66"/>
      <c r="M58" s="66"/>
      <c r="N58" s="66"/>
      <c r="O58" s="66"/>
      <c r="P58" s="66"/>
      <c r="Q58" s="66"/>
    </row>
    <row r="59" spans="1:17" ht="12.75" customHeight="1" x14ac:dyDescent="0.25">
      <c r="A59" s="5">
        <v>34</v>
      </c>
      <c r="B59" s="69" t="s">
        <v>669</v>
      </c>
      <c r="C59" s="110" t="s">
        <v>670</v>
      </c>
      <c r="D59" s="10" t="s">
        <v>671</v>
      </c>
      <c r="E59" s="70">
        <v>2</v>
      </c>
      <c r="F59" s="67">
        <v>691.06</v>
      </c>
      <c r="G59" s="67">
        <v>100.91</v>
      </c>
      <c r="H59" s="67">
        <v>169.73</v>
      </c>
      <c r="I59" s="66"/>
      <c r="J59" s="121">
        <v>1382</v>
      </c>
      <c r="K59" s="66">
        <v>202</v>
      </c>
      <c r="L59" s="66">
        <v>339</v>
      </c>
      <c r="M59" s="66"/>
      <c r="N59" s="66">
        <v>7.99</v>
      </c>
      <c r="O59" s="66">
        <v>15.98</v>
      </c>
      <c r="P59" s="66"/>
      <c r="Q59" s="66"/>
    </row>
    <row r="60" spans="1:17" ht="12.75" customHeight="1" x14ac:dyDescent="0.25">
      <c r="A60" s="5">
        <v>35</v>
      </c>
      <c r="B60" s="69" t="s">
        <v>672</v>
      </c>
      <c r="C60" s="110" t="s">
        <v>673</v>
      </c>
      <c r="D60" s="10" t="s">
        <v>328</v>
      </c>
      <c r="E60" s="68" t="s">
        <v>674</v>
      </c>
      <c r="F60" s="67">
        <v>11479.79</v>
      </c>
      <c r="G60" s="67">
        <v>4864.45</v>
      </c>
      <c r="H60" s="67">
        <v>934.04</v>
      </c>
      <c r="I60" s="67">
        <v>126.83</v>
      </c>
      <c r="J60" s="121">
        <v>459</v>
      </c>
      <c r="K60" s="66">
        <v>195</v>
      </c>
      <c r="L60" s="66">
        <v>37</v>
      </c>
      <c r="M60" s="66">
        <v>5</v>
      </c>
      <c r="N60" s="66">
        <v>359</v>
      </c>
      <c r="O60" s="66">
        <v>14.36</v>
      </c>
      <c r="P60" s="66">
        <v>8.1199999999999992</v>
      </c>
      <c r="Q60" s="66">
        <v>0.32</v>
      </c>
    </row>
    <row r="61" spans="1:17" ht="12.75" customHeight="1" x14ac:dyDescent="0.25">
      <c r="A61" s="5">
        <v>36</v>
      </c>
      <c r="B61" s="69" t="s">
        <v>675</v>
      </c>
      <c r="C61" s="110" t="s">
        <v>676</v>
      </c>
      <c r="D61" s="10" t="s">
        <v>288</v>
      </c>
      <c r="E61" s="70">
        <v>4</v>
      </c>
      <c r="F61" s="67" t="s">
        <v>677</v>
      </c>
      <c r="G61" s="66"/>
      <c r="H61" s="66"/>
      <c r="I61" s="66"/>
      <c r="J61" s="121">
        <v>763</v>
      </c>
      <c r="K61" s="66"/>
      <c r="L61" s="66"/>
      <c r="M61" s="66"/>
      <c r="N61" s="66"/>
      <c r="O61" s="66"/>
      <c r="P61" s="66"/>
      <c r="Q61" s="66"/>
    </row>
    <row r="62" spans="1:17" ht="12.75" customHeight="1" x14ac:dyDescent="0.25">
      <c r="A62" s="5">
        <v>37</v>
      </c>
      <c r="B62" s="69" t="s">
        <v>678</v>
      </c>
      <c r="C62" s="110" t="s">
        <v>679</v>
      </c>
      <c r="D62" s="10" t="s">
        <v>328</v>
      </c>
      <c r="E62" s="68" t="s">
        <v>680</v>
      </c>
      <c r="F62" s="67">
        <v>1847.06</v>
      </c>
      <c r="G62" s="67">
        <v>1517.6</v>
      </c>
      <c r="H62" s="67">
        <v>271.63</v>
      </c>
      <c r="I62" s="66"/>
      <c r="J62" s="121">
        <v>148</v>
      </c>
      <c r="K62" s="66">
        <v>121</v>
      </c>
      <c r="L62" s="66">
        <v>22</v>
      </c>
      <c r="M62" s="66"/>
      <c r="N62" s="66">
        <v>112</v>
      </c>
      <c r="O62" s="66">
        <v>8.9600000000000009</v>
      </c>
      <c r="P62" s="66"/>
      <c r="Q62" s="66"/>
    </row>
    <row r="63" spans="1:17" ht="12.75" customHeight="1" x14ac:dyDescent="0.25">
      <c r="A63" s="5">
        <v>38</v>
      </c>
      <c r="B63" s="69" t="s">
        <v>675</v>
      </c>
      <c r="C63" s="110" t="s">
        <v>681</v>
      </c>
      <c r="D63" s="10" t="s">
        <v>288</v>
      </c>
      <c r="E63" s="70">
        <v>8</v>
      </c>
      <c r="F63" s="67" t="s">
        <v>682</v>
      </c>
      <c r="G63" s="66"/>
      <c r="H63" s="66"/>
      <c r="I63" s="66"/>
      <c r="J63" s="121">
        <v>484</v>
      </c>
      <c r="K63" s="66"/>
      <c r="L63" s="66"/>
      <c r="M63" s="66"/>
      <c r="N63" s="66"/>
      <c r="O63" s="66"/>
      <c r="P63" s="66"/>
      <c r="Q63" s="66"/>
    </row>
    <row r="64" spans="1:17" ht="42" x14ac:dyDescent="0.25">
      <c r="A64" s="5">
        <v>39</v>
      </c>
      <c r="B64" s="69" t="s">
        <v>683</v>
      </c>
      <c r="C64" s="110" t="s">
        <v>684</v>
      </c>
      <c r="D64" s="10" t="s">
        <v>109</v>
      </c>
      <c r="E64" s="70">
        <v>20</v>
      </c>
      <c r="F64" s="67">
        <v>15.88</v>
      </c>
      <c r="G64" s="67">
        <v>14.39</v>
      </c>
      <c r="H64" s="66"/>
      <c r="I64" s="66"/>
      <c r="J64" s="121">
        <v>318</v>
      </c>
      <c r="K64" s="66">
        <v>288</v>
      </c>
      <c r="L64" s="66"/>
      <c r="M64" s="66"/>
      <c r="N64" s="66">
        <v>1.03</v>
      </c>
      <c r="O64" s="66">
        <v>20.6</v>
      </c>
      <c r="P64" s="66"/>
      <c r="Q64" s="66"/>
    </row>
    <row r="65" spans="1:17" ht="45.6" x14ac:dyDescent="0.25">
      <c r="A65" s="5">
        <v>40</v>
      </c>
      <c r="B65" s="69" t="s">
        <v>685</v>
      </c>
      <c r="C65" s="110" t="s">
        <v>686</v>
      </c>
      <c r="D65" s="10" t="s">
        <v>687</v>
      </c>
      <c r="E65" s="70">
        <v>16</v>
      </c>
      <c r="F65" s="67">
        <v>235.45</v>
      </c>
      <c r="G65" s="66"/>
      <c r="H65" s="66"/>
      <c r="I65" s="66"/>
      <c r="J65" s="121">
        <v>3767</v>
      </c>
      <c r="K65" s="66"/>
      <c r="L65" s="66"/>
      <c r="M65" s="66"/>
      <c r="N65" s="66"/>
      <c r="O65" s="66"/>
      <c r="P65" s="66"/>
      <c r="Q65" s="66"/>
    </row>
    <row r="66" spans="1:17" ht="22.8" x14ac:dyDescent="0.25">
      <c r="A66" s="5">
        <v>41</v>
      </c>
      <c r="B66" s="69" t="s">
        <v>688</v>
      </c>
      <c r="C66" s="110" t="s">
        <v>689</v>
      </c>
      <c r="D66" s="10" t="s">
        <v>687</v>
      </c>
      <c r="E66" s="70">
        <v>4</v>
      </c>
      <c r="F66" s="67">
        <v>351.76</v>
      </c>
      <c r="G66" s="66"/>
      <c r="H66" s="66"/>
      <c r="I66" s="66"/>
      <c r="J66" s="121">
        <v>1407</v>
      </c>
      <c r="K66" s="66"/>
      <c r="L66" s="66"/>
      <c r="M66" s="66"/>
      <c r="N66" s="66"/>
      <c r="O66" s="66"/>
      <c r="P66" s="66"/>
      <c r="Q66" s="66"/>
    </row>
    <row r="67" spans="1:17" ht="12.75" customHeight="1" x14ac:dyDescent="0.25">
      <c r="A67" s="5">
        <v>42</v>
      </c>
      <c r="B67" s="69" t="s">
        <v>690</v>
      </c>
      <c r="C67" s="110" t="s">
        <v>691</v>
      </c>
      <c r="D67" s="10" t="s">
        <v>692</v>
      </c>
      <c r="E67" s="68" t="s">
        <v>693</v>
      </c>
      <c r="F67" s="67">
        <v>1.59</v>
      </c>
      <c r="G67" s="67">
        <v>1.56</v>
      </c>
      <c r="H67" s="66"/>
      <c r="I67" s="66"/>
      <c r="J67" s="121">
        <v>27</v>
      </c>
      <c r="K67" s="66">
        <v>27</v>
      </c>
      <c r="L67" s="66"/>
      <c r="M67" s="66"/>
      <c r="N67" s="66">
        <v>0.1</v>
      </c>
      <c r="O67" s="66">
        <v>1.7</v>
      </c>
      <c r="P67" s="66"/>
      <c r="Q67" s="66"/>
    </row>
    <row r="68" spans="1:17" ht="12.75" customHeight="1" x14ac:dyDescent="0.25">
      <c r="A68" s="5">
        <v>43</v>
      </c>
      <c r="B68" s="69" t="s">
        <v>694</v>
      </c>
      <c r="C68" s="110" t="s">
        <v>695</v>
      </c>
      <c r="D68" s="10" t="s">
        <v>692</v>
      </c>
      <c r="E68" s="68" t="s">
        <v>696</v>
      </c>
      <c r="F68" s="67">
        <v>1.91</v>
      </c>
      <c r="G68" s="67">
        <v>1.87</v>
      </c>
      <c r="H68" s="66"/>
      <c r="I68" s="66"/>
      <c r="J68" s="121">
        <v>126</v>
      </c>
      <c r="K68" s="66">
        <v>123</v>
      </c>
      <c r="L68" s="66"/>
      <c r="M68" s="66"/>
      <c r="N68" s="66">
        <v>0.12</v>
      </c>
      <c r="O68" s="66">
        <v>7.92</v>
      </c>
      <c r="P68" s="66"/>
      <c r="Q68" s="66"/>
    </row>
    <row r="69" spans="1:17" ht="42" x14ac:dyDescent="0.25">
      <c r="A69" s="5">
        <v>44</v>
      </c>
      <c r="B69" s="69" t="s">
        <v>697</v>
      </c>
      <c r="C69" s="110" t="s">
        <v>698</v>
      </c>
      <c r="D69" s="10" t="s">
        <v>699</v>
      </c>
      <c r="E69" s="70">
        <v>83</v>
      </c>
      <c r="F69" s="67">
        <v>52.18</v>
      </c>
      <c r="G69" s="67">
        <v>18.2</v>
      </c>
      <c r="H69" s="67">
        <v>1.6</v>
      </c>
      <c r="I69" s="66"/>
      <c r="J69" s="121">
        <v>4331</v>
      </c>
      <c r="K69" s="66">
        <v>1511</v>
      </c>
      <c r="L69" s="66">
        <v>133</v>
      </c>
      <c r="M69" s="66"/>
      <c r="N69" s="66">
        <v>1</v>
      </c>
      <c r="O69" s="66">
        <v>83</v>
      </c>
      <c r="P69" s="66"/>
      <c r="Q69" s="66"/>
    </row>
    <row r="70" spans="1:17" x14ac:dyDescent="0.25">
      <c r="A70" s="131" t="s">
        <v>50</v>
      </c>
      <c r="B70" s="132"/>
      <c r="C70" s="132"/>
      <c r="D70" s="132"/>
      <c r="E70" s="132"/>
      <c r="F70" s="132"/>
      <c r="G70" s="132"/>
      <c r="H70" s="132"/>
      <c r="I70" s="132"/>
      <c r="J70" s="122">
        <v>190032</v>
      </c>
      <c r="K70" s="67">
        <v>10532</v>
      </c>
      <c r="L70" s="67">
        <v>18317</v>
      </c>
      <c r="M70" s="67">
        <v>1747</v>
      </c>
      <c r="N70" s="66"/>
      <c r="O70" s="67">
        <v>725.47</v>
      </c>
      <c r="P70" s="66"/>
      <c r="Q70" s="67">
        <v>105.03</v>
      </c>
    </row>
    <row r="71" spans="1:17" x14ac:dyDescent="0.25">
      <c r="A71" s="131" t="s">
        <v>412</v>
      </c>
      <c r="B71" s="132"/>
      <c r="C71" s="132"/>
      <c r="D71" s="132"/>
      <c r="E71" s="132"/>
      <c r="F71" s="132"/>
      <c r="G71" s="132"/>
      <c r="H71" s="132"/>
      <c r="I71" s="132"/>
      <c r="J71" s="122">
        <v>191844</v>
      </c>
      <c r="K71" s="67">
        <v>10532</v>
      </c>
      <c r="L71" s="67">
        <v>18317</v>
      </c>
      <c r="M71" s="67">
        <v>1747</v>
      </c>
      <c r="N71" s="66"/>
      <c r="O71" s="67">
        <v>725.47</v>
      </c>
      <c r="P71" s="66"/>
      <c r="Q71" s="67">
        <v>105.03</v>
      </c>
    </row>
    <row r="72" spans="1:17" x14ac:dyDescent="0.25">
      <c r="A72" s="131" t="s">
        <v>29</v>
      </c>
      <c r="B72" s="132"/>
      <c r="C72" s="132"/>
      <c r="D72" s="132"/>
      <c r="E72" s="132"/>
      <c r="F72" s="132"/>
      <c r="G72" s="132"/>
      <c r="H72" s="132"/>
      <c r="I72" s="132"/>
      <c r="J72" s="121"/>
      <c r="K72" s="66"/>
      <c r="L72" s="66"/>
      <c r="M72" s="66"/>
      <c r="N72" s="66"/>
      <c r="O72" s="66"/>
      <c r="P72" s="66"/>
      <c r="Q72" s="66"/>
    </row>
    <row r="73" spans="1:17" x14ac:dyDescent="0.25">
      <c r="A73" s="131" t="s">
        <v>700</v>
      </c>
      <c r="B73" s="132"/>
      <c r="C73" s="132"/>
      <c r="D73" s="132"/>
      <c r="E73" s="132"/>
      <c r="F73" s="132"/>
      <c r="G73" s="132"/>
      <c r="H73" s="132"/>
      <c r="I73" s="132"/>
      <c r="J73" s="122">
        <v>1593</v>
      </c>
      <c r="K73" s="66"/>
      <c r="L73" s="66"/>
      <c r="M73" s="66"/>
      <c r="N73" s="66"/>
      <c r="O73" s="66"/>
      <c r="P73" s="66"/>
      <c r="Q73" s="66"/>
    </row>
    <row r="74" spans="1:17" x14ac:dyDescent="0.25">
      <c r="A74" s="131" t="s">
        <v>701</v>
      </c>
      <c r="B74" s="132"/>
      <c r="C74" s="132"/>
      <c r="D74" s="132"/>
      <c r="E74" s="132"/>
      <c r="F74" s="132"/>
      <c r="G74" s="132"/>
      <c r="H74" s="132"/>
      <c r="I74" s="132"/>
      <c r="J74" s="122">
        <v>62</v>
      </c>
      <c r="K74" s="66"/>
      <c r="L74" s="66"/>
      <c r="M74" s="66"/>
      <c r="N74" s="66"/>
      <c r="O74" s="66"/>
      <c r="P74" s="66"/>
      <c r="Q74" s="66"/>
    </row>
    <row r="75" spans="1:17" x14ac:dyDescent="0.25">
      <c r="A75" s="131" t="s">
        <v>702</v>
      </c>
      <c r="B75" s="132"/>
      <c r="C75" s="132"/>
      <c r="D75" s="132"/>
      <c r="E75" s="132"/>
      <c r="F75" s="132"/>
      <c r="G75" s="132"/>
      <c r="H75" s="132"/>
      <c r="I75" s="132"/>
      <c r="J75" s="122">
        <v>157</v>
      </c>
      <c r="K75" s="66"/>
      <c r="L75" s="66"/>
      <c r="M75" s="66"/>
      <c r="N75" s="66"/>
      <c r="O75" s="66"/>
      <c r="P75" s="66"/>
      <c r="Q75" s="66"/>
    </row>
    <row r="76" spans="1:17" x14ac:dyDescent="0.25">
      <c r="A76" s="131" t="s">
        <v>7</v>
      </c>
      <c r="B76" s="132"/>
      <c r="C76" s="132"/>
      <c r="D76" s="132"/>
      <c r="E76" s="132"/>
      <c r="F76" s="132"/>
      <c r="G76" s="132"/>
      <c r="H76" s="132"/>
      <c r="I76" s="132"/>
      <c r="J76" s="122">
        <v>14401</v>
      </c>
      <c r="K76" s="66"/>
      <c r="L76" s="66"/>
      <c r="M76" s="66"/>
      <c r="N76" s="66"/>
      <c r="O76" s="66"/>
      <c r="P76" s="66"/>
      <c r="Q76" s="66"/>
    </row>
    <row r="77" spans="1:17" x14ac:dyDescent="0.25">
      <c r="A77" s="131" t="s">
        <v>8</v>
      </c>
      <c r="B77" s="132"/>
      <c r="C77" s="132"/>
      <c r="D77" s="132"/>
      <c r="E77" s="132"/>
      <c r="F77" s="132"/>
      <c r="G77" s="132"/>
      <c r="H77" s="132"/>
      <c r="I77" s="132"/>
      <c r="J77" s="122">
        <v>10023</v>
      </c>
      <c r="K77" s="66"/>
      <c r="L77" s="66"/>
      <c r="M77" s="66"/>
      <c r="N77" s="66"/>
      <c r="O77" s="66"/>
      <c r="P77" s="66"/>
      <c r="Q77" s="66"/>
    </row>
    <row r="78" spans="1:17" x14ac:dyDescent="0.25">
      <c r="A78" s="133" t="s">
        <v>703</v>
      </c>
      <c r="B78" s="132"/>
      <c r="C78" s="132"/>
      <c r="D78" s="132"/>
      <c r="E78" s="132"/>
      <c r="F78" s="132"/>
      <c r="G78" s="132"/>
      <c r="H78" s="132"/>
      <c r="I78" s="132"/>
      <c r="J78" s="121"/>
      <c r="K78" s="66"/>
      <c r="L78" s="66"/>
      <c r="M78" s="66"/>
      <c r="N78" s="66"/>
      <c r="O78" s="66"/>
      <c r="P78" s="66"/>
      <c r="Q78" s="66"/>
    </row>
    <row r="79" spans="1:17" x14ac:dyDescent="0.25">
      <c r="A79" s="131" t="s">
        <v>47</v>
      </c>
      <c r="B79" s="132"/>
      <c r="C79" s="132"/>
      <c r="D79" s="132"/>
      <c r="E79" s="132"/>
      <c r="F79" s="132"/>
      <c r="G79" s="132"/>
      <c r="H79" s="132"/>
      <c r="I79" s="132"/>
      <c r="J79" s="122">
        <v>197596</v>
      </c>
      <c r="K79" s="66"/>
      <c r="L79" s="66"/>
      <c r="M79" s="66"/>
      <c r="N79" s="66"/>
      <c r="O79" s="67">
        <v>536.53</v>
      </c>
      <c r="P79" s="66"/>
      <c r="Q79" s="67">
        <v>96.87</v>
      </c>
    </row>
    <row r="80" spans="1:17" x14ac:dyDescent="0.25">
      <c r="A80" s="131" t="s">
        <v>28</v>
      </c>
      <c r="B80" s="132"/>
      <c r="C80" s="132"/>
      <c r="D80" s="132"/>
      <c r="E80" s="132"/>
      <c r="F80" s="132"/>
      <c r="G80" s="132"/>
      <c r="H80" s="132"/>
      <c r="I80" s="132"/>
      <c r="J80" s="122">
        <v>13279</v>
      </c>
      <c r="K80" s="66"/>
      <c r="L80" s="66"/>
      <c r="M80" s="66"/>
      <c r="N80" s="66"/>
      <c r="O80" s="67">
        <v>188.94</v>
      </c>
      <c r="P80" s="66"/>
      <c r="Q80" s="67">
        <v>8.16</v>
      </c>
    </row>
    <row r="81" spans="1:17" x14ac:dyDescent="0.25">
      <c r="A81" s="131" t="s">
        <v>27</v>
      </c>
      <c r="B81" s="132"/>
      <c r="C81" s="132"/>
      <c r="D81" s="132"/>
      <c r="E81" s="132"/>
      <c r="F81" s="132"/>
      <c r="G81" s="132"/>
      <c r="H81" s="132"/>
      <c r="I81" s="132"/>
      <c r="J81" s="122">
        <v>5393</v>
      </c>
      <c r="K81" s="66"/>
      <c r="L81" s="66"/>
      <c r="M81" s="66"/>
      <c r="N81" s="66"/>
      <c r="O81" s="66"/>
      <c r="P81" s="66"/>
      <c r="Q81" s="66"/>
    </row>
    <row r="82" spans="1:17" x14ac:dyDescent="0.25">
      <c r="A82" s="131" t="s">
        <v>10</v>
      </c>
      <c r="B82" s="132"/>
      <c r="C82" s="132"/>
      <c r="D82" s="132"/>
      <c r="E82" s="132"/>
      <c r="F82" s="132"/>
      <c r="G82" s="132"/>
      <c r="H82" s="132"/>
      <c r="I82" s="132"/>
      <c r="J82" s="122">
        <v>216268</v>
      </c>
      <c r="K82" s="66"/>
      <c r="L82" s="66"/>
      <c r="M82" s="66"/>
      <c r="N82" s="66"/>
      <c r="O82" s="67">
        <v>725.47</v>
      </c>
      <c r="P82" s="66"/>
      <c r="Q82" s="67">
        <v>105.03</v>
      </c>
    </row>
    <row r="83" spans="1:17" x14ac:dyDescent="0.25">
      <c r="A83" s="131" t="s">
        <v>11</v>
      </c>
      <c r="B83" s="132"/>
      <c r="C83" s="132"/>
      <c r="D83" s="132"/>
      <c r="E83" s="132"/>
      <c r="F83" s="132"/>
      <c r="G83" s="132"/>
      <c r="H83" s="132"/>
      <c r="I83" s="132"/>
      <c r="J83" s="121"/>
      <c r="K83" s="66"/>
      <c r="L83" s="66"/>
      <c r="M83" s="66"/>
      <c r="N83" s="66"/>
      <c r="O83" s="66"/>
      <c r="P83" s="66"/>
      <c r="Q83" s="66"/>
    </row>
    <row r="84" spans="1:17" x14ac:dyDescent="0.25">
      <c r="A84" s="131" t="s">
        <v>12</v>
      </c>
      <c r="B84" s="132"/>
      <c r="C84" s="132"/>
      <c r="D84" s="132"/>
      <c r="E84" s="132"/>
      <c r="F84" s="132"/>
      <c r="G84" s="132"/>
      <c r="H84" s="132"/>
      <c r="I84" s="132"/>
      <c r="J84" s="122">
        <v>157602</v>
      </c>
      <c r="K84" s="66"/>
      <c r="L84" s="66"/>
      <c r="M84" s="66"/>
      <c r="N84" s="66"/>
      <c r="O84" s="66"/>
      <c r="P84" s="66"/>
      <c r="Q84" s="66"/>
    </row>
    <row r="85" spans="1:17" x14ac:dyDescent="0.25">
      <c r="A85" s="131" t="s">
        <v>13</v>
      </c>
      <c r="B85" s="132"/>
      <c r="C85" s="132"/>
      <c r="D85" s="132"/>
      <c r="E85" s="132"/>
      <c r="F85" s="132"/>
      <c r="G85" s="132"/>
      <c r="H85" s="132"/>
      <c r="I85" s="132"/>
      <c r="J85" s="122">
        <v>18317</v>
      </c>
      <c r="K85" s="66"/>
      <c r="L85" s="66"/>
      <c r="M85" s="66"/>
      <c r="N85" s="66"/>
      <c r="O85" s="66"/>
      <c r="P85" s="66"/>
      <c r="Q85" s="66"/>
    </row>
    <row r="86" spans="1:17" x14ac:dyDescent="0.25">
      <c r="A86" s="131" t="s">
        <v>14</v>
      </c>
      <c r="B86" s="132"/>
      <c r="C86" s="132"/>
      <c r="D86" s="132"/>
      <c r="E86" s="132"/>
      <c r="F86" s="132"/>
      <c r="G86" s="132"/>
      <c r="H86" s="132"/>
      <c r="I86" s="132"/>
      <c r="J86" s="122">
        <v>12279</v>
      </c>
      <c r="K86" s="66"/>
      <c r="L86" s="66"/>
      <c r="M86" s="66"/>
      <c r="N86" s="66"/>
      <c r="O86" s="66"/>
      <c r="P86" s="66"/>
      <c r="Q86" s="66"/>
    </row>
    <row r="87" spans="1:17" x14ac:dyDescent="0.25">
      <c r="A87" s="131" t="s">
        <v>0</v>
      </c>
      <c r="B87" s="132"/>
      <c r="C87" s="132"/>
      <c r="D87" s="132"/>
      <c r="E87" s="132"/>
      <c r="F87" s="132"/>
      <c r="G87" s="132"/>
      <c r="H87" s="132"/>
      <c r="I87" s="132"/>
      <c r="J87" s="122">
        <v>5393</v>
      </c>
      <c r="K87" s="66"/>
      <c r="L87" s="66"/>
      <c r="M87" s="66"/>
      <c r="N87" s="66"/>
      <c r="O87" s="66"/>
      <c r="P87" s="66"/>
      <c r="Q87" s="66"/>
    </row>
    <row r="88" spans="1:17" x14ac:dyDescent="0.25">
      <c r="A88" s="131" t="s">
        <v>15</v>
      </c>
      <c r="B88" s="132"/>
      <c r="C88" s="132"/>
      <c r="D88" s="132"/>
      <c r="E88" s="132"/>
      <c r="F88" s="132"/>
      <c r="G88" s="132"/>
      <c r="H88" s="132"/>
      <c r="I88" s="132"/>
      <c r="J88" s="122">
        <v>14401</v>
      </c>
      <c r="K88" s="66"/>
      <c r="L88" s="66"/>
      <c r="M88" s="66"/>
      <c r="N88" s="66"/>
      <c r="O88" s="66"/>
      <c r="P88" s="66"/>
      <c r="Q88" s="66"/>
    </row>
    <row r="89" spans="1:17" x14ac:dyDescent="0.25">
      <c r="A89" s="131" t="s">
        <v>16</v>
      </c>
      <c r="B89" s="132"/>
      <c r="C89" s="132"/>
      <c r="D89" s="132"/>
      <c r="E89" s="132"/>
      <c r="F89" s="132"/>
      <c r="G89" s="132"/>
      <c r="H89" s="132"/>
      <c r="I89" s="132"/>
      <c r="J89" s="122">
        <v>10023</v>
      </c>
      <c r="K89" s="66"/>
      <c r="L89" s="66"/>
      <c r="M89" s="66"/>
      <c r="N89" s="66"/>
      <c r="O89" s="66"/>
      <c r="P89" s="66"/>
      <c r="Q89" s="66"/>
    </row>
    <row r="90" spans="1:17" x14ac:dyDescent="0.25">
      <c r="A90" s="133" t="s">
        <v>704</v>
      </c>
      <c r="B90" s="132"/>
      <c r="C90" s="132"/>
      <c r="D90" s="132"/>
      <c r="E90" s="132"/>
      <c r="F90" s="132"/>
      <c r="G90" s="132"/>
      <c r="H90" s="132"/>
      <c r="I90" s="132"/>
      <c r="J90" s="123">
        <v>216268</v>
      </c>
      <c r="K90" s="66"/>
      <c r="L90" s="66"/>
      <c r="M90" s="66"/>
      <c r="N90" s="66"/>
      <c r="O90" s="65">
        <v>725.47</v>
      </c>
      <c r="P90" s="66"/>
      <c r="Q90" s="65">
        <v>105.03</v>
      </c>
    </row>
    <row r="91" spans="1:17" x14ac:dyDescent="0.25">
      <c r="A91" s="136" t="s">
        <v>705</v>
      </c>
      <c r="B91" s="132"/>
      <c r="C91" s="132"/>
      <c r="D91" s="132"/>
      <c r="E91" s="132"/>
      <c r="F91" s="132"/>
      <c r="G91" s="132"/>
      <c r="H91" s="132"/>
      <c r="I91" s="132"/>
      <c r="J91" s="132"/>
      <c r="K91" s="132"/>
      <c r="L91" s="132"/>
      <c r="M91" s="132"/>
      <c r="N91" s="132"/>
      <c r="O91" s="132"/>
      <c r="P91" s="132"/>
      <c r="Q91" s="132"/>
    </row>
    <row r="92" spans="1:17" ht="74.400000000000006" x14ac:dyDescent="0.25">
      <c r="A92" s="5">
        <v>45</v>
      </c>
      <c r="B92" s="69" t="s">
        <v>706</v>
      </c>
      <c r="C92" s="110" t="s">
        <v>707</v>
      </c>
      <c r="D92" s="10" t="s">
        <v>393</v>
      </c>
      <c r="E92" s="68" t="s">
        <v>708</v>
      </c>
      <c r="F92" s="67">
        <v>3040.96</v>
      </c>
      <c r="G92" s="67">
        <v>1715.2</v>
      </c>
      <c r="H92" s="67">
        <v>1163.31</v>
      </c>
      <c r="I92" s="67">
        <v>0.94</v>
      </c>
      <c r="J92" s="121">
        <v>575</v>
      </c>
      <c r="K92" s="66">
        <v>324</v>
      </c>
      <c r="L92" s="66">
        <v>220</v>
      </c>
      <c r="M92" s="66"/>
      <c r="N92" s="66">
        <v>128</v>
      </c>
      <c r="O92" s="66">
        <v>24.19</v>
      </c>
      <c r="P92" s="66">
        <v>0.06</v>
      </c>
      <c r="Q92" s="66">
        <v>0.01</v>
      </c>
    </row>
    <row r="93" spans="1:17" ht="74.400000000000006" x14ac:dyDescent="0.25">
      <c r="A93" s="5">
        <v>46</v>
      </c>
      <c r="B93" s="69" t="s">
        <v>709</v>
      </c>
      <c r="C93" s="110" t="s">
        <v>710</v>
      </c>
      <c r="D93" s="10" t="s">
        <v>393</v>
      </c>
      <c r="E93" s="68" t="s">
        <v>711</v>
      </c>
      <c r="F93" s="67">
        <v>3087.42</v>
      </c>
      <c r="G93" s="67">
        <v>1728.6</v>
      </c>
      <c r="H93" s="67">
        <v>1196.3599999999999</v>
      </c>
      <c r="I93" s="67">
        <v>1.56</v>
      </c>
      <c r="J93" s="121">
        <v>1513</v>
      </c>
      <c r="K93" s="66">
        <v>847</v>
      </c>
      <c r="L93" s="66">
        <v>586</v>
      </c>
      <c r="M93" s="66">
        <v>1</v>
      </c>
      <c r="N93" s="66">
        <v>129</v>
      </c>
      <c r="O93" s="66">
        <v>63.21</v>
      </c>
      <c r="P93" s="66">
        <v>0.1</v>
      </c>
      <c r="Q93" s="66">
        <v>0.05</v>
      </c>
    </row>
    <row r="94" spans="1:17" ht="18.600000000000001" x14ac:dyDescent="0.25">
      <c r="A94" s="5">
        <v>47</v>
      </c>
      <c r="B94" s="69" t="s">
        <v>712</v>
      </c>
      <c r="C94" s="110" t="s">
        <v>713</v>
      </c>
      <c r="D94" s="10" t="s">
        <v>148</v>
      </c>
      <c r="E94" s="68" t="s">
        <v>714</v>
      </c>
      <c r="F94" s="67">
        <v>38369.83</v>
      </c>
      <c r="G94" s="66"/>
      <c r="H94" s="66"/>
      <c r="I94" s="66"/>
      <c r="J94" s="121">
        <v>2452</v>
      </c>
      <c r="K94" s="66"/>
      <c r="L94" s="66"/>
      <c r="M94" s="66"/>
      <c r="N94" s="66"/>
      <c r="O94" s="66"/>
      <c r="P94" s="66"/>
      <c r="Q94" s="66"/>
    </row>
    <row r="95" spans="1:17" ht="63" x14ac:dyDescent="0.25">
      <c r="A95" s="5">
        <v>48</v>
      </c>
      <c r="B95" s="69" t="s">
        <v>715</v>
      </c>
      <c r="C95" s="110" t="s">
        <v>716</v>
      </c>
      <c r="D95" s="10" t="s">
        <v>717</v>
      </c>
      <c r="E95" s="70">
        <v>17.79</v>
      </c>
      <c r="F95" s="67">
        <v>896.92</v>
      </c>
      <c r="G95" s="67">
        <v>337.6</v>
      </c>
      <c r="H95" s="67">
        <v>45.12</v>
      </c>
      <c r="I95" s="66"/>
      <c r="J95" s="121">
        <v>15956</v>
      </c>
      <c r="K95" s="66">
        <v>6006</v>
      </c>
      <c r="L95" s="66">
        <v>803</v>
      </c>
      <c r="M95" s="66"/>
      <c r="N95" s="66">
        <v>27.74</v>
      </c>
      <c r="O95" s="66">
        <v>493.49</v>
      </c>
      <c r="P95" s="66"/>
      <c r="Q95" s="66"/>
    </row>
    <row r="96" spans="1:17" ht="43.8" x14ac:dyDescent="0.25">
      <c r="A96" s="5">
        <v>49</v>
      </c>
      <c r="B96" s="69" t="s">
        <v>718</v>
      </c>
      <c r="C96" s="110" t="s">
        <v>719</v>
      </c>
      <c r="D96" s="10" t="s">
        <v>220</v>
      </c>
      <c r="E96" s="70">
        <v>16</v>
      </c>
      <c r="F96" s="67" t="s">
        <v>720</v>
      </c>
      <c r="G96" s="66"/>
      <c r="H96" s="66"/>
      <c r="I96" s="66"/>
      <c r="J96" s="121">
        <v>1119</v>
      </c>
      <c r="K96" s="66"/>
      <c r="L96" s="66"/>
      <c r="M96" s="66"/>
      <c r="N96" s="66"/>
      <c r="O96" s="66"/>
      <c r="P96" s="66"/>
      <c r="Q96" s="66"/>
    </row>
    <row r="97" spans="1:17" ht="43.8" x14ac:dyDescent="0.25">
      <c r="A97" s="5">
        <v>50</v>
      </c>
      <c r="B97" s="69" t="s">
        <v>718</v>
      </c>
      <c r="C97" s="110" t="s">
        <v>721</v>
      </c>
      <c r="D97" s="10" t="s">
        <v>220</v>
      </c>
      <c r="E97" s="70">
        <v>16</v>
      </c>
      <c r="F97" s="67" t="s">
        <v>722</v>
      </c>
      <c r="G97" s="66"/>
      <c r="H97" s="66"/>
      <c r="I97" s="66"/>
      <c r="J97" s="121">
        <v>1032</v>
      </c>
      <c r="K97" s="66"/>
      <c r="L97" s="66"/>
      <c r="M97" s="66"/>
      <c r="N97" s="66"/>
      <c r="O97" s="66"/>
      <c r="P97" s="66"/>
      <c r="Q97" s="66"/>
    </row>
    <row r="98" spans="1:17" ht="43.8" x14ac:dyDescent="0.25">
      <c r="A98" s="5">
        <v>51</v>
      </c>
      <c r="B98" s="69" t="s">
        <v>718</v>
      </c>
      <c r="C98" s="110" t="s">
        <v>723</v>
      </c>
      <c r="D98" s="10" t="s">
        <v>220</v>
      </c>
      <c r="E98" s="70">
        <v>229</v>
      </c>
      <c r="F98" s="67" t="s">
        <v>724</v>
      </c>
      <c r="G98" s="66"/>
      <c r="H98" s="66"/>
      <c r="I98" s="66"/>
      <c r="J98" s="121">
        <v>23418</v>
      </c>
      <c r="K98" s="66"/>
      <c r="L98" s="66"/>
      <c r="M98" s="66"/>
      <c r="N98" s="66"/>
      <c r="O98" s="66"/>
      <c r="P98" s="66"/>
      <c r="Q98" s="66"/>
    </row>
    <row r="99" spans="1:17" ht="43.8" x14ac:dyDescent="0.25">
      <c r="A99" s="5">
        <v>52</v>
      </c>
      <c r="B99" s="69" t="s">
        <v>718</v>
      </c>
      <c r="C99" s="110" t="s">
        <v>725</v>
      </c>
      <c r="D99" s="10" t="s">
        <v>220</v>
      </c>
      <c r="E99" s="70">
        <v>73</v>
      </c>
      <c r="F99" s="67" t="s">
        <v>726</v>
      </c>
      <c r="G99" s="66"/>
      <c r="H99" s="66"/>
      <c r="I99" s="66"/>
      <c r="J99" s="121">
        <v>3984</v>
      </c>
      <c r="K99" s="66"/>
      <c r="L99" s="66"/>
      <c r="M99" s="66"/>
      <c r="N99" s="66"/>
      <c r="O99" s="66"/>
      <c r="P99" s="66"/>
      <c r="Q99" s="66"/>
    </row>
    <row r="100" spans="1:17" ht="43.8" x14ac:dyDescent="0.25">
      <c r="A100" s="5">
        <v>53</v>
      </c>
      <c r="B100" s="69" t="s">
        <v>718</v>
      </c>
      <c r="C100" s="110" t="s">
        <v>727</v>
      </c>
      <c r="D100" s="10" t="s">
        <v>220</v>
      </c>
      <c r="E100" s="70">
        <v>229</v>
      </c>
      <c r="F100" s="67" t="s">
        <v>728</v>
      </c>
      <c r="G100" s="66"/>
      <c r="H100" s="66"/>
      <c r="I100" s="66"/>
      <c r="J100" s="121">
        <v>19694</v>
      </c>
      <c r="K100" s="66"/>
      <c r="L100" s="66"/>
      <c r="M100" s="66"/>
      <c r="N100" s="66"/>
      <c r="O100" s="66"/>
      <c r="P100" s="66"/>
      <c r="Q100" s="66"/>
    </row>
    <row r="101" spans="1:17" ht="43.8" x14ac:dyDescent="0.25">
      <c r="A101" s="5">
        <v>54</v>
      </c>
      <c r="B101" s="69" t="s">
        <v>718</v>
      </c>
      <c r="C101" s="110" t="s">
        <v>729</v>
      </c>
      <c r="D101" s="10" t="s">
        <v>220</v>
      </c>
      <c r="E101" s="70">
        <v>73</v>
      </c>
      <c r="F101" s="67" t="s">
        <v>730</v>
      </c>
      <c r="G101" s="66"/>
      <c r="H101" s="66"/>
      <c r="I101" s="66"/>
      <c r="J101" s="121">
        <v>3851</v>
      </c>
      <c r="K101" s="66"/>
      <c r="L101" s="66"/>
      <c r="M101" s="66"/>
      <c r="N101" s="66"/>
      <c r="O101" s="66"/>
      <c r="P101" s="66"/>
      <c r="Q101" s="66"/>
    </row>
    <row r="102" spans="1:17" ht="74.400000000000006" x14ac:dyDescent="0.25">
      <c r="A102" s="5">
        <v>55</v>
      </c>
      <c r="B102" s="69" t="s">
        <v>731</v>
      </c>
      <c r="C102" s="110" t="s">
        <v>732</v>
      </c>
      <c r="D102" s="10" t="s">
        <v>717</v>
      </c>
      <c r="E102" s="70">
        <v>1.0649999999999999</v>
      </c>
      <c r="F102" s="67">
        <v>993.04</v>
      </c>
      <c r="G102" s="67">
        <v>259.38</v>
      </c>
      <c r="H102" s="67">
        <v>71.42</v>
      </c>
      <c r="I102" s="66"/>
      <c r="J102" s="121">
        <v>1058</v>
      </c>
      <c r="K102" s="66">
        <v>276</v>
      </c>
      <c r="L102" s="66">
        <v>76</v>
      </c>
      <c r="M102" s="66"/>
      <c r="N102" s="66">
        <v>18.850000000000001</v>
      </c>
      <c r="O102" s="66">
        <v>20.079999999999998</v>
      </c>
      <c r="P102" s="66"/>
      <c r="Q102" s="66"/>
    </row>
    <row r="103" spans="1:17" ht="22.8" x14ac:dyDescent="0.25">
      <c r="A103" s="5">
        <v>56</v>
      </c>
      <c r="B103" s="69" t="s">
        <v>733</v>
      </c>
      <c r="C103" s="110" t="s">
        <v>734</v>
      </c>
      <c r="D103" s="10" t="s">
        <v>227</v>
      </c>
      <c r="E103" s="68" t="s">
        <v>735</v>
      </c>
      <c r="F103" s="67">
        <v>500.92</v>
      </c>
      <c r="G103" s="66"/>
      <c r="H103" s="66"/>
      <c r="I103" s="66"/>
      <c r="J103" s="121">
        <v>556</v>
      </c>
      <c r="K103" s="66"/>
      <c r="L103" s="66"/>
      <c r="M103" s="66"/>
      <c r="N103" s="66"/>
      <c r="O103" s="66"/>
      <c r="P103" s="66"/>
      <c r="Q103" s="66"/>
    </row>
    <row r="104" spans="1:17" ht="22.8" x14ac:dyDescent="0.25">
      <c r="A104" s="5">
        <v>57</v>
      </c>
      <c r="B104" s="69" t="s">
        <v>736</v>
      </c>
      <c r="C104" s="110" t="s">
        <v>737</v>
      </c>
      <c r="D104" s="10" t="s">
        <v>227</v>
      </c>
      <c r="E104" s="68" t="s">
        <v>738</v>
      </c>
      <c r="F104" s="67">
        <v>414.12</v>
      </c>
      <c r="G104" s="66"/>
      <c r="H104" s="66"/>
      <c r="I104" s="66"/>
      <c r="J104" s="121">
        <v>219</v>
      </c>
      <c r="K104" s="66"/>
      <c r="L104" s="66"/>
      <c r="M104" s="66"/>
      <c r="N104" s="66"/>
      <c r="O104" s="66"/>
      <c r="P104" s="66"/>
      <c r="Q104" s="66"/>
    </row>
    <row r="105" spans="1:17" ht="42" x14ac:dyDescent="0.25">
      <c r="A105" s="5">
        <v>58</v>
      </c>
      <c r="B105" s="69" t="s">
        <v>739</v>
      </c>
      <c r="C105" s="110" t="s">
        <v>740</v>
      </c>
      <c r="D105" s="10" t="s">
        <v>741</v>
      </c>
      <c r="E105" s="68" t="s">
        <v>742</v>
      </c>
      <c r="F105" s="67">
        <v>16783.13</v>
      </c>
      <c r="G105" s="67">
        <v>2043.64</v>
      </c>
      <c r="H105" s="67">
        <v>811.46</v>
      </c>
      <c r="I105" s="66"/>
      <c r="J105" s="121">
        <v>689</v>
      </c>
      <c r="K105" s="66">
        <v>84</v>
      </c>
      <c r="L105" s="66">
        <v>33</v>
      </c>
      <c r="M105" s="66"/>
      <c r="N105" s="66">
        <v>148.52000000000001</v>
      </c>
      <c r="O105" s="66">
        <v>6.09</v>
      </c>
      <c r="P105" s="66"/>
      <c r="Q105" s="66"/>
    </row>
    <row r="106" spans="1:17" ht="53.4" x14ac:dyDescent="0.25">
      <c r="A106" s="5">
        <v>59</v>
      </c>
      <c r="B106" s="69" t="s">
        <v>743</v>
      </c>
      <c r="C106" s="110" t="s">
        <v>744</v>
      </c>
      <c r="D106" s="10" t="s">
        <v>741</v>
      </c>
      <c r="E106" s="68" t="s">
        <v>745</v>
      </c>
      <c r="F106" s="67">
        <v>8347.65</v>
      </c>
      <c r="G106" s="67">
        <v>1436.21</v>
      </c>
      <c r="H106" s="67">
        <v>95.07</v>
      </c>
      <c r="I106" s="66"/>
      <c r="J106" s="121">
        <v>2573</v>
      </c>
      <c r="K106" s="66">
        <v>443</v>
      </c>
      <c r="L106" s="66">
        <v>29</v>
      </c>
      <c r="M106" s="66"/>
      <c r="N106" s="66">
        <v>107.18</v>
      </c>
      <c r="O106" s="66">
        <v>33.03</v>
      </c>
      <c r="P106" s="66"/>
      <c r="Q106" s="66"/>
    </row>
    <row r="107" spans="1:17" x14ac:dyDescent="0.25">
      <c r="A107" s="131" t="s">
        <v>50</v>
      </c>
      <c r="B107" s="132"/>
      <c r="C107" s="132"/>
      <c r="D107" s="132"/>
      <c r="E107" s="132"/>
      <c r="F107" s="132"/>
      <c r="G107" s="132"/>
      <c r="H107" s="132"/>
      <c r="I107" s="132"/>
      <c r="J107" s="122">
        <v>78689</v>
      </c>
      <c r="K107" s="67">
        <v>7980</v>
      </c>
      <c r="L107" s="67">
        <v>1747</v>
      </c>
      <c r="M107" s="67">
        <v>1</v>
      </c>
      <c r="N107" s="66"/>
      <c r="O107" s="67">
        <v>640.09</v>
      </c>
      <c r="P107" s="66"/>
      <c r="Q107" s="67">
        <v>0.06</v>
      </c>
    </row>
    <row r="108" spans="1:17" x14ac:dyDescent="0.25">
      <c r="A108" s="131" t="s">
        <v>412</v>
      </c>
      <c r="B108" s="132"/>
      <c r="C108" s="132"/>
      <c r="D108" s="132"/>
      <c r="E108" s="132"/>
      <c r="F108" s="132"/>
      <c r="G108" s="132"/>
      <c r="H108" s="132"/>
      <c r="I108" s="132"/>
      <c r="J108" s="122">
        <v>79751</v>
      </c>
      <c r="K108" s="67">
        <v>7980</v>
      </c>
      <c r="L108" s="67">
        <v>1747</v>
      </c>
      <c r="M108" s="67">
        <v>1</v>
      </c>
      <c r="N108" s="66"/>
      <c r="O108" s="67">
        <v>640.09</v>
      </c>
      <c r="P108" s="66"/>
      <c r="Q108" s="67">
        <v>0.06</v>
      </c>
    </row>
    <row r="109" spans="1:17" x14ac:dyDescent="0.25">
      <c r="A109" s="131" t="s">
        <v>29</v>
      </c>
      <c r="B109" s="132"/>
      <c r="C109" s="132"/>
      <c r="D109" s="132"/>
      <c r="E109" s="132"/>
      <c r="F109" s="132"/>
      <c r="G109" s="132"/>
      <c r="H109" s="132"/>
      <c r="I109" s="132"/>
      <c r="J109" s="121"/>
      <c r="K109" s="66"/>
      <c r="L109" s="66"/>
      <c r="M109" s="66"/>
      <c r="N109" s="66"/>
      <c r="O109" s="66"/>
      <c r="P109" s="66"/>
      <c r="Q109" s="66"/>
    </row>
    <row r="110" spans="1:17" x14ac:dyDescent="0.25">
      <c r="A110" s="131" t="s">
        <v>746</v>
      </c>
      <c r="B110" s="132"/>
      <c r="C110" s="132"/>
      <c r="D110" s="132"/>
      <c r="E110" s="132"/>
      <c r="F110" s="132"/>
      <c r="G110" s="132"/>
      <c r="H110" s="132"/>
      <c r="I110" s="132"/>
      <c r="J110" s="122">
        <v>1062</v>
      </c>
      <c r="K110" s="66"/>
      <c r="L110" s="66"/>
      <c r="M110" s="66"/>
      <c r="N110" s="66"/>
      <c r="O110" s="66"/>
      <c r="P110" s="66"/>
      <c r="Q110" s="66"/>
    </row>
    <row r="111" spans="1:17" x14ac:dyDescent="0.25">
      <c r="A111" s="131" t="s">
        <v>7</v>
      </c>
      <c r="B111" s="132"/>
      <c r="C111" s="132"/>
      <c r="D111" s="132"/>
      <c r="E111" s="132"/>
      <c r="F111" s="132"/>
      <c r="G111" s="132"/>
      <c r="H111" s="132"/>
      <c r="I111" s="132"/>
      <c r="J111" s="122">
        <v>8333</v>
      </c>
      <c r="K111" s="66"/>
      <c r="L111" s="66"/>
      <c r="M111" s="66"/>
      <c r="N111" s="66"/>
      <c r="O111" s="66"/>
      <c r="P111" s="66"/>
      <c r="Q111" s="66"/>
    </row>
    <row r="112" spans="1:17" x14ac:dyDescent="0.25">
      <c r="A112" s="131" t="s">
        <v>8</v>
      </c>
      <c r="B112" s="132"/>
      <c r="C112" s="132"/>
      <c r="D112" s="132"/>
      <c r="E112" s="132"/>
      <c r="F112" s="132"/>
      <c r="G112" s="132"/>
      <c r="H112" s="132"/>
      <c r="I112" s="132"/>
      <c r="J112" s="122">
        <v>5809</v>
      </c>
      <c r="K112" s="66"/>
      <c r="L112" s="66"/>
      <c r="M112" s="66"/>
      <c r="N112" s="66"/>
      <c r="O112" s="66"/>
      <c r="P112" s="66"/>
      <c r="Q112" s="66"/>
    </row>
    <row r="113" spans="1:17" x14ac:dyDescent="0.25">
      <c r="A113" s="133" t="s">
        <v>747</v>
      </c>
      <c r="B113" s="132"/>
      <c r="C113" s="132"/>
      <c r="D113" s="132"/>
      <c r="E113" s="132"/>
      <c r="F113" s="132"/>
      <c r="G113" s="132"/>
      <c r="H113" s="132"/>
      <c r="I113" s="132"/>
      <c r="J113" s="121"/>
      <c r="K113" s="66"/>
      <c r="L113" s="66"/>
      <c r="M113" s="66"/>
      <c r="N113" s="66"/>
      <c r="O113" s="66"/>
      <c r="P113" s="66"/>
      <c r="Q113" s="66"/>
    </row>
    <row r="114" spans="1:17" x14ac:dyDescent="0.25">
      <c r="A114" s="131" t="s">
        <v>416</v>
      </c>
      <c r="B114" s="132"/>
      <c r="C114" s="132"/>
      <c r="D114" s="132"/>
      <c r="E114" s="132"/>
      <c r="F114" s="132"/>
      <c r="G114" s="132"/>
      <c r="H114" s="132"/>
      <c r="I114" s="132"/>
      <c r="J114" s="122">
        <v>7107</v>
      </c>
      <c r="K114" s="66"/>
      <c r="L114" s="66"/>
      <c r="M114" s="66"/>
      <c r="N114" s="66"/>
      <c r="O114" s="67">
        <v>87.4</v>
      </c>
      <c r="P114" s="66"/>
      <c r="Q114" s="67">
        <v>0.06</v>
      </c>
    </row>
    <row r="115" spans="1:17" x14ac:dyDescent="0.25">
      <c r="A115" s="131" t="s">
        <v>58</v>
      </c>
      <c r="B115" s="132"/>
      <c r="C115" s="132"/>
      <c r="D115" s="132"/>
      <c r="E115" s="132"/>
      <c r="F115" s="132"/>
      <c r="G115" s="132"/>
      <c r="H115" s="132"/>
      <c r="I115" s="132"/>
      <c r="J115" s="122">
        <v>32626</v>
      </c>
      <c r="K115" s="66"/>
      <c r="L115" s="66"/>
      <c r="M115" s="66"/>
      <c r="N115" s="66"/>
      <c r="O115" s="67">
        <v>552.69000000000005</v>
      </c>
      <c r="P115" s="66"/>
      <c r="Q115" s="66"/>
    </row>
    <row r="116" spans="1:17" x14ac:dyDescent="0.25">
      <c r="A116" s="131" t="s">
        <v>57</v>
      </c>
      <c r="B116" s="132"/>
      <c r="C116" s="132"/>
      <c r="D116" s="132"/>
      <c r="E116" s="132"/>
      <c r="F116" s="132"/>
      <c r="G116" s="132"/>
      <c r="H116" s="132"/>
      <c r="I116" s="132"/>
      <c r="J116" s="122">
        <v>54160</v>
      </c>
      <c r="K116" s="66"/>
      <c r="L116" s="66"/>
      <c r="M116" s="66"/>
      <c r="N116" s="66"/>
      <c r="O116" s="66"/>
      <c r="P116" s="66"/>
      <c r="Q116" s="66"/>
    </row>
    <row r="117" spans="1:17" x14ac:dyDescent="0.25">
      <c r="A117" s="131" t="s">
        <v>10</v>
      </c>
      <c r="B117" s="132"/>
      <c r="C117" s="132"/>
      <c r="D117" s="132"/>
      <c r="E117" s="132"/>
      <c r="F117" s="132"/>
      <c r="G117" s="132"/>
      <c r="H117" s="132"/>
      <c r="I117" s="132"/>
      <c r="J117" s="122">
        <v>93893</v>
      </c>
      <c r="K117" s="66"/>
      <c r="L117" s="66"/>
      <c r="M117" s="66"/>
      <c r="N117" s="66"/>
      <c r="O117" s="67">
        <v>640.09</v>
      </c>
      <c r="P117" s="66"/>
      <c r="Q117" s="67">
        <v>0.06</v>
      </c>
    </row>
    <row r="118" spans="1:17" x14ac:dyDescent="0.25">
      <c r="A118" s="131" t="s">
        <v>11</v>
      </c>
      <c r="B118" s="132"/>
      <c r="C118" s="132"/>
      <c r="D118" s="132"/>
      <c r="E118" s="132"/>
      <c r="F118" s="132"/>
      <c r="G118" s="132"/>
      <c r="H118" s="132"/>
      <c r="I118" s="132"/>
      <c r="J118" s="121"/>
      <c r="K118" s="66"/>
      <c r="L118" s="66"/>
      <c r="M118" s="66"/>
      <c r="N118" s="66"/>
      <c r="O118" s="66"/>
      <c r="P118" s="66"/>
      <c r="Q118" s="66"/>
    </row>
    <row r="119" spans="1:17" x14ac:dyDescent="0.25">
      <c r="A119" s="131" t="s">
        <v>12</v>
      </c>
      <c r="B119" s="132"/>
      <c r="C119" s="132"/>
      <c r="D119" s="132"/>
      <c r="E119" s="132"/>
      <c r="F119" s="132"/>
      <c r="G119" s="132"/>
      <c r="H119" s="132"/>
      <c r="I119" s="132"/>
      <c r="J119" s="122">
        <v>70024</v>
      </c>
      <c r="K119" s="66"/>
      <c r="L119" s="66"/>
      <c r="M119" s="66"/>
      <c r="N119" s="66"/>
      <c r="O119" s="66"/>
      <c r="P119" s="66"/>
      <c r="Q119" s="66"/>
    </row>
    <row r="120" spans="1:17" x14ac:dyDescent="0.25">
      <c r="A120" s="131" t="s">
        <v>13</v>
      </c>
      <c r="B120" s="132"/>
      <c r="C120" s="132"/>
      <c r="D120" s="132"/>
      <c r="E120" s="132"/>
      <c r="F120" s="132"/>
      <c r="G120" s="132"/>
      <c r="H120" s="132"/>
      <c r="I120" s="132"/>
      <c r="J120" s="122">
        <v>1747</v>
      </c>
      <c r="K120" s="66"/>
      <c r="L120" s="66"/>
      <c r="M120" s="66"/>
      <c r="N120" s="66"/>
      <c r="O120" s="66"/>
      <c r="P120" s="66"/>
      <c r="Q120" s="66"/>
    </row>
    <row r="121" spans="1:17" x14ac:dyDescent="0.25">
      <c r="A121" s="131" t="s">
        <v>14</v>
      </c>
      <c r="B121" s="132"/>
      <c r="C121" s="132"/>
      <c r="D121" s="132"/>
      <c r="E121" s="132"/>
      <c r="F121" s="132"/>
      <c r="G121" s="132"/>
      <c r="H121" s="132"/>
      <c r="I121" s="132"/>
      <c r="J121" s="122">
        <v>7981</v>
      </c>
      <c r="K121" s="66"/>
      <c r="L121" s="66"/>
      <c r="M121" s="66"/>
      <c r="N121" s="66"/>
      <c r="O121" s="66"/>
      <c r="P121" s="66"/>
      <c r="Q121" s="66"/>
    </row>
    <row r="122" spans="1:17" x14ac:dyDescent="0.25">
      <c r="A122" s="131" t="s">
        <v>15</v>
      </c>
      <c r="B122" s="132"/>
      <c r="C122" s="132"/>
      <c r="D122" s="132"/>
      <c r="E122" s="132"/>
      <c r="F122" s="132"/>
      <c r="G122" s="132"/>
      <c r="H122" s="132"/>
      <c r="I122" s="132"/>
      <c r="J122" s="122">
        <v>8333</v>
      </c>
      <c r="K122" s="66"/>
      <c r="L122" s="66"/>
      <c r="M122" s="66"/>
      <c r="N122" s="66"/>
      <c r="O122" s="66"/>
      <c r="P122" s="66"/>
      <c r="Q122" s="66"/>
    </row>
    <row r="123" spans="1:17" x14ac:dyDescent="0.25">
      <c r="A123" s="131" t="s">
        <v>16</v>
      </c>
      <c r="B123" s="132"/>
      <c r="C123" s="132"/>
      <c r="D123" s="132"/>
      <c r="E123" s="132"/>
      <c r="F123" s="132"/>
      <c r="G123" s="132"/>
      <c r="H123" s="132"/>
      <c r="I123" s="132"/>
      <c r="J123" s="122">
        <v>5809</v>
      </c>
      <c r="K123" s="66"/>
      <c r="L123" s="66"/>
      <c r="M123" s="66"/>
      <c r="N123" s="66"/>
      <c r="O123" s="66"/>
      <c r="P123" s="66"/>
      <c r="Q123" s="66"/>
    </row>
    <row r="124" spans="1:17" x14ac:dyDescent="0.25">
      <c r="A124" s="133" t="s">
        <v>748</v>
      </c>
      <c r="B124" s="132"/>
      <c r="C124" s="132"/>
      <c r="D124" s="132"/>
      <c r="E124" s="132"/>
      <c r="F124" s="132"/>
      <c r="G124" s="132"/>
      <c r="H124" s="132"/>
      <c r="I124" s="132"/>
      <c r="J124" s="123">
        <v>93893</v>
      </c>
      <c r="K124" s="66"/>
      <c r="L124" s="66"/>
      <c r="M124" s="66"/>
      <c r="N124" s="66"/>
      <c r="O124" s="65">
        <v>640.09</v>
      </c>
      <c r="P124" s="66"/>
      <c r="Q124" s="65">
        <v>0.06</v>
      </c>
    </row>
    <row r="125" spans="1:17" x14ac:dyDescent="0.25">
      <c r="A125" s="136" t="s">
        <v>540</v>
      </c>
      <c r="B125" s="132"/>
      <c r="C125" s="132"/>
      <c r="D125" s="132"/>
      <c r="E125" s="132"/>
      <c r="F125" s="132"/>
      <c r="G125" s="132"/>
      <c r="H125" s="132"/>
      <c r="I125" s="132"/>
      <c r="J125" s="132"/>
      <c r="K125" s="132"/>
      <c r="L125" s="132"/>
      <c r="M125" s="132"/>
      <c r="N125" s="132"/>
      <c r="O125" s="132"/>
      <c r="P125" s="132"/>
      <c r="Q125" s="132"/>
    </row>
    <row r="126" spans="1:17" x14ac:dyDescent="0.25">
      <c r="A126" s="131" t="s">
        <v>749</v>
      </c>
      <c r="B126" s="132"/>
      <c r="C126" s="132"/>
      <c r="D126" s="132"/>
      <c r="E126" s="132"/>
      <c r="F126" s="132"/>
      <c r="G126" s="132"/>
      <c r="H126" s="132"/>
      <c r="I126" s="132"/>
      <c r="J126" s="132"/>
      <c r="K126" s="132"/>
      <c r="L126" s="132"/>
      <c r="M126" s="132"/>
      <c r="N126" s="132"/>
      <c r="O126" s="132"/>
      <c r="P126" s="132"/>
      <c r="Q126" s="132"/>
    </row>
    <row r="127" spans="1:17" ht="53.4" x14ac:dyDescent="0.25">
      <c r="A127" s="5">
        <v>60</v>
      </c>
      <c r="B127" s="69" t="s">
        <v>750</v>
      </c>
      <c r="C127" s="110" t="s">
        <v>751</v>
      </c>
      <c r="D127" s="10" t="s">
        <v>752</v>
      </c>
      <c r="E127" s="68" t="s">
        <v>753</v>
      </c>
      <c r="F127" s="67">
        <v>24777.56</v>
      </c>
      <c r="G127" s="67">
        <v>4826.1000000000004</v>
      </c>
      <c r="H127" s="67">
        <v>9250.5499999999993</v>
      </c>
      <c r="I127" s="67">
        <v>1015.56</v>
      </c>
      <c r="J127" s="121">
        <v>12502</v>
      </c>
      <c r="K127" s="66">
        <v>2435</v>
      </c>
      <c r="L127" s="66">
        <v>4667</v>
      </c>
      <c r="M127" s="66">
        <v>512</v>
      </c>
      <c r="N127" s="66">
        <v>372.96</v>
      </c>
      <c r="O127" s="66">
        <v>188.18</v>
      </c>
      <c r="P127" s="66">
        <v>55.8</v>
      </c>
      <c r="Q127" s="66">
        <v>28.15</v>
      </c>
    </row>
    <row r="128" spans="1:17" ht="45.6" x14ac:dyDescent="0.25">
      <c r="A128" s="5">
        <v>61</v>
      </c>
      <c r="B128" s="69" t="s">
        <v>754</v>
      </c>
      <c r="C128" s="110" t="s">
        <v>755</v>
      </c>
      <c r="D128" s="10" t="s">
        <v>227</v>
      </c>
      <c r="E128" s="68" t="s">
        <v>756</v>
      </c>
      <c r="F128" s="67">
        <v>1607.24</v>
      </c>
      <c r="G128" s="66"/>
      <c r="H128" s="66"/>
      <c r="I128" s="66"/>
      <c r="J128" s="121">
        <v>6381</v>
      </c>
      <c r="K128" s="66"/>
      <c r="L128" s="66"/>
      <c r="M128" s="66"/>
      <c r="N128" s="66"/>
      <c r="O128" s="66"/>
      <c r="P128" s="66"/>
      <c r="Q128" s="66"/>
    </row>
    <row r="129" spans="1:17" ht="45.6" x14ac:dyDescent="0.25">
      <c r="A129" s="5">
        <v>62</v>
      </c>
      <c r="B129" s="69" t="s">
        <v>757</v>
      </c>
      <c r="C129" s="110" t="s">
        <v>758</v>
      </c>
      <c r="D129" s="10" t="s">
        <v>227</v>
      </c>
      <c r="E129" s="68" t="s">
        <v>759</v>
      </c>
      <c r="F129" s="67">
        <v>1593.37</v>
      </c>
      <c r="G129" s="66"/>
      <c r="H129" s="66"/>
      <c r="I129" s="66"/>
      <c r="J129" s="121">
        <v>41730</v>
      </c>
      <c r="K129" s="66"/>
      <c r="L129" s="66"/>
      <c r="M129" s="66"/>
      <c r="N129" s="66"/>
      <c r="O129" s="66"/>
      <c r="P129" s="66"/>
      <c r="Q129" s="66"/>
    </row>
    <row r="130" spans="1:17" ht="34.200000000000003" x14ac:dyDescent="0.25">
      <c r="A130" s="5">
        <v>63</v>
      </c>
      <c r="B130" s="69" t="s">
        <v>760</v>
      </c>
      <c r="C130" s="110" t="s">
        <v>761</v>
      </c>
      <c r="D130" s="10" t="s">
        <v>108</v>
      </c>
      <c r="E130" s="70">
        <v>71</v>
      </c>
      <c r="F130" s="67">
        <v>401.12</v>
      </c>
      <c r="G130" s="66"/>
      <c r="H130" s="66"/>
      <c r="I130" s="66"/>
      <c r="J130" s="121">
        <v>28480</v>
      </c>
      <c r="K130" s="66"/>
      <c r="L130" s="66"/>
      <c r="M130" s="66"/>
      <c r="N130" s="66"/>
      <c r="O130" s="66"/>
      <c r="P130" s="66"/>
      <c r="Q130" s="66"/>
    </row>
    <row r="131" spans="1:17" ht="34.200000000000003" x14ac:dyDescent="0.25">
      <c r="A131" s="5">
        <v>64</v>
      </c>
      <c r="B131" s="69" t="s">
        <v>762</v>
      </c>
      <c r="C131" s="110" t="s">
        <v>763</v>
      </c>
      <c r="D131" s="10" t="s">
        <v>108</v>
      </c>
      <c r="E131" s="70">
        <v>18</v>
      </c>
      <c r="F131" s="67">
        <v>117.86</v>
      </c>
      <c r="G131" s="66"/>
      <c r="H131" s="66"/>
      <c r="I131" s="66"/>
      <c r="J131" s="121">
        <v>2121</v>
      </c>
      <c r="K131" s="66"/>
      <c r="L131" s="66"/>
      <c r="M131" s="66"/>
      <c r="N131" s="66"/>
      <c r="O131" s="66"/>
      <c r="P131" s="66"/>
      <c r="Q131" s="66"/>
    </row>
    <row r="132" spans="1:17" ht="34.200000000000003" x14ac:dyDescent="0.25">
      <c r="A132" s="5">
        <v>65</v>
      </c>
      <c r="B132" s="69" t="s">
        <v>764</v>
      </c>
      <c r="C132" s="110" t="s">
        <v>765</v>
      </c>
      <c r="D132" s="10" t="s">
        <v>108</v>
      </c>
      <c r="E132" s="70">
        <v>54</v>
      </c>
      <c r="F132" s="67">
        <v>11.28</v>
      </c>
      <c r="G132" s="66"/>
      <c r="H132" s="66"/>
      <c r="I132" s="66"/>
      <c r="J132" s="121">
        <v>609</v>
      </c>
      <c r="K132" s="66"/>
      <c r="L132" s="66"/>
      <c r="M132" s="66"/>
      <c r="N132" s="66"/>
      <c r="O132" s="66"/>
      <c r="P132" s="66"/>
      <c r="Q132" s="66"/>
    </row>
    <row r="133" spans="1:17" ht="34.200000000000003" x14ac:dyDescent="0.25">
      <c r="A133" s="5">
        <v>66</v>
      </c>
      <c r="B133" s="69" t="s">
        <v>766</v>
      </c>
      <c r="C133" s="110" t="s">
        <v>767</v>
      </c>
      <c r="D133" s="10" t="s">
        <v>108</v>
      </c>
      <c r="E133" s="70">
        <v>90</v>
      </c>
      <c r="F133" s="67">
        <v>12.69</v>
      </c>
      <c r="G133" s="66"/>
      <c r="H133" s="66"/>
      <c r="I133" s="66"/>
      <c r="J133" s="121">
        <v>1142</v>
      </c>
      <c r="K133" s="66"/>
      <c r="L133" s="66"/>
      <c r="M133" s="66"/>
      <c r="N133" s="66"/>
      <c r="O133" s="66"/>
      <c r="P133" s="66"/>
      <c r="Q133" s="66"/>
    </row>
    <row r="134" spans="1:17" ht="63" x14ac:dyDescent="0.25">
      <c r="A134" s="5">
        <v>67</v>
      </c>
      <c r="B134" s="69" t="s">
        <v>768</v>
      </c>
      <c r="C134" s="110" t="s">
        <v>769</v>
      </c>
      <c r="D134" s="10" t="s">
        <v>741</v>
      </c>
      <c r="E134" s="68" t="s">
        <v>770</v>
      </c>
      <c r="F134" s="67">
        <v>1632.19</v>
      </c>
      <c r="G134" s="67">
        <v>465.63</v>
      </c>
      <c r="H134" s="67">
        <v>68.75</v>
      </c>
      <c r="I134" s="67">
        <v>3.59</v>
      </c>
      <c r="J134" s="121">
        <v>6692</v>
      </c>
      <c r="K134" s="66">
        <v>1909</v>
      </c>
      <c r="L134" s="66">
        <v>282</v>
      </c>
      <c r="M134" s="66">
        <v>15</v>
      </c>
      <c r="N134" s="66">
        <v>32.86</v>
      </c>
      <c r="O134" s="66">
        <v>134.72999999999999</v>
      </c>
      <c r="P134" s="66">
        <v>0.23</v>
      </c>
      <c r="Q134" s="66">
        <v>0.94</v>
      </c>
    </row>
    <row r="135" spans="1:17" ht="63" x14ac:dyDescent="0.25">
      <c r="A135" s="5">
        <v>68</v>
      </c>
      <c r="B135" s="69" t="s">
        <v>771</v>
      </c>
      <c r="C135" s="110" t="s">
        <v>772</v>
      </c>
      <c r="D135" s="10" t="s">
        <v>741</v>
      </c>
      <c r="E135" s="68" t="s">
        <v>770</v>
      </c>
      <c r="F135" s="67">
        <v>1228.77</v>
      </c>
      <c r="G135" s="67">
        <v>334.98</v>
      </c>
      <c r="H135" s="67">
        <v>45.54</v>
      </c>
      <c r="I135" s="67">
        <v>2.5</v>
      </c>
      <c r="J135" s="121">
        <v>5038</v>
      </c>
      <c r="K135" s="66">
        <v>1373</v>
      </c>
      <c r="L135" s="66">
        <v>187</v>
      </c>
      <c r="M135" s="66">
        <v>10</v>
      </c>
      <c r="N135" s="66">
        <v>23.64</v>
      </c>
      <c r="O135" s="66">
        <v>96.92</v>
      </c>
      <c r="P135" s="66">
        <v>0.16</v>
      </c>
      <c r="Q135" s="66">
        <v>0.66</v>
      </c>
    </row>
    <row r="136" spans="1:17" ht="74.400000000000006" x14ac:dyDescent="0.25">
      <c r="A136" s="5">
        <v>69</v>
      </c>
      <c r="B136" s="69" t="s">
        <v>771</v>
      </c>
      <c r="C136" s="110" t="s">
        <v>773</v>
      </c>
      <c r="D136" s="10" t="s">
        <v>741</v>
      </c>
      <c r="E136" s="68" t="s">
        <v>774</v>
      </c>
      <c r="F136" s="67">
        <v>1228.77</v>
      </c>
      <c r="G136" s="67">
        <v>334.98</v>
      </c>
      <c r="H136" s="67">
        <v>45.54</v>
      </c>
      <c r="I136" s="67">
        <v>2.5</v>
      </c>
      <c r="J136" s="121">
        <v>3404</v>
      </c>
      <c r="K136" s="66">
        <v>928</v>
      </c>
      <c r="L136" s="66">
        <v>126</v>
      </c>
      <c r="M136" s="66">
        <v>7</v>
      </c>
      <c r="N136" s="66">
        <v>23.64</v>
      </c>
      <c r="O136" s="66">
        <v>65.48</v>
      </c>
      <c r="P136" s="66">
        <v>0.16</v>
      </c>
      <c r="Q136" s="66">
        <v>0.44</v>
      </c>
    </row>
    <row r="137" spans="1:17" ht="22.8" x14ac:dyDescent="0.25">
      <c r="A137" s="5">
        <v>70</v>
      </c>
      <c r="B137" s="69" t="s">
        <v>775</v>
      </c>
      <c r="C137" s="110" t="s">
        <v>776</v>
      </c>
      <c r="D137" s="10" t="s">
        <v>777</v>
      </c>
      <c r="E137" s="68" t="s">
        <v>778</v>
      </c>
      <c r="F137" s="67">
        <v>48.55</v>
      </c>
      <c r="G137" s="66"/>
      <c r="H137" s="66"/>
      <c r="I137" s="66"/>
      <c r="J137" s="121">
        <v>61781</v>
      </c>
      <c r="K137" s="66"/>
      <c r="L137" s="66"/>
      <c r="M137" s="66"/>
      <c r="N137" s="66"/>
      <c r="O137" s="66"/>
      <c r="P137" s="66"/>
      <c r="Q137" s="66"/>
    </row>
    <row r="138" spans="1:17" ht="42" x14ac:dyDescent="0.25">
      <c r="A138" s="5">
        <v>71</v>
      </c>
      <c r="B138" s="69" t="s">
        <v>779</v>
      </c>
      <c r="C138" s="110" t="s">
        <v>780</v>
      </c>
      <c r="D138" s="10" t="s">
        <v>741</v>
      </c>
      <c r="E138" s="68" t="s">
        <v>770</v>
      </c>
      <c r="F138" s="67">
        <v>829.99</v>
      </c>
      <c r="G138" s="67">
        <v>415.88</v>
      </c>
      <c r="H138" s="67">
        <v>36.75</v>
      </c>
      <c r="I138" s="67">
        <v>0.47</v>
      </c>
      <c r="J138" s="121">
        <v>3403</v>
      </c>
      <c r="K138" s="66">
        <v>1705</v>
      </c>
      <c r="L138" s="66">
        <v>151</v>
      </c>
      <c r="M138" s="66">
        <v>2</v>
      </c>
      <c r="N138" s="66">
        <v>26.97</v>
      </c>
      <c r="O138" s="66">
        <v>110.58</v>
      </c>
      <c r="P138" s="66">
        <v>0.03</v>
      </c>
      <c r="Q138" s="66">
        <v>0.12</v>
      </c>
    </row>
    <row r="139" spans="1:17" x14ac:dyDescent="0.25">
      <c r="A139" s="131" t="s">
        <v>781</v>
      </c>
      <c r="B139" s="132"/>
      <c r="C139" s="132"/>
      <c r="D139" s="132"/>
      <c r="E139" s="132"/>
      <c r="F139" s="132"/>
      <c r="G139" s="132"/>
      <c r="H139" s="132"/>
      <c r="I139" s="132"/>
      <c r="J139" s="132"/>
      <c r="K139" s="132"/>
      <c r="L139" s="132"/>
      <c r="M139" s="132"/>
      <c r="N139" s="132"/>
      <c r="O139" s="132"/>
      <c r="P139" s="132"/>
      <c r="Q139" s="132"/>
    </row>
    <row r="140" spans="1:17" ht="40.200000000000003" x14ac:dyDescent="0.25">
      <c r="A140" s="5">
        <v>72</v>
      </c>
      <c r="B140" s="69" t="s">
        <v>782</v>
      </c>
      <c r="C140" s="110" t="s">
        <v>783</v>
      </c>
      <c r="D140" s="10" t="s">
        <v>752</v>
      </c>
      <c r="E140" s="68" t="s">
        <v>784</v>
      </c>
      <c r="F140" s="67">
        <v>9627.5300000000007</v>
      </c>
      <c r="G140" s="67">
        <v>1978.2</v>
      </c>
      <c r="H140" s="67">
        <v>4648.3500000000004</v>
      </c>
      <c r="I140" s="67">
        <v>327.60000000000002</v>
      </c>
      <c r="J140" s="121">
        <v>154</v>
      </c>
      <c r="K140" s="66">
        <v>32</v>
      </c>
      <c r="L140" s="66">
        <v>74</v>
      </c>
      <c r="M140" s="66">
        <v>5</v>
      </c>
      <c r="N140" s="66">
        <v>180</v>
      </c>
      <c r="O140" s="66">
        <v>2.88</v>
      </c>
      <c r="P140" s="66">
        <v>18</v>
      </c>
      <c r="Q140" s="66">
        <v>0.28999999999999998</v>
      </c>
    </row>
    <row r="141" spans="1:17" ht="22.8" x14ac:dyDescent="0.25">
      <c r="A141" s="5">
        <v>73</v>
      </c>
      <c r="B141" s="69" t="s">
        <v>785</v>
      </c>
      <c r="C141" s="110" t="s">
        <v>786</v>
      </c>
      <c r="D141" s="10" t="s">
        <v>227</v>
      </c>
      <c r="E141" s="68" t="s">
        <v>787</v>
      </c>
      <c r="F141" s="67">
        <v>562.22</v>
      </c>
      <c r="G141" s="66"/>
      <c r="H141" s="66"/>
      <c r="I141" s="66"/>
      <c r="J141" s="121">
        <v>918</v>
      </c>
      <c r="K141" s="66"/>
      <c r="L141" s="66"/>
      <c r="M141" s="66"/>
      <c r="N141" s="66"/>
      <c r="O141" s="66"/>
      <c r="P141" s="66"/>
      <c r="Q141" s="66"/>
    </row>
    <row r="142" spans="1:17" ht="53.4" x14ac:dyDescent="0.25">
      <c r="A142" s="5">
        <v>74</v>
      </c>
      <c r="B142" s="69" t="s">
        <v>750</v>
      </c>
      <c r="C142" s="110" t="s">
        <v>788</v>
      </c>
      <c r="D142" s="10" t="s">
        <v>752</v>
      </c>
      <c r="E142" s="68" t="s">
        <v>789</v>
      </c>
      <c r="F142" s="67">
        <v>24777.56</v>
      </c>
      <c r="G142" s="67">
        <v>4826.1000000000004</v>
      </c>
      <c r="H142" s="67">
        <v>9250.5499999999993</v>
      </c>
      <c r="I142" s="67">
        <v>1015.56</v>
      </c>
      <c r="J142" s="121">
        <v>880</v>
      </c>
      <c r="K142" s="66">
        <v>171</v>
      </c>
      <c r="L142" s="66">
        <v>328</v>
      </c>
      <c r="M142" s="66">
        <v>36</v>
      </c>
      <c r="N142" s="66">
        <v>372.96</v>
      </c>
      <c r="O142" s="66">
        <v>13.24</v>
      </c>
      <c r="P142" s="66">
        <v>55.8</v>
      </c>
      <c r="Q142" s="66">
        <v>1.98</v>
      </c>
    </row>
    <row r="143" spans="1:17" ht="34.200000000000003" x14ac:dyDescent="0.25">
      <c r="A143" s="5">
        <v>75</v>
      </c>
      <c r="B143" s="69" t="s">
        <v>757</v>
      </c>
      <c r="C143" s="110" t="s">
        <v>790</v>
      </c>
      <c r="D143" s="10" t="s">
        <v>227</v>
      </c>
      <c r="E143" s="68" t="s">
        <v>791</v>
      </c>
      <c r="F143" s="67">
        <v>1593.37</v>
      </c>
      <c r="G143" s="66"/>
      <c r="H143" s="66"/>
      <c r="I143" s="66"/>
      <c r="J143" s="121">
        <v>3585</v>
      </c>
      <c r="K143" s="66"/>
      <c r="L143" s="66"/>
      <c r="M143" s="66"/>
      <c r="N143" s="66"/>
      <c r="O143" s="66"/>
      <c r="P143" s="66"/>
      <c r="Q143" s="66"/>
    </row>
    <row r="144" spans="1:17" ht="34.200000000000003" x14ac:dyDescent="0.25">
      <c r="A144" s="5">
        <v>76</v>
      </c>
      <c r="B144" s="69" t="s">
        <v>760</v>
      </c>
      <c r="C144" s="110" t="s">
        <v>761</v>
      </c>
      <c r="D144" s="10" t="s">
        <v>108</v>
      </c>
      <c r="E144" s="70">
        <v>5</v>
      </c>
      <c r="F144" s="67">
        <v>401.12</v>
      </c>
      <c r="G144" s="66"/>
      <c r="H144" s="66"/>
      <c r="I144" s="66"/>
      <c r="J144" s="121">
        <v>2006</v>
      </c>
      <c r="K144" s="66"/>
      <c r="L144" s="66"/>
      <c r="M144" s="66"/>
      <c r="N144" s="66"/>
      <c r="O144" s="66"/>
      <c r="P144" s="66"/>
      <c r="Q144" s="66"/>
    </row>
    <row r="145" spans="1:17" ht="42" x14ac:dyDescent="0.25">
      <c r="A145" s="5">
        <v>77</v>
      </c>
      <c r="B145" s="69" t="s">
        <v>792</v>
      </c>
      <c r="C145" s="110" t="s">
        <v>793</v>
      </c>
      <c r="D145" s="10" t="s">
        <v>794</v>
      </c>
      <c r="E145" s="68" t="s">
        <v>795</v>
      </c>
      <c r="F145" s="67">
        <v>92692.28</v>
      </c>
      <c r="G145" s="67">
        <v>9660.84</v>
      </c>
      <c r="H145" s="67">
        <v>9682.35</v>
      </c>
      <c r="I145" s="67">
        <v>1367.71</v>
      </c>
      <c r="J145" s="121">
        <v>417</v>
      </c>
      <c r="K145" s="66">
        <v>43</v>
      </c>
      <c r="L145" s="66">
        <v>44</v>
      </c>
      <c r="M145" s="66">
        <v>6</v>
      </c>
      <c r="N145" s="66">
        <v>729.12</v>
      </c>
      <c r="O145" s="66">
        <v>3.28</v>
      </c>
      <c r="P145" s="66">
        <v>75.19</v>
      </c>
      <c r="Q145" s="66">
        <v>0.34</v>
      </c>
    </row>
    <row r="146" spans="1:17" ht="34.200000000000003" x14ac:dyDescent="0.25">
      <c r="A146" s="5">
        <v>78</v>
      </c>
      <c r="B146" s="69" t="s">
        <v>796</v>
      </c>
      <c r="C146" s="110" t="s">
        <v>797</v>
      </c>
      <c r="D146" s="10" t="s">
        <v>148</v>
      </c>
      <c r="E146" s="70">
        <v>1.4999999999999999E-2</v>
      </c>
      <c r="F146" s="67">
        <v>4963.66</v>
      </c>
      <c r="G146" s="66"/>
      <c r="H146" s="66"/>
      <c r="I146" s="66"/>
      <c r="J146" s="121">
        <v>74</v>
      </c>
      <c r="K146" s="66"/>
      <c r="L146" s="66"/>
      <c r="M146" s="66"/>
      <c r="N146" s="66"/>
      <c r="O146" s="66"/>
      <c r="P146" s="66"/>
      <c r="Q146" s="66"/>
    </row>
    <row r="147" spans="1:17" ht="42" x14ac:dyDescent="0.25">
      <c r="A147" s="5">
        <v>79</v>
      </c>
      <c r="B147" s="69" t="s">
        <v>798</v>
      </c>
      <c r="C147" s="110" t="s">
        <v>799</v>
      </c>
      <c r="D147" s="10" t="s">
        <v>800</v>
      </c>
      <c r="E147" s="70">
        <v>0.15</v>
      </c>
      <c r="F147" s="67">
        <v>2276.4899999999998</v>
      </c>
      <c r="G147" s="67">
        <v>348.71</v>
      </c>
      <c r="H147" s="67">
        <v>1927.78</v>
      </c>
      <c r="I147" s="67">
        <v>178.54</v>
      </c>
      <c r="J147" s="121">
        <v>341</v>
      </c>
      <c r="K147" s="66">
        <v>52</v>
      </c>
      <c r="L147" s="66">
        <v>289</v>
      </c>
      <c r="M147" s="66">
        <v>27</v>
      </c>
      <c r="N147" s="66">
        <v>27.61</v>
      </c>
      <c r="O147" s="66">
        <v>4.1399999999999997</v>
      </c>
      <c r="P147" s="66">
        <v>11.43</v>
      </c>
      <c r="Q147" s="66">
        <v>1.71</v>
      </c>
    </row>
    <row r="148" spans="1:17" x14ac:dyDescent="0.25">
      <c r="A148" s="131" t="s">
        <v>801</v>
      </c>
      <c r="B148" s="132"/>
      <c r="C148" s="132"/>
      <c r="D148" s="132"/>
      <c r="E148" s="132"/>
      <c r="F148" s="132"/>
      <c r="G148" s="132"/>
      <c r="H148" s="132"/>
      <c r="I148" s="132"/>
      <c r="J148" s="132"/>
      <c r="K148" s="132"/>
      <c r="L148" s="132"/>
      <c r="M148" s="132"/>
      <c r="N148" s="132"/>
      <c r="O148" s="132"/>
      <c r="P148" s="132"/>
      <c r="Q148" s="132"/>
    </row>
    <row r="149" spans="1:17" ht="40.200000000000003" x14ac:dyDescent="0.25">
      <c r="A149" s="5">
        <v>80</v>
      </c>
      <c r="B149" s="69" t="s">
        <v>782</v>
      </c>
      <c r="C149" s="110" t="s">
        <v>802</v>
      </c>
      <c r="D149" s="10" t="s">
        <v>752</v>
      </c>
      <c r="E149" s="68" t="s">
        <v>803</v>
      </c>
      <c r="F149" s="67">
        <v>9627.5300000000007</v>
      </c>
      <c r="G149" s="67">
        <v>1978.2</v>
      </c>
      <c r="H149" s="67">
        <v>4648.3500000000004</v>
      </c>
      <c r="I149" s="67">
        <v>327.60000000000002</v>
      </c>
      <c r="J149" s="121">
        <v>52</v>
      </c>
      <c r="K149" s="66">
        <v>11</v>
      </c>
      <c r="L149" s="66">
        <v>25</v>
      </c>
      <c r="M149" s="66">
        <v>2</v>
      </c>
      <c r="N149" s="66">
        <v>180</v>
      </c>
      <c r="O149" s="66">
        <v>0.97</v>
      </c>
      <c r="P149" s="66">
        <v>18</v>
      </c>
      <c r="Q149" s="66">
        <v>0.1</v>
      </c>
    </row>
    <row r="150" spans="1:17" ht="22.8" x14ac:dyDescent="0.25">
      <c r="A150" s="5">
        <v>81</v>
      </c>
      <c r="B150" s="69" t="s">
        <v>785</v>
      </c>
      <c r="C150" s="110" t="s">
        <v>786</v>
      </c>
      <c r="D150" s="10" t="s">
        <v>227</v>
      </c>
      <c r="E150" s="68" t="s">
        <v>804</v>
      </c>
      <c r="F150" s="67">
        <v>562.22</v>
      </c>
      <c r="G150" s="66"/>
      <c r="H150" s="66"/>
      <c r="I150" s="66"/>
      <c r="J150" s="121">
        <v>310</v>
      </c>
      <c r="K150" s="66"/>
      <c r="L150" s="66"/>
      <c r="M150" s="66"/>
      <c r="N150" s="66"/>
      <c r="O150" s="66"/>
      <c r="P150" s="66"/>
      <c r="Q150" s="66"/>
    </row>
    <row r="151" spans="1:17" ht="42" x14ac:dyDescent="0.25">
      <c r="A151" s="5">
        <v>82</v>
      </c>
      <c r="B151" s="69" t="s">
        <v>792</v>
      </c>
      <c r="C151" s="110" t="s">
        <v>805</v>
      </c>
      <c r="D151" s="10" t="s">
        <v>752</v>
      </c>
      <c r="E151" s="68" t="s">
        <v>806</v>
      </c>
      <c r="F151" s="67">
        <v>92692.28</v>
      </c>
      <c r="G151" s="67">
        <v>9660.84</v>
      </c>
      <c r="H151" s="67">
        <v>9682.35</v>
      </c>
      <c r="I151" s="67">
        <v>1367.71</v>
      </c>
      <c r="J151" s="121">
        <v>1502</v>
      </c>
      <c r="K151" s="66">
        <v>157</v>
      </c>
      <c r="L151" s="66">
        <v>157</v>
      </c>
      <c r="M151" s="66">
        <v>22</v>
      </c>
      <c r="N151" s="66">
        <v>729.12</v>
      </c>
      <c r="O151" s="66">
        <v>11.81</v>
      </c>
      <c r="P151" s="66">
        <v>75.19</v>
      </c>
      <c r="Q151" s="66">
        <v>1.22</v>
      </c>
    </row>
    <row r="152" spans="1:17" x14ac:dyDescent="0.25">
      <c r="A152" s="5">
        <v>83</v>
      </c>
      <c r="B152" s="69" t="s">
        <v>807</v>
      </c>
      <c r="C152" s="110" t="s">
        <v>808</v>
      </c>
      <c r="D152" s="10" t="s">
        <v>148</v>
      </c>
      <c r="E152" s="70">
        <v>6.8000000000000005E-2</v>
      </c>
      <c r="F152" s="67">
        <v>7025.63</v>
      </c>
      <c r="G152" s="66"/>
      <c r="H152" s="66"/>
      <c r="I152" s="66"/>
      <c r="J152" s="121">
        <v>478</v>
      </c>
      <c r="K152" s="66"/>
      <c r="L152" s="66"/>
      <c r="M152" s="66"/>
      <c r="N152" s="66"/>
      <c r="O152" s="66"/>
      <c r="P152" s="66"/>
      <c r="Q152" s="66"/>
    </row>
    <row r="153" spans="1:17" ht="34.200000000000003" x14ac:dyDescent="0.25">
      <c r="A153" s="5">
        <v>84</v>
      </c>
      <c r="B153" s="69" t="s">
        <v>796</v>
      </c>
      <c r="C153" s="110" t="s">
        <v>797</v>
      </c>
      <c r="D153" s="10" t="s">
        <v>148</v>
      </c>
      <c r="E153" s="70">
        <v>1.4999999999999999E-2</v>
      </c>
      <c r="F153" s="67">
        <v>4963.66</v>
      </c>
      <c r="G153" s="66"/>
      <c r="H153" s="66"/>
      <c r="I153" s="66"/>
      <c r="J153" s="121">
        <v>74</v>
      </c>
      <c r="K153" s="66"/>
      <c r="L153" s="66"/>
      <c r="M153" s="66"/>
      <c r="N153" s="66"/>
      <c r="O153" s="66"/>
      <c r="P153" s="66"/>
      <c r="Q153" s="66"/>
    </row>
    <row r="154" spans="1:17" ht="42" x14ac:dyDescent="0.25">
      <c r="A154" s="5">
        <v>85</v>
      </c>
      <c r="B154" s="69" t="s">
        <v>809</v>
      </c>
      <c r="C154" s="110" t="s">
        <v>810</v>
      </c>
      <c r="D154" s="10" t="s">
        <v>811</v>
      </c>
      <c r="E154" s="68" t="s">
        <v>812</v>
      </c>
      <c r="F154" s="67">
        <v>7759.13</v>
      </c>
      <c r="G154" s="67">
        <v>1426.1</v>
      </c>
      <c r="H154" s="67">
        <v>6173.57</v>
      </c>
      <c r="I154" s="67">
        <v>967.69</v>
      </c>
      <c r="J154" s="121">
        <v>466</v>
      </c>
      <c r="K154" s="66">
        <v>86</v>
      </c>
      <c r="L154" s="66">
        <v>370</v>
      </c>
      <c r="M154" s="66">
        <v>58</v>
      </c>
      <c r="N154" s="66">
        <v>107.63</v>
      </c>
      <c r="O154" s="66">
        <v>6.46</v>
      </c>
      <c r="P154" s="66">
        <v>53.17</v>
      </c>
      <c r="Q154" s="66">
        <v>3.19</v>
      </c>
    </row>
    <row r="155" spans="1:17" ht="34.200000000000003" x14ac:dyDescent="0.25">
      <c r="A155" s="5">
        <v>86</v>
      </c>
      <c r="B155" s="69" t="s">
        <v>762</v>
      </c>
      <c r="C155" s="110" t="s">
        <v>763</v>
      </c>
      <c r="D155" s="10" t="s">
        <v>108</v>
      </c>
      <c r="E155" s="70">
        <v>6</v>
      </c>
      <c r="F155" s="67">
        <v>117.86</v>
      </c>
      <c r="G155" s="66"/>
      <c r="H155" s="66"/>
      <c r="I155" s="66"/>
      <c r="J155" s="121">
        <v>707</v>
      </c>
      <c r="K155" s="66"/>
      <c r="L155" s="66"/>
      <c r="M155" s="66"/>
      <c r="N155" s="66"/>
      <c r="O155" s="66"/>
      <c r="P155" s="66"/>
      <c r="Q155" s="66"/>
    </row>
    <row r="156" spans="1:17" ht="53.4" x14ac:dyDescent="0.25">
      <c r="A156" s="5">
        <v>87</v>
      </c>
      <c r="B156" s="69" t="s">
        <v>813</v>
      </c>
      <c r="C156" s="110" t="s">
        <v>814</v>
      </c>
      <c r="D156" s="10" t="s">
        <v>741</v>
      </c>
      <c r="E156" s="68" t="s">
        <v>560</v>
      </c>
      <c r="F156" s="67">
        <v>1970.71</v>
      </c>
      <c r="G156" s="67">
        <v>470.76</v>
      </c>
      <c r="H156" s="67">
        <v>112.94</v>
      </c>
      <c r="I156" s="66"/>
      <c r="J156" s="121">
        <v>79</v>
      </c>
      <c r="K156" s="66">
        <v>19</v>
      </c>
      <c r="L156" s="66">
        <v>5</v>
      </c>
      <c r="M156" s="66"/>
      <c r="N156" s="66">
        <v>40.9</v>
      </c>
      <c r="O156" s="66">
        <v>1.64</v>
      </c>
      <c r="P156" s="66"/>
      <c r="Q156" s="66"/>
    </row>
    <row r="157" spans="1:17" x14ac:dyDescent="0.25">
      <c r="A157" s="131" t="s">
        <v>815</v>
      </c>
      <c r="B157" s="132"/>
      <c r="C157" s="132"/>
      <c r="D157" s="132"/>
      <c r="E157" s="132"/>
      <c r="F157" s="132"/>
      <c r="G157" s="132"/>
      <c r="H157" s="132"/>
      <c r="I157" s="132"/>
      <c r="J157" s="132"/>
      <c r="K157" s="132"/>
      <c r="L157" s="132"/>
      <c r="M157" s="132"/>
      <c r="N157" s="132"/>
      <c r="O157" s="132"/>
      <c r="P157" s="132"/>
      <c r="Q157" s="132"/>
    </row>
    <row r="158" spans="1:17" ht="40.200000000000003" x14ac:dyDescent="0.25">
      <c r="A158" s="5">
        <v>88</v>
      </c>
      <c r="B158" s="69" t="s">
        <v>782</v>
      </c>
      <c r="C158" s="110" t="s">
        <v>816</v>
      </c>
      <c r="D158" s="10" t="s">
        <v>752</v>
      </c>
      <c r="E158" s="68" t="s">
        <v>817</v>
      </c>
      <c r="F158" s="67">
        <v>9627.5300000000007</v>
      </c>
      <c r="G158" s="67">
        <v>1978.2</v>
      </c>
      <c r="H158" s="67">
        <v>4648.3500000000004</v>
      </c>
      <c r="I158" s="67">
        <v>327.60000000000002</v>
      </c>
      <c r="J158" s="121">
        <v>61</v>
      </c>
      <c r="K158" s="66">
        <v>12</v>
      </c>
      <c r="L158" s="66">
        <v>29</v>
      </c>
      <c r="M158" s="66">
        <v>2</v>
      </c>
      <c r="N158" s="66">
        <v>180</v>
      </c>
      <c r="O158" s="66">
        <v>1.1299999999999999</v>
      </c>
      <c r="P158" s="66">
        <v>18</v>
      </c>
      <c r="Q158" s="66">
        <v>0.11</v>
      </c>
    </row>
    <row r="159" spans="1:17" ht="22.8" x14ac:dyDescent="0.25">
      <c r="A159" s="5">
        <v>89</v>
      </c>
      <c r="B159" s="69" t="s">
        <v>785</v>
      </c>
      <c r="C159" s="110" t="s">
        <v>786</v>
      </c>
      <c r="D159" s="10" t="s">
        <v>227</v>
      </c>
      <c r="E159" s="68" t="s">
        <v>818</v>
      </c>
      <c r="F159" s="67">
        <v>562.22</v>
      </c>
      <c r="G159" s="66"/>
      <c r="H159" s="66"/>
      <c r="I159" s="66"/>
      <c r="J159" s="121">
        <v>361</v>
      </c>
      <c r="K159" s="66"/>
      <c r="L159" s="66"/>
      <c r="M159" s="66"/>
      <c r="N159" s="66"/>
      <c r="O159" s="66"/>
      <c r="P159" s="66"/>
      <c r="Q159" s="66"/>
    </row>
    <row r="160" spans="1:17" ht="51.6" x14ac:dyDescent="0.25">
      <c r="A160" s="5">
        <v>90</v>
      </c>
      <c r="B160" s="69" t="s">
        <v>819</v>
      </c>
      <c r="C160" s="110" t="s">
        <v>820</v>
      </c>
      <c r="D160" s="10" t="s">
        <v>752</v>
      </c>
      <c r="E160" s="68" t="s">
        <v>821</v>
      </c>
      <c r="F160" s="67">
        <v>16675.830000000002</v>
      </c>
      <c r="G160" s="67">
        <v>11275.27</v>
      </c>
      <c r="H160" s="67">
        <v>3182.59</v>
      </c>
      <c r="I160" s="67">
        <v>194.01</v>
      </c>
      <c r="J160" s="121">
        <v>374</v>
      </c>
      <c r="K160" s="66">
        <v>253</v>
      </c>
      <c r="L160" s="66">
        <v>71</v>
      </c>
      <c r="M160" s="66">
        <v>4</v>
      </c>
      <c r="N160" s="66">
        <v>871.35</v>
      </c>
      <c r="O160" s="66">
        <v>19.52</v>
      </c>
      <c r="P160" s="66">
        <v>10.66</v>
      </c>
      <c r="Q160" s="66">
        <v>0.24</v>
      </c>
    </row>
    <row r="161" spans="1:17" ht="22.8" x14ac:dyDescent="0.25">
      <c r="A161" s="5">
        <v>91</v>
      </c>
      <c r="B161" s="69" t="s">
        <v>822</v>
      </c>
      <c r="C161" s="110" t="s">
        <v>823</v>
      </c>
      <c r="D161" s="10" t="s">
        <v>227</v>
      </c>
      <c r="E161" s="70">
        <v>2.2400000000000002</v>
      </c>
      <c r="F161" s="67">
        <v>576.65</v>
      </c>
      <c r="G161" s="66"/>
      <c r="H161" s="66"/>
      <c r="I161" s="66"/>
      <c r="J161" s="121">
        <v>1292</v>
      </c>
      <c r="K161" s="66"/>
      <c r="L161" s="66"/>
      <c r="M161" s="66"/>
      <c r="N161" s="66"/>
      <c r="O161" s="66"/>
      <c r="P161" s="66"/>
      <c r="Q161" s="66"/>
    </row>
    <row r="162" spans="1:17" ht="40.200000000000003" x14ac:dyDescent="0.25">
      <c r="A162" s="5">
        <v>92</v>
      </c>
      <c r="B162" s="69" t="s">
        <v>824</v>
      </c>
      <c r="C162" s="110" t="s">
        <v>825</v>
      </c>
      <c r="D162" s="10" t="s">
        <v>317</v>
      </c>
      <c r="E162" s="70">
        <v>5.1999999999999998E-2</v>
      </c>
      <c r="F162" s="67">
        <v>850</v>
      </c>
      <c r="G162" s="67">
        <v>807.95</v>
      </c>
      <c r="H162" s="67">
        <v>42.05</v>
      </c>
      <c r="I162" s="67">
        <v>2.73</v>
      </c>
      <c r="J162" s="121">
        <v>44</v>
      </c>
      <c r="K162" s="66">
        <v>42</v>
      </c>
      <c r="L162" s="66">
        <v>2</v>
      </c>
      <c r="M162" s="66"/>
      <c r="N162" s="66">
        <v>63.22</v>
      </c>
      <c r="O162" s="66">
        <v>3.29</v>
      </c>
      <c r="P162" s="66">
        <v>0.15</v>
      </c>
      <c r="Q162" s="66">
        <v>0.01</v>
      </c>
    </row>
    <row r="163" spans="1:17" x14ac:dyDescent="0.25">
      <c r="A163" s="5">
        <v>93</v>
      </c>
      <c r="B163" s="69" t="s">
        <v>826</v>
      </c>
      <c r="C163" s="110" t="s">
        <v>827</v>
      </c>
      <c r="D163" s="10" t="s">
        <v>148</v>
      </c>
      <c r="E163" s="70">
        <v>5.1999999999999998E-2</v>
      </c>
      <c r="F163" s="67">
        <v>6792.52</v>
      </c>
      <c r="G163" s="66"/>
      <c r="H163" s="66"/>
      <c r="I163" s="66"/>
      <c r="J163" s="121">
        <v>353</v>
      </c>
      <c r="K163" s="66"/>
      <c r="L163" s="66"/>
      <c r="M163" s="66"/>
      <c r="N163" s="66"/>
      <c r="O163" s="66"/>
      <c r="P163" s="66"/>
      <c r="Q163" s="66"/>
    </row>
    <row r="164" spans="1:17" ht="42" x14ac:dyDescent="0.25">
      <c r="A164" s="5">
        <v>94</v>
      </c>
      <c r="B164" s="69" t="s">
        <v>828</v>
      </c>
      <c r="C164" s="110" t="s">
        <v>829</v>
      </c>
      <c r="D164" s="10" t="s">
        <v>741</v>
      </c>
      <c r="E164" s="68" t="s">
        <v>830</v>
      </c>
      <c r="F164" s="67">
        <v>417.46</v>
      </c>
      <c r="G164" s="67">
        <v>79.650000000000006</v>
      </c>
      <c r="H164" s="67">
        <v>10.15</v>
      </c>
      <c r="I164" s="67">
        <v>0.16</v>
      </c>
      <c r="J164" s="121">
        <v>10</v>
      </c>
      <c r="K164" s="66">
        <v>2</v>
      </c>
      <c r="L164" s="66"/>
      <c r="M164" s="66"/>
      <c r="N164" s="66">
        <v>5.31</v>
      </c>
      <c r="O164" s="66">
        <v>0.12</v>
      </c>
      <c r="P164" s="66">
        <v>0.01</v>
      </c>
      <c r="Q164" s="66"/>
    </row>
    <row r="165" spans="1:17" ht="61.2" x14ac:dyDescent="0.25">
      <c r="A165" s="5">
        <v>95</v>
      </c>
      <c r="B165" s="69" t="s">
        <v>151</v>
      </c>
      <c r="C165" s="110" t="s">
        <v>831</v>
      </c>
      <c r="D165" s="10" t="s">
        <v>741</v>
      </c>
      <c r="E165" s="68" t="s">
        <v>830</v>
      </c>
      <c r="F165" s="67">
        <v>1261.82</v>
      </c>
      <c r="G165" s="67">
        <v>97.9</v>
      </c>
      <c r="H165" s="67">
        <v>13.36</v>
      </c>
      <c r="I165" s="67">
        <v>0.32</v>
      </c>
      <c r="J165" s="121">
        <v>29</v>
      </c>
      <c r="K165" s="66">
        <v>2</v>
      </c>
      <c r="L165" s="66"/>
      <c r="M165" s="66"/>
      <c r="N165" s="66">
        <v>7.66</v>
      </c>
      <c r="O165" s="66">
        <v>0.18</v>
      </c>
      <c r="P165" s="66">
        <v>0.02</v>
      </c>
      <c r="Q165" s="66"/>
    </row>
    <row r="166" spans="1:17" x14ac:dyDescent="0.25">
      <c r="A166" s="131" t="s">
        <v>832</v>
      </c>
      <c r="B166" s="132"/>
      <c r="C166" s="132"/>
      <c r="D166" s="132"/>
      <c r="E166" s="132"/>
      <c r="F166" s="132"/>
      <c r="G166" s="132"/>
      <c r="H166" s="132"/>
      <c r="I166" s="132"/>
      <c r="J166" s="132"/>
      <c r="K166" s="132"/>
      <c r="L166" s="132"/>
      <c r="M166" s="132"/>
      <c r="N166" s="132"/>
      <c r="O166" s="132"/>
      <c r="P166" s="132"/>
      <c r="Q166" s="132"/>
    </row>
    <row r="167" spans="1:17" ht="40.200000000000003" x14ac:dyDescent="0.25">
      <c r="A167" s="5">
        <v>96</v>
      </c>
      <c r="B167" s="69" t="s">
        <v>782</v>
      </c>
      <c r="C167" s="110" t="s">
        <v>833</v>
      </c>
      <c r="D167" s="10" t="s">
        <v>752</v>
      </c>
      <c r="E167" s="68" t="s">
        <v>834</v>
      </c>
      <c r="F167" s="67">
        <v>9627.5300000000007</v>
      </c>
      <c r="G167" s="67">
        <v>1978.2</v>
      </c>
      <c r="H167" s="67">
        <v>4648.3500000000004</v>
      </c>
      <c r="I167" s="67">
        <v>327.60000000000002</v>
      </c>
      <c r="J167" s="121">
        <v>951</v>
      </c>
      <c r="K167" s="66">
        <v>195</v>
      </c>
      <c r="L167" s="66">
        <v>459</v>
      </c>
      <c r="M167" s="66">
        <v>32</v>
      </c>
      <c r="N167" s="66">
        <v>180</v>
      </c>
      <c r="O167" s="66">
        <v>17.78</v>
      </c>
      <c r="P167" s="66">
        <v>18</v>
      </c>
      <c r="Q167" s="66">
        <v>1.78</v>
      </c>
    </row>
    <row r="168" spans="1:17" ht="22.8" x14ac:dyDescent="0.25">
      <c r="A168" s="5">
        <v>97</v>
      </c>
      <c r="B168" s="69" t="s">
        <v>785</v>
      </c>
      <c r="C168" s="110" t="s">
        <v>786</v>
      </c>
      <c r="D168" s="10" t="s">
        <v>227</v>
      </c>
      <c r="E168" s="68" t="s">
        <v>835</v>
      </c>
      <c r="F168" s="67">
        <v>562.22</v>
      </c>
      <c r="G168" s="66"/>
      <c r="H168" s="66"/>
      <c r="I168" s="66"/>
      <c r="J168" s="121">
        <v>5666</v>
      </c>
      <c r="K168" s="66"/>
      <c r="L168" s="66"/>
      <c r="M168" s="66"/>
      <c r="N168" s="66"/>
      <c r="O168" s="66"/>
      <c r="P168" s="66"/>
      <c r="Q168" s="66"/>
    </row>
    <row r="169" spans="1:17" ht="61.2" x14ac:dyDescent="0.25">
      <c r="A169" s="5">
        <v>98</v>
      </c>
      <c r="B169" s="69" t="s">
        <v>836</v>
      </c>
      <c r="C169" s="110" t="s">
        <v>837</v>
      </c>
      <c r="D169" s="10" t="s">
        <v>752</v>
      </c>
      <c r="E169" s="68" t="s">
        <v>838</v>
      </c>
      <c r="F169" s="67">
        <v>22239.74</v>
      </c>
      <c r="G169" s="67">
        <v>10971.42</v>
      </c>
      <c r="H169" s="67">
        <v>5506.74</v>
      </c>
      <c r="I169" s="67">
        <v>456.82</v>
      </c>
      <c r="J169" s="121">
        <v>8636</v>
      </c>
      <c r="K169" s="66">
        <v>4260</v>
      </c>
      <c r="L169" s="66">
        <v>2138</v>
      </c>
      <c r="M169" s="66">
        <v>177</v>
      </c>
      <c r="N169" s="66">
        <v>879.12</v>
      </c>
      <c r="O169" s="66">
        <v>341.36</v>
      </c>
      <c r="P169" s="66">
        <v>25.1</v>
      </c>
      <c r="Q169" s="66">
        <v>9.75</v>
      </c>
    </row>
    <row r="170" spans="1:17" ht="22.8" x14ac:dyDescent="0.25">
      <c r="A170" s="5">
        <v>99</v>
      </c>
      <c r="B170" s="69" t="s">
        <v>822</v>
      </c>
      <c r="C170" s="110" t="s">
        <v>823</v>
      </c>
      <c r="D170" s="10" t="s">
        <v>227</v>
      </c>
      <c r="E170" s="68" t="s">
        <v>839</v>
      </c>
      <c r="F170" s="67">
        <v>576.65</v>
      </c>
      <c r="G170" s="66"/>
      <c r="H170" s="66"/>
      <c r="I170" s="66"/>
      <c r="J170" s="121">
        <v>19825</v>
      </c>
      <c r="K170" s="66"/>
      <c r="L170" s="66"/>
      <c r="M170" s="66"/>
      <c r="N170" s="66"/>
      <c r="O170" s="66"/>
      <c r="P170" s="66"/>
      <c r="Q170" s="66"/>
    </row>
    <row r="171" spans="1:17" ht="45.6" x14ac:dyDescent="0.25">
      <c r="A171" s="5">
        <v>100</v>
      </c>
      <c r="B171" s="69" t="s">
        <v>840</v>
      </c>
      <c r="C171" s="110" t="s">
        <v>841</v>
      </c>
      <c r="D171" s="10" t="s">
        <v>227</v>
      </c>
      <c r="E171" s="68" t="s">
        <v>842</v>
      </c>
      <c r="F171" s="67">
        <v>1805.63</v>
      </c>
      <c r="G171" s="66"/>
      <c r="H171" s="66"/>
      <c r="I171" s="66"/>
      <c r="J171" s="121">
        <v>7602</v>
      </c>
      <c r="K171" s="66"/>
      <c r="L171" s="66"/>
      <c r="M171" s="66"/>
      <c r="N171" s="66"/>
      <c r="O171" s="66"/>
      <c r="P171" s="66"/>
      <c r="Q171" s="66"/>
    </row>
    <row r="172" spans="1:17" ht="34.200000000000003" x14ac:dyDescent="0.25">
      <c r="A172" s="5">
        <v>101</v>
      </c>
      <c r="B172" s="69" t="s">
        <v>843</v>
      </c>
      <c r="C172" s="110" t="s">
        <v>844</v>
      </c>
      <c r="D172" s="10" t="s">
        <v>108</v>
      </c>
      <c r="E172" s="70">
        <v>12</v>
      </c>
      <c r="F172" s="67">
        <v>37.909999999999997</v>
      </c>
      <c r="G172" s="66"/>
      <c r="H172" s="66"/>
      <c r="I172" s="66"/>
      <c r="J172" s="121">
        <v>455</v>
      </c>
      <c r="K172" s="66"/>
      <c r="L172" s="66"/>
      <c r="M172" s="66"/>
      <c r="N172" s="66"/>
      <c r="O172" s="66"/>
      <c r="P172" s="66"/>
      <c r="Q172" s="66"/>
    </row>
    <row r="173" spans="1:17" x14ac:dyDescent="0.25">
      <c r="A173" s="5">
        <v>102</v>
      </c>
      <c r="B173" s="69" t="s">
        <v>807</v>
      </c>
      <c r="C173" s="110" t="s">
        <v>808</v>
      </c>
      <c r="D173" s="10" t="s">
        <v>148</v>
      </c>
      <c r="E173" s="70">
        <v>0.77749999999999997</v>
      </c>
      <c r="F173" s="67">
        <v>7025.63</v>
      </c>
      <c r="G173" s="66"/>
      <c r="H173" s="66"/>
      <c r="I173" s="66"/>
      <c r="J173" s="121">
        <v>5462</v>
      </c>
      <c r="K173" s="66"/>
      <c r="L173" s="66"/>
      <c r="M173" s="66"/>
      <c r="N173" s="66"/>
      <c r="O173" s="66"/>
      <c r="P173" s="66"/>
      <c r="Q173" s="66"/>
    </row>
    <row r="174" spans="1:17" x14ac:dyDescent="0.25">
      <c r="A174" s="5">
        <v>103</v>
      </c>
      <c r="B174" s="69" t="s">
        <v>845</v>
      </c>
      <c r="C174" s="110" t="s">
        <v>846</v>
      </c>
      <c r="D174" s="10" t="s">
        <v>148</v>
      </c>
      <c r="E174" s="70">
        <v>9.7299999999999998E-2</v>
      </c>
      <c r="F174" s="67">
        <v>7470.18</v>
      </c>
      <c r="G174" s="66"/>
      <c r="H174" s="66"/>
      <c r="I174" s="66"/>
      <c r="J174" s="121">
        <v>727</v>
      </c>
      <c r="K174" s="66"/>
      <c r="L174" s="66"/>
      <c r="M174" s="66"/>
      <c r="N174" s="66"/>
      <c r="O174" s="66"/>
      <c r="P174" s="66"/>
      <c r="Q174" s="66"/>
    </row>
    <row r="175" spans="1:17" ht="34.200000000000003" x14ac:dyDescent="0.25">
      <c r="A175" s="5">
        <v>104</v>
      </c>
      <c r="B175" s="69" t="s">
        <v>847</v>
      </c>
      <c r="C175" s="110" t="s">
        <v>848</v>
      </c>
      <c r="D175" s="10" t="s">
        <v>148</v>
      </c>
      <c r="E175" s="70">
        <v>4.9299999999999997E-2</v>
      </c>
      <c r="F175" s="67">
        <v>4815.4799999999996</v>
      </c>
      <c r="G175" s="66"/>
      <c r="H175" s="66"/>
      <c r="I175" s="66"/>
      <c r="J175" s="121">
        <v>237</v>
      </c>
      <c r="K175" s="66"/>
      <c r="L175" s="66"/>
      <c r="M175" s="66"/>
      <c r="N175" s="66"/>
      <c r="O175" s="66"/>
      <c r="P175" s="66"/>
      <c r="Q175" s="66"/>
    </row>
    <row r="176" spans="1:17" ht="30.6" x14ac:dyDescent="0.25">
      <c r="A176" s="5">
        <v>105</v>
      </c>
      <c r="B176" s="69" t="s">
        <v>849</v>
      </c>
      <c r="C176" s="110" t="s">
        <v>850</v>
      </c>
      <c r="D176" s="10" t="s">
        <v>317</v>
      </c>
      <c r="E176" s="70">
        <v>1.5599999999999999E-2</v>
      </c>
      <c r="F176" s="67">
        <v>9942.61</v>
      </c>
      <c r="G176" s="67">
        <v>2758.18</v>
      </c>
      <c r="H176" s="67">
        <v>42.05</v>
      </c>
      <c r="I176" s="67">
        <v>2.73</v>
      </c>
      <c r="J176" s="121">
        <v>155</v>
      </c>
      <c r="K176" s="66">
        <v>43</v>
      </c>
      <c r="L176" s="66">
        <v>1</v>
      </c>
      <c r="M176" s="66"/>
      <c r="N176" s="66">
        <v>215.82</v>
      </c>
      <c r="O176" s="66">
        <v>3.37</v>
      </c>
      <c r="P176" s="66">
        <v>0.15</v>
      </c>
      <c r="Q176" s="66"/>
    </row>
    <row r="177" spans="1:17" ht="64.8" x14ac:dyDescent="0.25">
      <c r="A177" s="5">
        <v>106</v>
      </c>
      <c r="B177" s="69" t="s">
        <v>851</v>
      </c>
      <c r="C177" s="110" t="s">
        <v>852</v>
      </c>
      <c r="D177" s="10" t="s">
        <v>853</v>
      </c>
      <c r="E177" s="70">
        <v>1</v>
      </c>
      <c r="F177" s="67">
        <v>131.38999999999999</v>
      </c>
      <c r="G177" s="67">
        <v>19.89</v>
      </c>
      <c r="H177" s="67">
        <v>43.12</v>
      </c>
      <c r="I177" s="67">
        <v>14.12</v>
      </c>
      <c r="J177" s="121">
        <v>131</v>
      </c>
      <c r="K177" s="66">
        <v>20</v>
      </c>
      <c r="L177" s="66">
        <v>43</v>
      </c>
      <c r="M177" s="66">
        <v>14</v>
      </c>
      <c r="N177" s="66">
        <v>1.29</v>
      </c>
      <c r="O177" s="66">
        <v>1.29</v>
      </c>
      <c r="P177" s="66">
        <v>0.89</v>
      </c>
      <c r="Q177" s="66">
        <v>0.89</v>
      </c>
    </row>
    <row r="178" spans="1:17" ht="32.4" x14ac:dyDescent="0.25">
      <c r="A178" s="5">
        <v>107</v>
      </c>
      <c r="B178" s="69" t="s">
        <v>854</v>
      </c>
      <c r="C178" s="110" t="s">
        <v>855</v>
      </c>
      <c r="D178" s="10" t="s">
        <v>288</v>
      </c>
      <c r="E178" s="68" t="s">
        <v>856</v>
      </c>
      <c r="F178" s="67" t="s">
        <v>857</v>
      </c>
      <c r="G178" s="66"/>
      <c r="H178" s="66"/>
      <c r="I178" s="66"/>
      <c r="J178" s="121">
        <v>5791</v>
      </c>
      <c r="K178" s="66"/>
      <c r="L178" s="66"/>
      <c r="M178" s="66"/>
      <c r="N178" s="66"/>
      <c r="O178" s="66"/>
      <c r="P178" s="66"/>
      <c r="Q178" s="66"/>
    </row>
    <row r="179" spans="1:17" ht="32.4" x14ac:dyDescent="0.25">
      <c r="A179" s="5">
        <v>108</v>
      </c>
      <c r="B179" s="69" t="s">
        <v>854</v>
      </c>
      <c r="C179" s="110" t="s">
        <v>858</v>
      </c>
      <c r="D179" s="10" t="s">
        <v>288</v>
      </c>
      <c r="E179" s="70">
        <v>5</v>
      </c>
      <c r="F179" s="67" t="s">
        <v>859</v>
      </c>
      <c r="G179" s="66"/>
      <c r="H179" s="66"/>
      <c r="I179" s="66"/>
      <c r="J179" s="121">
        <v>3484</v>
      </c>
      <c r="K179" s="66"/>
      <c r="L179" s="66"/>
      <c r="M179" s="66"/>
      <c r="N179" s="66"/>
      <c r="O179" s="66"/>
      <c r="P179" s="66"/>
      <c r="Q179" s="66"/>
    </row>
    <row r="180" spans="1:17" ht="53.4" x14ac:dyDescent="0.25">
      <c r="A180" s="5">
        <v>109</v>
      </c>
      <c r="B180" s="69" t="s">
        <v>860</v>
      </c>
      <c r="C180" s="110" t="s">
        <v>861</v>
      </c>
      <c r="D180" s="10" t="s">
        <v>862</v>
      </c>
      <c r="E180" s="68" t="s">
        <v>863</v>
      </c>
      <c r="F180" s="67">
        <v>38745.15</v>
      </c>
      <c r="G180" s="67">
        <v>1983.14</v>
      </c>
      <c r="H180" s="67">
        <v>3748.84</v>
      </c>
      <c r="I180" s="67">
        <v>396.76</v>
      </c>
      <c r="J180" s="121">
        <v>12670</v>
      </c>
      <c r="K180" s="66">
        <v>648</v>
      </c>
      <c r="L180" s="66">
        <v>1226</v>
      </c>
      <c r="M180" s="66">
        <v>130</v>
      </c>
      <c r="N180" s="66">
        <v>151.5</v>
      </c>
      <c r="O180" s="66">
        <v>49.54</v>
      </c>
      <c r="P180" s="66">
        <v>21.8</v>
      </c>
      <c r="Q180" s="66">
        <v>7.13</v>
      </c>
    </row>
    <row r="181" spans="1:17" ht="42" x14ac:dyDescent="0.25">
      <c r="A181" s="5">
        <v>110</v>
      </c>
      <c r="B181" s="69" t="s">
        <v>864</v>
      </c>
      <c r="C181" s="110" t="s">
        <v>865</v>
      </c>
      <c r="D181" s="10" t="s">
        <v>137</v>
      </c>
      <c r="E181" s="70">
        <v>0.29499999999999998</v>
      </c>
      <c r="F181" s="67">
        <v>1387.54</v>
      </c>
      <c r="G181" s="67">
        <v>428.9</v>
      </c>
      <c r="H181" s="67">
        <v>850.09</v>
      </c>
      <c r="I181" s="67">
        <v>102.76</v>
      </c>
      <c r="J181" s="121">
        <v>409</v>
      </c>
      <c r="K181" s="66">
        <v>127</v>
      </c>
      <c r="L181" s="66">
        <v>251</v>
      </c>
      <c r="M181" s="66">
        <v>30</v>
      </c>
      <c r="N181" s="66">
        <v>32.369999999999997</v>
      </c>
      <c r="O181" s="66">
        <v>9.5500000000000007</v>
      </c>
      <c r="P181" s="66">
        <v>5.64</v>
      </c>
      <c r="Q181" s="66">
        <v>1.66</v>
      </c>
    </row>
    <row r="182" spans="1:17" ht="22.8" x14ac:dyDescent="0.25">
      <c r="A182" s="5">
        <v>111</v>
      </c>
      <c r="B182" s="69" t="s">
        <v>866</v>
      </c>
      <c r="C182" s="110" t="s">
        <v>867</v>
      </c>
      <c r="D182" s="10" t="s">
        <v>148</v>
      </c>
      <c r="E182" s="70">
        <v>0.29499999999999998</v>
      </c>
      <c r="F182" s="67">
        <v>13627.82</v>
      </c>
      <c r="G182" s="66"/>
      <c r="H182" s="66"/>
      <c r="I182" s="66"/>
      <c r="J182" s="121">
        <v>4020</v>
      </c>
      <c r="K182" s="66"/>
      <c r="L182" s="66"/>
      <c r="M182" s="66"/>
      <c r="N182" s="66"/>
      <c r="O182" s="66"/>
      <c r="P182" s="66"/>
      <c r="Q182" s="66"/>
    </row>
    <row r="183" spans="1:17" ht="42" x14ac:dyDescent="0.25">
      <c r="A183" s="5">
        <v>112</v>
      </c>
      <c r="B183" s="69" t="s">
        <v>828</v>
      </c>
      <c r="C183" s="110" t="s">
        <v>868</v>
      </c>
      <c r="D183" s="10" t="s">
        <v>741</v>
      </c>
      <c r="E183" s="68" t="s">
        <v>869</v>
      </c>
      <c r="F183" s="67">
        <v>417.46</v>
      </c>
      <c r="G183" s="67">
        <v>79.650000000000006</v>
      </c>
      <c r="H183" s="67">
        <v>10.15</v>
      </c>
      <c r="I183" s="67">
        <v>0.16</v>
      </c>
      <c r="J183" s="121">
        <v>64</v>
      </c>
      <c r="K183" s="66">
        <v>12</v>
      </c>
      <c r="L183" s="66">
        <v>2</v>
      </c>
      <c r="M183" s="66"/>
      <c r="N183" s="66">
        <v>5.31</v>
      </c>
      <c r="O183" s="66">
        <v>0.82</v>
      </c>
      <c r="P183" s="66">
        <v>0.01</v>
      </c>
      <c r="Q183" s="66"/>
    </row>
    <row r="184" spans="1:17" ht="61.2" x14ac:dyDescent="0.25">
      <c r="A184" s="5">
        <v>113</v>
      </c>
      <c r="B184" s="69" t="s">
        <v>151</v>
      </c>
      <c r="C184" s="110" t="s">
        <v>870</v>
      </c>
      <c r="D184" s="10" t="s">
        <v>741</v>
      </c>
      <c r="E184" s="68" t="s">
        <v>869</v>
      </c>
      <c r="F184" s="67">
        <v>1261.82</v>
      </c>
      <c r="G184" s="67">
        <v>97.9</v>
      </c>
      <c r="H184" s="67">
        <v>13.36</v>
      </c>
      <c r="I184" s="67">
        <v>0.32</v>
      </c>
      <c r="J184" s="121">
        <v>194</v>
      </c>
      <c r="K184" s="66">
        <v>15</v>
      </c>
      <c r="L184" s="66">
        <v>2</v>
      </c>
      <c r="M184" s="66"/>
      <c r="N184" s="66">
        <v>7.66</v>
      </c>
      <c r="O184" s="66">
        <v>1.18</v>
      </c>
      <c r="P184" s="66">
        <v>0.02</v>
      </c>
      <c r="Q184" s="66"/>
    </row>
    <row r="185" spans="1:17" ht="30.6" x14ac:dyDescent="0.25">
      <c r="A185" s="5">
        <v>114</v>
      </c>
      <c r="B185" s="69" t="s">
        <v>871</v>
      </c>
      <c r="C185" s="110" t="s">
        <v>872</v>
      </c>
      <c r="D185" s="10" t="s">
        <v>873</v>
      </c>
      <c r="E185" s="70">
        <v>0.01</v>
      </c>
      <c r="F185" s="67">
        <v>13548.91</v>
      </c>
      <c r="G185" s="67">
        <v>591.29999999999995</v>
      </c>
      <c r="H185" s="67">
        <v>373.12</v>
      </c>
      <c r="I185" s="67">
        <v>12.56</v>
      </c>
      <c r="J185" s="121">
        <v>135</v>
      </c>
      <c r="K185" s="66">
        <v>6</v>
      </c>
      <c r="L185" s="66">
        <v>4</v>
      </c>
      <c r="M185" s="66"/>
      <c r="N185" s="66">
        <v>47.38</v>
      </c>
      <c r="O185" s="66">
        <v>0.47</v>
      </c>
      <c r="P185" s="66">
        <v>0.69</v>
      </c>
      <c r="Q185" s="66">
        <v>0.01</v>
      </c>
    </row>
    <row r="186" spans="1:17" ht="63" x14ac:dyDescent="0.25">
      <c r="A186" s="5">
        <v>115</v>
      </c>
      <c r="B186" s="69" t="s">
        <v>874</v>
      </c>
      <c r="C186" s="110" t="s">
        <v>875</v>
      </c>
      <c r="D186" s="10" t="s">
        <v>393</v>
      </c>
      <c r="E186" s="70">
        <v>8.9999999999999998E-4</v>
      </c>
      <c r="F186" s="67">
        <v>157278.47</v>
      </c>
      <c r="G186" s="67">
        <v>7003.44</v>
      </c>
      <c r="H186" s="67">
        <v>8363.64</v>
      </c>
      <c r="I186" s="67">
        <v>904.72</v>
      </c>
      <c r="J186" s="121">
        <v>142</v>
      </c>
      <c r="K186" s="66">
        <v>6</v>
      </c>
      <c r="L186" s="66">
        <v>8</v>
      </c>
      <c r="M186" s="66">
        <v>1</v>
      </c>
      <c r="N186" s="66">
        <v>548</v>
      </c>
      <c r="O186" s="66">
        <v>0.49</v>
      </c>
      <c r="P186" s="66">
        <v>49.71</v>
      </c>
      <c r="Q186" s="66">
        <v>0.04</v>
      </c>
    </row>
    <row r="187" spans="1:17" ht="42" x14ac:dyDescent="0.25">
      <c r="A187" s="5">
        <v>116</v>
      </c>
      <c r="B187" s="69" t="s">
        <v>876</v>
      </c>
      <c r="C187" s="110" t="s">
        <v>877</v>
      </c>
      <c r="D187" s="10" t="s">
        <v>644</v>
      </c>
      <c r="E187" s="70">
        <v>0.16600000000000001</v>
      </c>
      <c r="F187" s="67">
        <v>10595.26</v>
      </c>
      <c r="G187" s="67">
        <v>453.26</v>
      </c>
      <c r="H187" s="67">
        <v>416.5</v>
      </c>
      <c r="I187" s="67">
        <v>36.950000000000003</v>
      </c>
      <c r="J187" s="121">
        <v>1759</v>
      </c>
      <c r="K187" s="66">
        <v>75</v>
      </c>
      <c r="L187" s="66">
        <v>69</v>
      </c>
      <c r="M187" s="66">
        <v>6</v>
      </c>
      <c r="N187" s="66">
        <v>37.74</v>
      </c>
      <c r="O187" s="66">
        <v>6.26</v>
      </c>
      <c r="P187" s="66">
        <v>2.0299999999999998</v>
      </c>
      <c r="Q187" s="66">
        <v>0.34</v>
      </c>
    </row>
    <row r="188" spans="1:17" ht="63" x14ac:dyDescent="0.25">
      <c r="A188" s="5">
        <v>117</v>
      </c>
      <c r="B188" s="69" t="s">
        <v>878</v>
      </c>
      <c r="C188" s="110" t="s">
        <v>879</v>
      </c>
      <c r="D188" s="10" t="s">
        <v>393</v>
      </c>
      <c r="E188" s="70">
        <v>3.5999999999999999E-3</v>
      </c>
      <c r="F188" s="67">
        <v>10631.75</v>
      </c>
      <c r="G188" s="67">
        <v>5150.2700000000004</v>
      </c>
      <c r="H188" s="67">
        <v>4754.2</v>
      </c>
      <c r="I188" s="67">
        <v>605.70000000000005</v>
      </c>
      <c r="J188" s="121">
        <v>38</v>
      </c>
      <c r="K188" s="66">
        <v>19</v>
      </c>
      <c r="L188" s="66">
        <v>17</v>
      </c>
      <c r="M188" s="66">
        <v>2</v>
      </c>
      <c r="N188" s="66">
        <v>353</v>
      </c>
      <c r="O188" s="66">
        <v>1.27</v>
      </c>
      <c r="P188" s="66">
        <v>41.26</v>
      </c>
      <c r="Q188" s="66">
        <v>0.15</v>
      </c>
    </row>
    <row r="189" spans="1:17" ht="57" x14ac:dyDescent="0.25">
      <c r="A189" s="5">
        <v>118</v>
      </c>
      <c r="B189" s="69" t="s">
        <v>880</v>
      </c>
      <c r="C189" s="110" t="s">
        <v>881</v>
      </c>
      <c r="D189" s="10" t="s">
        <v>220</v>
      </c>
      <c r="E189" s="70">
        <v>3</v>
      </c>
      <c r="F189" s="67">
        <v>69.489999999999995</v>
      </c>
      <c r="G189" s="66"/>
      <c r="H189" s="66"/>
      <c r="I189" s="66"/>
      <c r="J189" s="121">
        <v>208</v>
      </c>
      <c r="K189" s="66"/>
      <c r="L189" s="66"/>
      <c r="M189" s="66"/>
      <c r="N189" s="66"/>
      <c r="O189" s="66"/>
      <c r="P189" s="66"/>
      <c r="Q189" s="66"/>
    </row>
    <row r="190" spans="1:17" ht="57" x14ac:dyDescent="0.25">
      <c r="A190" s="5">
        <v>119</v>
      </c>
      <c r="B190" s="69" t="s">
        <v>882</v>
      </c>
      <c r="C190" s="110" t="s">
        <v>883</v>
      </c>
      <c r="D190" s="10" t="s">
        <v>220</v>
      </c>
      <c r="E190" s="70">
        <v>0.6</v>
      </c>
      <c r="F190" s="67">
        <v>64.92</v>
      </c>
      <c r="G190" s="66"/>
      <c r="H190" s="66"/>
      <c r="I190" s="66"/>
      <c r="J190" s="121">
        <v>39</v>
      </c>
      <c r="K190" s="66"/>
      <c r="L190" s="66"/>
      <c r="M190" s="66"/>
      <c r="N190" s="66"/>
      <c r="O190" s="66"/>
      <c r="P190" s="66"/>
      <c r="Q190" s="66"/>
    </row>
    <row r="191" spans="1:17" ht="63" x14ac:dyDescent="0.25">
      <c r="A191" s="5">
        <v>120</v>
      </c>
      <c r="B191" s="69" t="s">
        <v>656</v>
      </c>
      <c r="C191" s="110" t="s">
        <v>884</v>
      </c>
      <c r="D191" s="10" t="s">
        <v>393</v>
      </c>
      <c r="E191" s="70">
        <v>5.9999999999999995E-4</v>
      </c>
      <c r="F191" s="67">
        <v>27686.44</v>
      </c>
      <c r="G191" s="67">
        <v>7470.08</v>
      </c>
      <c r="H191" s="67">
        <v>16315.67</v>
      </c>
      <c r="I191" s="67">
        <v>1995.39</v>
      </c>
      <c r="J191" s="121">
        <v>17</v>
      </c>
      <c r="K191" s="66">
        <v>4</v>
      </c>
      <c r="L191" s="66">
        <v>10</v>
      </c>
      <c r="M191" s="66">
        <v>1</v>
      </c>
      <c r="N191" s="66">
        <v>512</v>
      </c>
      <c r="O191" s="66">
        <v>0.31</v>
      </c>
      <c r="P191" s="66">
        <v>131.97</v>
      </c>
      <c r="Q191" s="66">
        <v>0.08</v>
      </c>
    </row>
    <row r="192" spans="1:17" ht="57" x14ac:dyDescent="0.25">
      <c r="A192" s="5">
        <v>121</v>
      </c>
      <c r="B192" s="69" t="s">
        <v>885</v>
      </c>
      <c r="C192" s="110" t="s">
        <v>886</v>
      </c>
      <c r="D192" s="10" t="s">
        <v>220</v>
      </c>
      <c r="E192" s="70">
        <v>0.6</v>
      </c>
      <c r="F192" s="67">
        <v>388.7</v>
      </c>
      <c r="G192" s="66"/>
      <c r="H192" s="66"/>
      <c r="I192" s="66"/>
      <c r="J192" s="121">
        <v>233</v>
      </c>
      <c r="K192" s="66"/>
      <c r="L192" s="66"/>
      <c r="M192" s="66"/>
      <c r="N192" s="66"/>
      <c r="O192" s="66"/>
      <c r="P192" s="66"/>
      <c r="Q192" s="66"/>
    </row>
    <row r="193" spans="1:17" ht="53.4" x14ac:dyDescent="0.25">
      <c r="A193" s="5">
        <v>122</v>
      </c>
      <c r="B193" s="69" t="s">
        <v>887</v>
      </c>
      <c r="C193" s="110" t="s">
        <v>888</v>
      </c>
      <c r="D193" s="10" t="s">
        <v>889</v>
      </c>
      <c r="E193" s="70">
        <v>6</v>
      </c>
      <c r="F193" s="67">
        <v>25.97</v>
      </c>
      <c r="G193" s="67">
        <v>23</v>
      </c>
      <c r="H193" s="66"/>
      <c r="I193" s="66"/>
      <c r="J193" s="121">
        <v>156</v>
      </c>
      <c r="K193" s="66">
        <v>138</v>
      </c>
      <c r="L193" s="66"/>
      <c r="M193" s="66"/>
      <c r="N193" s="66">
        <v>1.8</v>
      </c>
      <c r="O193" s="66">
        <v>10.8</v>
      </c>
      <c r="P193" s="66"/>
      <c r="Q193" s="66"/>
    </row>
    <row r="194" spans="1:17" ht="53.4" x14ac:dyDescent="0.25">
      <c r="A194" s="5">
        <v>123</v>
      </c>
      <c r="B194" s="69" t="s">
        <v>890</v>
      </c>
      <c r="C194" s="110" t="s">
        <v>891</v>
      </c>
      <c r="D194" s="10" t="s">
        <v>889</v>
      </c>
      <c r="E194" s="70">
        <v>1</v>
      </c>
      <c r="F194" s="67">
        <v>47.41</v>
      </c>
      <c r="G194" s="67">
        <v>38.47</v>
      </c>
      <c r="H194" s="66"/>
      <c r="I194" s="66"/>
      <c r="J194" s="121">
        <v>47</v>
      </c>
      <c r="K194" s="66">
        <v>38</v>
      </c>
      <c r="L194" s="66"/>
      <c r="M194" s="66"/>
      <c r="N194" s="66">
        <v>3.01</v>
      </c>
      <c r="O194" s="66">
        <v>3.01</v>
      </c>
      <c r="P194" s="66"/>
      <c r="Q194" s="66"/>
    </row>
    <row r="195" spans="1:17" ht="64.8" x14ac:dyDescent="0.25">
      <c r="A195" s="5">
        <v>124</v>
      </c>
      <c r="B195" s="69" t="s">
        <v>892</v>
      </c>
      <c r="C195" s="110" t="s">
        <v>893</v>
      </c>
      <c r="D195" s="10" t="s">
        <v>894</v>
      </c>
      <c r="E195" s="68" t="s">
        <v>560</v>
      </c>
      <c r="F195" s="67">
        <v>2810.67</v>
      </c>
      <c r="G195" s="67">
        <v>2068.04</v>
      </c>
      <c r="H195" s="67">
        <v>170.31</v>
      </c>
      <c r="I195" s="67">
        <v>9.4600000000000009</v>
      </c>
      <c r="J195" s="121">
        <v>112</v>
      </c>
      <c r="K195" s="66">
        <v>83</v>
      </c>
      <c r="L195" s="66">
        <v>7</v>
      </c>
      <c r="M195" s="66"/>
      <c r="N195" s="66">
        <v>167.86</v>
      </c>
      <c r="O195" s="66">
        <v>6.71</v>
      </c>
      <c r="P195" s="66">
        <v>0.52</v>
      </c>
      <c r="Q195" s="66">
        <v>0.02</v>
      </c>
    </row>
    <row r="196" spans="1:17" ht="22.8" x14ac:dyDescent="0.25">
      <c r="A196" s="5">
        <v>125</v>
      </c>
      <c r="B196" s="69" t="s">
        <v>895</v>
      </c>
      <c r="C196" s="110" t="s">
        <v>896</v>
      </c>
      <c r="D196" s="10" t="s">
        <v>348</v>
      </c>
      <c r="E196" s="70">
        <v>7</v>
      </c>
      <c r="F196" s="67">
        <v>31.29</v>
      </c>
      <c r="G196" s="66"/>
      <c r="H196" s="66"/>
      <c r="I196" s="66"/>
      <c r="J196" s="121">
        <v>219</v>
      </c>
      <c r="K196" s="66"/>
      <c r="L196" s="66"/>
      <c r="M196" s="66"/>
      <c r="N196" s="66"/>
      <c r="O196" s="66"/>
      <c r="P196" s="66"/>
      <c r="Q196" s="66"/>
    </row>
    <row r="197" spans="1:17" ht="22.8" x14ac:dyDescent="0.25">
      <c r="A197" s="5">
        <v>126</v>
      </c>
      <c r="B197" s="69" t="s">
        <v>897</v>
      </c>
      <c r="C197" s="110" t="s">
        <v>898</v>
      </c>
      <c r="D197" s="10" t="s">
        <v>148</v>
      </c>
      <c r="E197" s="70">
        <v>2.7E-2</v>
      </c>
      <c r="F197" s="67">
        <v>7606.09</v>
      </c>
      <c r="G197" s="66"/>
      <c r="H197" s="66"/>
      <c r="I197" s="66"/>
      <c r="J197" s="121">
        <v>205</v>
      </c>
      <c r="K197" s="66"/>
      <c r="L197" s="66"/>
      <c r="M197" s="66"/>
      <c r="N197" s="66"/>
      <c r="O197" s="66"/>
      <c r="P197" s="66"/>
      <c r="Q197" s="66"/>
    </row>
    <row r="198" spans="1:17" ht="42" x14ac:dyDescent="0.25">
      <c r="A198" s="5">
        <v>127</v>
      </c>
      <c r="B198" s="69" t="s">
        <v>899</v>
      </c>
      <c r="C198" s="110" t="s">
        <v>900</v>
      </c>
      <c r="D198" s="10" t="s">
        <v>901</v>
      </c>
      <c r="E198" s="70">
        <v>0.05</v>
      </c>
      <c r="F198" s="67">
        <v>914.25</v>
      </c>
      <c r="G198" s="67">
        <v>332.41</v>
      </c>
      <c r="H198" s="67">
        <v>19.27</v>
      </c>
      <c r="I198" s="66"/>
      <c r="J198" s="121">
        <v>46</v>
      </c>
      <c r="K198" s="66">
        <v>17</v>
      </c>
      <c r="L198" s="66">
        <v>1</v>
      </c>
      <c r="M198" s="66"/>
      <c r="N198" s="66">
        <v>28.88</v>
      </c>
      <c r="O198" s="66">
        <v>1.44</v>
      </c>
      <c r="P198" s="66"/>
      <c r="Q198" s="66"/>
    </row>
    <row r="199" spans="1:17" ht="42" x14ac:dyDescent="0.25">
      <c r="A199" s="5">
        <v>128</v>
      </c>
      <c r="B199" s="69" t="s">
        <v>779</v>
      </c>
      <c r="C199" s="110" t="s">
        <v>902</v>
      </c>
      <c r="D199" s="10" t="s">
        <v>741</v>
      </c>
      <c r="E199" s="68" t="s">
        <v>560</v>
      </c>
      <c r="F199" s="67">
        <v>829.99</v>
      </c>
      <c r="G199" s="67">
        <v>415.88</v>
      </c>
      <c r="H199" s="67">
        <v>36.75</v>
      </c>
      <c r="I199" s="67">
        <v>0.47</v>
      </c>
      <c r="J199" s="121">
        <v>33</v>
      </c>
      <c r="K199" s="66">
        <v>17</v>
      </c>
      <c r="L199" s="66">
        <v>1</v>
      </c>
      <c r="M199" s="66"/>
      <c r="N199" s="66">
        <v>26.97</v>
      </c>
      <c r="O199" s="66">
        <v>1.08</v>
      </c>
      <c r="P199" s="66">
        <v>0.03</v>
      </c>
      <c r="Q199" s="66"/>
    </row>
    <row r="200" spans="1:17" ht="63" x14ac:dyDescent="0.25">
      <c r="A200" s="5">
        <v>129</v>
      </c>
      <c r="B200" s="69" t="s">
        <v>903</v>
      </c>
      <c r="C200" s="110" t="s">
        <v>904</v>
      </c>
      <c r="D200" s="10" t="s">
        <v>717</v>
      </c>
      <c r="E200" s="70">
        <v>0.2</v>
      </c>
      <c r="F200" s="67">
        <v>298.08999999999997</v>
      </c>
      <c r="G200" s="67">
        <v>122.83</v>
      </c>
      <c r="H200" s="67">
        <v>52.51</v>
      </c>
      <c r="I200" s="66"/>
      <c r="J200" s="121">
        <v>60</v>
      </c>
      <c r="K200" s="66">
        <v>25</v>
      </c>
      <c r="L200" s="66">
        <v>11</v>
      </c>
      <c r="M200" s="66"/>
      <c r="N200" s="66">
        <v>9.27</v>
      </c>
      <c r="O200" s="66">
        <v>1.85</v>
      </c>
      <c r="P200" s="66"/>
      <c r="Q200" s="66"/>
    </row>
    <row r="201" spans="1:17" ht="32.4" x14ac:dyDescent="0.25">
      <c r="A201" s="5">
        <v>130</v>
      </c>
      <c r="B201" s="69" t="s">
        <v>905</v>
      </c>
      <c r="C201" s="110" t="s">
        <v>906</v>
      </c>
      <c r="D201" s="10" t="s">
        <v>227</v>
      </c>
      <c r="E201" s="70">
        <v>0.2</v>
      </c>
      <c r="F201" s="67">
        <v>1672.73</v>
      </c>
      <c r="G201" s="66"/>
      <c r="H201" s="66"/>
      <c r="I201" s="66"/>
      <c r="J201" s="121">
        <v>335</v>
      </c>
      <c r="K201" s="66"/>
      <c r="L201" s="66"/>
      <c r="M201" s="66"/>
      <c r="N201" s="66"/>
      <c r="O201" s="66"/>
      <c r="P201" s="66"/>
      <c r="Q201" s="66"/>
    </row>
    <row r="202" spans="1:17" ht="63" x14ac:dyDescent="0.25">
      <c r="A202" s="5">
        <v>131</v>
      </c>
      <c r="B202" s="69" t="s">
        <v>768</v>
      </c>
      <c r="C202" s="110" t="s">
        <v>907</v>
      </c>
      <c r="D202" s="10" t="s">
        <v>741</v>
      </c>
      <c r="E202" s="68" t="s">
        <v>560</v>
      </c>
      <c r="F202" s="67">
        <v>1632.19</v>
      </c>
      <c r="G202" s="67">
        <v>465.63</v>
      </c>
      <c r="H202" s="67">
        <v>68.75</v>
      </c>
      <c r="I202" s="67">
        <v>3.59</v>
      </c>
      <c r="J202" s="121">
        <v>65</v>
      </c>
      <c r="K202" s="66">
        <v>19</v>
      </c>
      <c r="L202" s="66">
        <v>3</v>
      </c>
      <c r="M202" s="66"/>
      <c r="N202" s="66">
        <v>32.86</v>
      </c>
      <c r="O202" s="66">
        <v>1.31</v>
      </c>
      <c r="P202" s="66">
        <v>0.23</v>
      </c>
      <c r="Q202" s="66">
        <v>0.01</v>
      </c>
    </row>
    <row r="203" spans="1:17" ht="22.8" x14ac:dyDescent="0.25">
      <c r="A203" s="5">
        <v>132</v>
      </c>
      <c r="B203" s="69" t="s">
        <v>775</v>
      </c>
      <c r="C203" s="110" t="s">
        <v>776</v>
      </c>
      <c r="D203" s="10" t="s">
        <v>777</v>
      </c>
      <c r="E203" s="68" t="s">
        <v>908</v>
      </c>
      <c r="F203" s="67">
        <v>48.55</v>
      </c>
      <c r="G203" s="66"/>
      <c r="H203" s="66"/>
      <c r="I203" s="66"/>
      <c r="J203" s="121">
        <v>225</v>
      </c>
      <c r="K203" s="66"/>
      <c r="L203" s="66"/>
      <c r="M203" s="66"/>
      <c r="N203" s="66"/>
      <c r="O203" s="66"/>
      <c r="P203" s="66"/>
      <c r="Q203" s="66"/>
    </row>
    <row r="204" spans="1:17" ht="64.8" x14ac:dyDescent="0.25">
      <c r="A204" s="5">
        <v>133</v>
      </c>
      <c r="B204" s="69" t="s">
        <v>471</v>
      </c>
      <c r="C204" s="110" t="s">
        <v>909</v>
      </c>
      <c r="D204" s="10" t="s">
        <v>910</v>
      </c>
      <c r="E204" s="68" t="s">
        <v>911</v>
      </c>
      <c r="F204" s="67">
        <v>55602.96</v>
      </c>
      <c r="G204" s="67">
        <v>518.97</v>
      </c>
      <c r="H204" s="67">
        <v>2984</v>
      </c>
      <c r="I204" s="67">
        <v>322.26</v>
      </c>
      <c r="J204" s="121">
        <v>222</v>
      </c>
      <c r="K204" s="66">
        <v>2</v>
      </c>
      <c r="L204" s="66">
        <v>12</v>
      </c>
      <c r="M204" s="66">
        <v>1</v>
      </c>
      <c r="N204" s="66">
        <v>38.299999999999997</v>
      </c>
      <c r="O204" s="66">
        <v>0.15</v>
      </c>
      <c r="P204" s="66">
        <v>19.079999999999998</v>
      </c>
      <c r="Q204" s="66">
        <v>0.08</v>
      </c>
    </row>
    <row r="205" spans="1:17" ht="53.4" x14ac:dyDescent="0.25">
      <c r="A205" s="5">
        <v>134</v>
      </c>
      <c r="B205" s="69" t="s">
        <v>912</v>
      </c>
      <c r="C205" s="110" t="s">
        <v>913</v>
      </c>
      <c r="D205" s="10" t="s">
        <v>473</v>
      </c>
      <c r="E205" s="68" t="s">
        <v>914</v>
      </c>
      <c r="F205" s="67">
        <v>6501.56</v>
      </c>
      <c r="G205" s="67">
        <v>1.22</v>
      </c>
      <c r="H205" s="67">
        <v>3.32</v>
      </c>
      <c r="I205" s="66"/>
      <c r="J205" s="121">
        <v>52</v>
      </c>
      <c r="K205" s="66"/>
      <c r="L205" s="66"/>
      <c r="M205" s="66"/>
      <c r="N205" s="66">
        <v>0.09</v>
      </c>
      <c r="O205" s="66"/>
      <c r="P205" s="66"/>
      <c r="Q205" s="66"/>
    </row>
    <row r="206" spans="1:17" x14ac:dyDescent="0.25">
      <c r="A206" s="131" t="s">
        <v>915</v>
      </c>
      <c r="B206" s="132"/>
      <c r="C206" s="132"/>
      <c r="D206" s="132"/>
      <c r="E206" s="132"/>
      <c r="F206" s="132"/>
      <c r="G206" s="132"/>
      <c r="H206" s="132"/>
      <c r="I206" s="132"/>
      <c r="J206" s="132"/>
      <c r="K206" s="132"/>
      <c r="L206" s="132"/>
      <c r="M206" s="132"/>
      <c r="N206" s="132"/>
      <c r="O206" s="132"/>
      <c r="P206" s="132"/>
      <c r="Q206" s="132"/>
    </row>
    <row r="207" spans="1:17" ht="40.200000000000003" x14ac:dyDescent="0.25">
      <c r="A207" s="5">
        <v>135</v>
      </c>
      <c r="B207" s="69" t="s">
        <v>782</v>
      </c>
      <c r="C207" s="110" t="s">
        <v>916</v>
      </c>
      <c r="D207" s="10" t="s">
        <v>917</v>
      </c>
      <c r="E207" s="68" t="s">
        <v>918</v>
      </c>
      <c r="F207" s="67">
        <v>9627.5300000000007</v>
      </c>
      <c r="G207" s="67">
        <v>1978.2</v>
      </c>
      <c r="H207" s="67">
        <v>4648.3500000000004</v>
      </c>
      <c r="I207" s="67">
        <v>327.60000000000002</v>
      </c>
      <c r="J207" s="121">
        <v>150</v>
      </c>
      <c r="K207" s="66">
        <v>31</v>
      </c>
      <c r="L207" s="66">
        <v>73</v>
      </c>
      <c r="M207" s="66">
        <v>5</v>
      </c>
      <c r="N207" s="66">
        <v>180</v>
      </c>
      <c r="O207" s="66">
        <v>2.81</v>
      </c>
      <c r="P207" s="66">
        <v>18</v>
      </c>
      <c r="Q207" s="66">
        <v>0.28000000000000003</v>
      </c>
    </row>
    <row r="208" spans="1:17" ht="22.8" x14ac:dyDescent="0.25">
      <c r="A208" s="5">
        <v>136</v>
      </c>
      <c r="B208" s="69" t="s">
        <v>785</v>
      </c>
      <c r="C208" s="110" t="s">
        <v>786</v>
      </c>
      <c r="D208" s="10" t="s">
        <v>227</v>
      </c>
      <c r="E208" s="68" t="s">
        <v>919</v>
      </c>
      <c r="F208" s="67">
        <v>562.22</v>
      </c>
      <c r="G208" s="66"/>
      <c r="H208" s="66"/>
      <c r="I208" s="66"/>
      <c r="J208" s="121">
        <v>895</v>
      </c>
      <c r="K208" s="66"/>
      <c r="L208" s="66"/>
      <c r="M208" s="66"/>
      <c r="N208" s="66"/>
      <c r="O208" s="66"/>
      <c r="P208" s="66"/>
      <c r="Q208" s="66"/>
    </row>
    <row r="209" spans="1:17" ht="53.4" x14ac:dyDescent="0.25">
      <c r="A209" s="5">
        <v>137</v>
      </c>
      <c r="B209" s="69" t="s">
        <v>750</v>
      </c>
      <c r="C209" s="110" t="s">
        <v>920</v>
      </c>
      <c r="D209" s="10" t="s">
        <v>752</v>
      </c>
      <c r="E209" s="68" t="s">
        <v>921</v>
      </c>
      <c r="F209" s="67">
        <v>24777.56</v>
      </c>
      <c r="G209" s="67">
        <v>4826.1000000000004</v>
      </c>
      <c r="H209" s="67">
        <v>9250.5499999999993</v>
      </c>
      <c r="I209" s="67">
        <v>1015.56</v>
      </c>
      <c r="J209" s="121">
        <v>807</v>
      </c>
      <c r="K209" s="66">
        <v>157</v>
      </c>
      <c r="L209" s="66">
        <v>301</v>
      </c>
      <c r="M209" s="66">
        <v>33</v>
      </c>
      <c r="N209" s="66">
        <v>372.96</v>
      </c>
      <c r="O209" s="66">
        <v>12.14</v>
      </c>
      <c r="P209" s="66">
        <v>55.8</v>
      </c>
      <c r="Q209" s="66">
        <v>1.82</v>
      </c>
    </row>
    <row r="210" spans="1:17" ht="45.6" x14ac:dyDescent="0.25">
      <c r="A210" s="5">
        <v>138</v>
      </c>
      <c r="B210" s="69" t="s">
        <v>754</v>
      </c>
      <c r="C210" s="110" t="s">
        <v>755</v>
      </c>
      <c r="D210" s="10" t="s">
        <v>227</v>
      </c>
      <c r="E210" s="68" t="s">
        <v>922</v>
      </c>
      <c r="F210" s="67">
        <v>1607.24</v>
      </c>
      <c r="G210" s="66"/>
      <c r="H210" s="66"/>
      <c r="I210" s="66"/>
      <c r="J210" s="121">
        <v>354</v>
      </c>
      <c r="K210" s="66"/>
      <c r="L210" s="66"/>
      <c r="M210" s="66"/>
      <c r="N210" s="66"/>
      <c r="O210" s="66"/>
      <c r="P210" s="66"/>
      <c r="Q210" s="66"/>
    </row>
    <row r="211" spans="1:17" ht="45.6" x14ac:dyDescent="0.25">
      <c r="A211" s="5">
        <v>139</v>
      </c>
      <c r="B211" s="69" t="s">
        <v>757</v>
      </c>
      <c r="C211" s="110" t="s">
        <v>758</v>
      </c>
      <c r="D211" s="10" t="s">
        <v>227</v>
      </c>
      <c r="E211" s="68" t="s">
        <v>923</v>
      </c>
      <c r="F211" s="67">
        <v>1593.37</v>
      </c>
      <c r="G211" s="66"/>
      <c r="H211" s="66"/>
      <c r="I211" s="66"/>
      <c r="J211" s="121">
        <v>2868</v>
      </c>
      <c r="K211" s="66"/>
      <c r="L211" s="66"/>
      <c r="M211" s="66"/>
      <c r="N211" s="66"/>
      <c r="O211" s="66"/>
      <c r="P211" s="66"/>
      <c r="Q211" s="66"/>
    </row>
    <row r="212" spans="1:17" ht="34.200000000000003" x14ac:dyDescent="0.25">
      <c r="A212" s="5">
        <v>140</v>
      </c>
      <c r="B212" s="69" t="s">
        <v>760</v>
      </c>
      <c r="C212" s="110" t="s">
        <v>761</v>
      </c>
      <c r="D212" s="10" t="s">
        <v>108</v>
      </c>
      <c r="E212" s="70">
        <v>4</v>
      </c>
      <c r="F212" s="67">
        <v>401.12</v>
      </c>
      <c r="G212" s="66"/>
      <c r="H212" s="66"/>
      <c r="I212" s="66"/>
      <c r="J212" s="121">
        <v>1604</v>
      </c>
      <c r="K212" s="66"/>
      <c r="L212" s="66"/>
      <c r="M212" s="66"/>
      <c r="N212" s="66"/>
      <c r="O212" s="66"/>
      <c r="P212" s="66"/>
      <c r="Q212" s="66"/>
    </row>
    <row r="213" spans="1:17" ht="34.200000000000003" x14ac:dyDescent="0.25">
      <c r="A213" s="5">
        <v>141</v>
      </c>
      <c r="B213" s="69" t="s">
        <v>762</v>
      </c>
      <c r="C213" s="110" t="s">
        <v>763</v>
      </c>
      <c r="D213" s="10" t="s">
        <v>108</v>
      </c>
      <c r="E213" s="70">
        <v>3</v>
      </c>
      <c r="F213" s="67">
        <v>117.86</v>
      </c>
      <c r="G213" s="66"/>
      <c r="H213" s="66"/>
      <c r="I213" s="66"/>
      <c r="J213" s="121">
        <v>354</v>
      </c>
      <c r="K213" s="66"/>
      <c r="L213" s="66"/>
      <c r="M213" s="66"/>
      <c r="N213" s="66"/>
      <c r="O213" s="66"/>
      <c r="P213" s="66"/>
      <c r="Q213" s="66"/>
    </row>
    <row r="214" spans="1:17" ht="42" x14ac:dyDescent="0.25">
      <c r="A214" s="5">
        <v>142</v>
      </c>
      <c r="B214" s="69" t="s">
        <v>792</v>
      </c>
      <c r="C214" s="110" t="s">
        <v>924</v>
      </c>
      <c r="D214" s="10" t="s">
        <v>752</v>
      </c>
      <c r="E214" s="68" t="s">
        <v>925</v>
      </c>
      <c r="F214" s="67">
        <v>92692.28</v>
      </c>
      <c r="G214" s="67">
        <v>9660.84</v>
      </c>
      <c r="H214" s="67">
        <v>9682.35</v>
      </c>
      <c r="I214" s="67">
        <v>1367.71</v>
      </c>
      <c r="J214" s="121">
        <v>399</v>
      </c>
      <c r="K214" s="66">
        <v>42</v>
      </c>
      <c r="L214" s="66">
        <v>42</v>
      </c>
      <c r="M214" s="66">
        <v>6</v>
      </c>
      <c r="N214" s="66">
        <v>729.12</v>
      </c>
      <c r="O214" s="66">
        <v>3.14</v>
      </c>
      <c r="P214" s="66">
        <v>75.19</v>
      </c>
      <c r="Q214" s="66">
        <v>0.32</v>
      </c>
    </row>
    <row r="215" spans="1:17" ht="34.200000000000003" x14ac:dyDescent="0.25">
      <c r="A215" s="5">
        <v>143</v>
      </c>
      <c r="B215" s="69" t="s">
        <v>796</v>
      </c>
      <c r="C215" s="110" t="s">
        <v>797</v>
      </c>
      <c r="D215" s="10" t="s">
        <v>148</v>
      </c>
      <c r="E215" s="70">
        <v>1.4E-2</v>
      </c>
      <c r="F215" s="67">
        <v>4963.66</v>
      </c>
      <c r="G215" s="66"/>
      <c r="H215" s="66"/>
      <c r="I215" s="66"/>
      <c r="J215" s="121">
        <v>69</v>
      </c>
      <c r="K215" s="66"/>
      <c r="L215" s="66"/>
      <c r="M215" s="66"/>
      <c r="N215" s="66"/>
      <c r="O215" s="66"/>
      <c r="P215" s="66"/>
      <c r="Q215" s="66"/>
    </row>
    <row r="216" spans="1:17" ht="22.8" x14ac:dyDescent="0.25">
      <c r="A216" s="5">
        <v>144</v>
      </c>
      <c r="B216" s="69" t="s">
        <v>926</v>
      </c>
      <c r="C216" s="110" t="s">
        <v>927</v>
      </c>
      <c r="D216" s="10" t="s">
        <v>148</v>
      </c>
      <c r="E216" s="70">
        <v>8.5999999999999993E-2</v>
      </c>
      <c r="F216" s="67">
        <v>6630.23</v>
      </c>
      <c r="G216" s="66"/>
      <c r="H216" s="66"/>
      <c r="I216" s="66"/>
      <c r="J216" s="121">
        <v>570</v>
      </c>
      <c r="K216" s="66"/>
      <c r="L216" s="66"/>
      <c r="M216" s="66"/>
      <c r="N216" s="66"/>
      <c r="O216" s="66"/>
      <c r="P216" s="66"/>
      <c r="Q216" s="66"/>
    </row>
    <row r="217" spans="1:17" ht="42" x14ac:dyDescent="0.25">
      <c r="A217" s="5">
        <v>145</v>
      </c>
      <c r="B217" s="69" t="s">
        <v>828</v>
      </c>
      <c r="C217" s="110" t="s">
        <v>829</v>
      </c>
      <c r="D217" s="10" t="s">
        <v>741</v>
      </c>
      <c r="E217" s="68" t="s">
        <v>928</v>
      </c>
      <c r="F217" s="67">
        <v>417.46</v>
      </c>
      <c r="G217" s="67">
        <v>79.650000000000006</v>
      </c>
      <c r="H217" s="67">
        <v>10.15</v>
      </c>
      <c r="I217" s="67">
        <v>0.16</v>
      </c>
      <c r="J217" s="121">
        <v>9</v>
      </c>
      <c r="K217" s="66">
        <v>2</v>
      </c>
      <c r="L217" s="66"/>
      <c r="M217" s="66"/>
      <c r="N217" s="66">
        <v>5.31</v>
      </c>
      <c r="O217" s="66">
        <v>0.12</v>
      </c>
      <c r="P217" s="66">
        <v>0.01</v>
      </c>
      <c r="Q217" s="66"/>
    </row>
    <row r="218" spans="1:17" ht="61.2" x14ac:dyDescent="0.25">
      <c r="A218" s="5">
        <v>146</v>
      </c>
      <c r="B218" s="69" t="s">
        <v>151</v>
      </c>
      <c r="C218" s="110" t="s">
        <v>831</v>
      </c>
      <c r="D218" s="10" t="s">
        <v>741</v>
      </c>
      <c r="E218" s="68" t="s">
        <v>928</v>
      </c>
      <c r="F218" s="67">
        <v>1261.82</v>
      </c>
      <c r="G218" s="67">
        <v>97.9</v>
      </c>
      <c r="H218" s="67">
        <v>13.36</v>
      </c>
      <c r="I218" s="67">
        <v>0.32</v>
      </c>
      <c r="J218" s="121">
        <v>28</v>
      </c>
      <c r="K218" s="66">
        <v>2</v>
      </c>
      <c r="L218" s="66"/>
      <c r="M218" s="66"/>
      <c r="N218" s="66">
        <v>7.66</v>
      </c>
      <c r="O218" s="66">
        <v>0.17</v>
      </c>
      <c r="P218" s="66">
        <v>0.02</v>
      </c>
      <c r="Q218" s="66"/>
    </row>
    <row r="219" spans="1:17" ht="63" x14ac:dyDescent="0.25">
      <c r="A219" s="5">
        <v>147</v>
      </c>
      <c r="B219" s="69" t="s">
        <v>768</v>
      </c>
      <c r="C219" s="110" t="s">
        <v>929</v>
      </c>
      <c r="D219" s="10" t="s">
        <v>741</v>
      </c>
      <c r="E219" s="68" t="s">
        <v>930</v>
      </c>
      <c r="F219" s="67">
        <v>1632.19</v>
      </c>
      <c r="G219" s="67">
        <v>465.63</v>
      </c>
      <c r="H219" s="67">
        <v>68.75</v>
      </c>
      <c r="I219" s="67">
        <v>3.59</v>
      </c>
      <c r="J219" s="121">
        <v>333</v>
      </c>
      <c r="K219" s="66">
        <v>95</v>
      </c>
      <c r="L219" s="66">
        <v>14</v>
      </c>
      <c r="M219" s="66">
        <v>1</v>
      </c>
      <c r="N219" s="66">
        <v>32.86</v>
      </c>
      <c r="O219" s="66">
        <v>6.7</v>
      </c>
      <c r="P219" s="66">
        <v>0.23</v>
      </c>
      <c r="Q219" s="66">
        <v>0.05</v>
      </c>
    </row>
    <row r="220" spans="1:17" ht="63" x14ac:dyDescent="0.25">
      <c r="A220" s="5">
        <v>148</v>
      </c>
      <c r="B220" s="69" t="s">
        <v>771</v>
      </c>
      <c r="C220" s="110" t="s">
        <v>931</v>
      </c>
      <c r="D220" s="10" t="s">
        <v>741</v>
      </c>
      <c r="E220" s="68" t="s">
        <v>930</v>
      </c>
      <c r="F220" s="67">
        <v>1228.77</v>
      </c>
      <c r="G220" s="67">
        <v>334.98</v>
      </c>
      <c r="H220" s="67">
        <v>45.54</v>
      </c>
      <c r="I220" s="67">
        <v>2.5</v>
      </c>
      <c r="J220" s="121">
        <v>251</v>
      </c>
      <c r="K220" s="66">
        <v>68</v>
      </c>
      <c r="L220" s="66">
        <v>9</v>
      </c>
      <c r="M220" s="66">
        <v>1</v>
      </c>
      <c r="N220" s="66">
        <v>23.64</v>
      </c>
      <c r="O220" s="66">
        <v>4.82</v>
      </c>
      <c r="P220" s="66">
        <v>0.16</v>
      </c>
      <c r="Q220" s="66">
        <v>0.03</v>
      </c>
    </row>
    <row r="221" spans="1:17" ht="74.400000000000006" x14ac:dyDescent="0.25">
      <c r="A221" s="5">
        <v>149</v>
      </c>
      <c r="B221" s="69" t="s">
        <v>771</v>
      </c>
      <c r="C221" s="110" t="s">
        <v>932</v>
      </c>
      <c r="D221" s="10" t="s">
        <v>741</v>
      </c>
      <c r="E221" s="68" t="s">
        <v>933</v>
      </c>
      <c r="F221" s="67">
        <v>1228.77</v>
      </c>
      <c r="G221" s="67">
        <v>334.98</v>
      </c>
      <c r="H221" s="67">
        <v>45.54</v>
      </c>
      <c r="I221" s="67">
        <v>2.5</v>
      </c>
      <c r="J221" s="121">
        <v>172</v>
      </c>
      <c r="K221" s="66">
        <v>47</v>
      </c>
      <c r="L221" s="66">
        <v>6</v>
      </c>
      <c r="M221" s="66"/>
      <c r="N221" s="66">
        <v>23.64</v>
      </c>
      <c r="O221" s="66">
        <v>3.31</v>
      </c>
      <c r="P221" s="66">
        <v>0.16</v>
      </c>
      <c r="Q221" s="66">
        <v>0.02</v>
      </c>
    </row>
    <row r="222" spans="1:17" ht="22.8" x14ac:dyDescent="0.25">
      <c r="A222" s="5">
        <v>150</v>
      </c>
      <c r="B222" s="69" t="s">
        <v>775</v>
      </c>
      <c r="C222" s="110" t="s">
        <v>776</v>
      </c>
      <c r="D222" s="10" t="s">
        <v>777</v>
      </c>
      <c r="E222" s="68" t="s">
        <v>934</v>
      </c>
      <c r="F222" s="67">
        <v>48.55</v>
      </c>
      <c r="G222" s="66"/>
      <c r="H222" s="66"/>
      <c r="I222" s="66"/>
      <c r="J222" s="121">
        <v>3086</v>
      </c>
      <c r="K222" s="66"/>
      <c r="L222" s="66"/>
      <c r="M222" s="66"/>
      <c r="N222" s="66"/>
      <c r="O222" s="66"/>
      <c r="P222" s="66"/>
      <c r="Q222" s="66"/>
    </row>
    <row r="223" spans="1:17" ht="42" x14ac:dyDescent="0.25">
      <c r="A223" s="5">
        <v>151</v>
      </c>
      <c r="B223" s="69" t="s">
        <v>779</v>
      </c>
      <c r="C223" s="110" t="s">
        <v>935</v>
      </c>
      <c r="D223" s="10" t="s">
        <v>936</v>
      </c>
      <c r="E223" s="68" t="s">
        <v>930</v>
      </c>
      <c r="F223" s="67">
        <v>829.99</v>
      </c>
      <c r="G223" s="67">
        <v>415.88</v>
      </c>
      <c r="H223" s="67">
        <v>36.75</v>
      </c>
      <c r="I223" s="67">
        <v>0.47</v>
      </c>
      <c r="J223" s="121">
        <v>169</v>
      </c>
      <c r="K223" s="66">
        <v>85</v>
      </c>
      <c r="L223" s="66">
        <v>7</v>
      </c>
      <c r="M223" s="66"/>
      <c r="N223" s="66">
        <v>26.97</v>
      </c>
      <c r="O223" s="66">
        <v>5.5</v>
      </c>
      <c r="P223" s="66">
        <v>0.03</v>
      </c>
      <c r="Q223" s="66">
        <v>0.01</v>
      </c>
    </row>
    <row r="224" spans="1:17" x14ac:dyDescent="0.25">
      <c r="A224" s="131" t="s">
        <v>937</v>
      </c>
      <c r="B224" s="132"/>
      <c r="C224" s="132"/>
      <c r="D224" s="132"/>
      <c r="E224" s="132"/>
      <c r="F224" s="132"/>
      <c r="G224" s="132"/>
      <c r="H224" s="132"/>
      <c r="I224" s="132"/>
      <c r="J224" s="132"/>
      <c r="K224" s="132"/>
      <c r="L224" s="132"/>
      <c r="M224" s="132"/>
      <c r="N224" s="132"/>
      <c r="O224" s="132"/>
      <c r="P224" s="132"/>
      <c r="Q224" s="132"/>
    </row>
    <row r="225" spans="1:17" ht="76.2" x14ac:dyDescent="0.25">
      <c r="A225" s="5">
        <v>152</v>
      </c>
      <c r="B225" s="69" t="s">
        <v>938</v>
      </c>
      <c r="C225" s="110" t="s">
        <v>939</v>
      </c>
      <c r="D225" s="10" t="s">
        <v>940</v>
      </c>
      <c r="E225" s="68" t="s">
        <v>941</v>
      </c>
      <c r="F225" s="67">
        <v>3025.12</v>
      </c>
      <c r="G225" s="67">
        <v>315.72000000000003</v>
      </c>
      <c r="H225" s="67">
        <v>1103.3499999999999</v>
      </c>
      <c r="I225" s="67">
        <v>298.10000000000002</v>
      </c>
      <c r="J225" s="121">
        <v>726</v>
      </c>
      <c r="K225" s="66">
        <v>76</v>
      </c>
      <c r="L225" s="66">
        <v>265</v>
      </c>
      <c r="M225" s="66">
        <v>72</v>
      </c>
      <c r="N225" s="66">
        <v>23.3</v>
      </c>
      <c r="O225" s="66">
        <v>5.59</v>
      </c>
      <c r="P225" s="66">
        <v>22</v>
      </c>
      <c r="Q225" s="66">
        <v>5.28</v>
      </c>
    </row>
    <row r="226" spans="1:17" ht="51.6" x14ac:dyDescent="0.25">
      <c r="A226" s="5">
        <v>153</v>
      </c>
      <c r="B226" s="69" t="s">
        <v>819</v>
      </c>
      <c r="C226" s="110" t="s">
        <v>942</v>
      </c>
      <c r="D226" s="10" t="s">
        <v>752</v>
      </c>
      <c r="E226" s="68" t="s">
        <v>943</v>
      </c>
      <c r="F226" s="67">
        <v>81290.2</v>
      </c>
      <c r="G226" s="67">
        <v>11275.27</v>
      </c>
      <c r="H226" s="67">
        <v>3182.59</v>
      </c>
      <c r="I226" s="67">
        <v>194.01</v>
      </c>
      <c r="J226" s="121">
        <v>81</v>
      </c>
      <c r="K226" s="66">
        <v>11</v>
      </c>
      <c r="L226" s="66">
        <v>3</v>
      </c>
      <c r="M226" s="66"/>
      <c r="N226" s="66">
        <v>871.35</v>
      </c>
      <c r="O226" s="66">
        <v>0.87</v>
      </c>
      <c r="P226" s="66">
        <v>10.66</v>
      </c>
      <c r="Q226" s="66">
        <v>0.01</v>
      </c>
    </row>
    <row r="227" spans="1:17" ht="22.8" x14ac:dyDescent="0.25">
      <c r="A227" s="5">
        <v>154</v>
      </c>
      <c r="B227" s="69" t="s">
        <v>822</v>
      </c>
      <c r="C227" s="110" t="s">
        <v>823</v>
      </c>
      <c r="D227" s="10" t="s">
        <v>227</v>
      </c>
      <c r="E227" s="70">
        <v>0.1</v>
      </c>
      <c r="F227" s="67">
        <v>576.65</v>
      </c>
      <c r="G227" s="66"/>
      <c r="H227" s="66"/>
      <c r="I227" s="66"/>
      <c r="J227" s="121">
        <v>58</v>
      </c>
      <c r="K227" s="66"/>
      <c r="L227" s="66"/>
      <c r="M227" s="66"/>
      <c r="N227" s="66"/>
      <c r="O227" s="66"/>
      <c r="P227" s="66"/>
      <c r="Q227" s="66"/>
    </row>
    <row r="228" spans="1:17" ht="51.6" x14ac:dyDescent="0.25">
      <c r="A228" s="5">
        <v>155</v>
      </c>
      <c r="B228" s="69" t="s">
        <v>944</v>
      </c>
      <c r="C228" s="110" t="s">
        <v>945</v>
      </c>
      <c r="D228" s="10" t="s">
        <v>317</v>
      </c>
      <c r="E228" s="70">
        <v>8.9999999999999993E-3</v>
      </c>
      <c r="F228" s="67">
        <v>1290.6099999999999</v>
      </c>
      <c r="G228" s="67">
        <v>627.77</v>
      </c>
      <c r="H228" s="67">
        <v>589.30999999999995</v>
      </c>
      <c r="I228" s="67">
        <v>31.85</v>
      </c>
      <c r="J228" s="121">
        <v>12</v>
      </c>
      <c r="K228" s="66">
        <v>6</v>
      </c>
      <c r="L228" s="66">
        <v>5</v>
      </c>
      <c r="M228" s="66"/>
      <c r="N228" s="66">
        <v>46.33</v>
      </c>
      <c r="O228" s="66">
        <v>0.42</v>
      </c>
      <c r="P228" s="66">
        <v>1.75</v>
      </c>
      <c r="Q228" s="66">
        <v>0.02</v>
      </c>
    </row>
    <row r="229" spans="1:17" ht="57" x14ac:dyDescent="0.25">
      <c r="A229" s="5">
        <v>156</v>
      </c>
      <c r="B229" s="69" t="s">
        <v>946</v>
      </c>
      <c r="C229" s="110" t="s">
        <v>947</v>
      </c>
      <c r="D229" s="10" t="s">
        <v>220</v>
      </c>
      <c r="E229" s="70">
        <v>0.5</v>
      </c>
      <c r="F229" s="67">
        <v>163.63999999999999</v>
      </c>
      <c r="G229" s="66"/>
      <c r="H229" s="66"/>
      <c r="I229" s="66"/>
      <c r="J229" s="121">
        <v>82</v>
      </c>
      <c r="K229" s="66"/>
      <c r="L229" s="66"/>
      <c r="M229" s="66"/>
      <c r="N229" s="66"/>
      <c r="O229" s="66"/>
      <c r="P229" s="66"/>
      <c r="Q229" s="66"/>
    </row>
    <row r="230" spans="1:17" x14ac:dyDescent="0.25">
      <c r="A230" s="131" t="s">
        <v>948</v>
      </c>
      <c r="B230" s="132"/>
      <c r="C230" s="132"/>
      <c r="D230" s="132"/>
      <c r="E230" s="132"/>
      <c r="F230" s="132"/>
      <c r="G230" s="132"/>
      <c r="H230" s="132"/>
      <c r="I230" s="132"/>
      <c r="J230" s="132"/>
      <c r="K230" s="132"/>
      <c r="L230" s="132"/>
      <c r="M230" s="132"/>
      <c r="N230" s="132"/>
      <c r="O230" s="132"/>
      <c r="P230" s="132"/>
      <c r="Q230" s="132"/>
    </row>
    <row r="231" spans="1:17" ht="51.6" x14ac:dyDescent="0.25">
      <c r="A231" s="5">
        <v>157</v>
      </c>
      <c r="B231" s="69" t="s">
        <v>949</v>
      </c>
      <c r="C231" s="110" t="s">
        <v>950</v>
      </c>
      <c r="D231" s="10" t="s">
        <v>752</v>
      </c>
      <c r="E231" s="68" t="s">
        <v>951</v>
      </c>
      <c r="F231" s="67">
        <v>14027.2</v>
      </c>
      <c r="G231" s="67">
        <v>5255.64</v>
      </c>
      <c r="H231" s="67">
        <v>4236.84</v>
      </c>
      <c r="I231" s="67">
        <v>628.66</v>
      </c>
      <c r="J231" s="121">
        <v>33</v>
      </c>
      <c r="K231" s="66">
        <v>12</v>
      </c>
      <c r="L231" s="66">
        <v>10</v>
      </c>
      <c r="M231" s="66">
        <v>1</v>
      </c>
      <c r="N231" s="66">
        <v>441.28</v>
      </c>
      <c r="O231" s="66">
        <v>1.04</v>
      </c>
      <c r="P231" s="66">
        <v>34.58</v>
      </c>
      <c r="Q231" s="66">
        <v>0.08</v>
      </c>
    </row>
    <row r="232" spans="1:17" ht="22.8" x14ac:dyDescent="0.25">
      <c r="A232" s="5">
        <v>158</v>
      </c>
      <c r="B232" s="69" t="s">
        <v>822</v>
      </c>
      <c r="C232" s="110" t="s">
        <v>823</v>
      </c>
      <c r="D232" s="10" t="s">
        <v>227</v>
      </c>
      <c r="E232" s="70">
        <v>0.23599999999999999</v>
      </c>
      <c r="F232" s="67">
        <v>576.65</v>
      </c>
      <c r="G232" s="66"/>
      <c r="H232" s="66"/>
      <c r="I232" s="66"/>
      <c r="J232" s="121">
        <v>136</v>
      </c>
      <c r="K232" s="66"/>
      <c r="L232" s="66"/>
      <c r="M232" s="66"/>
      <c r="N232" s="66"/>
      <c r="O232" s="66"/>
      <c r="P232" s="66"/>
      <c r="Q232" s="66"/>
    </row>
    <row r="233" spans="1:17" ht="63" x14ac:dyDescent="0.25">
      <c r="A233" s="5">
        <v>159</v>
      </c>
      <c r="B233" s="69" t="s">
        <v>952</v>
      </c>
      <c r="C233" s="110" t="s">
        <v>953</v>
      </c>
      <c r="D233" s="10" t="s">
        <v>393</v>
      </c>
      <c r="E233" s="70">
        <v>6.9999999999999999E-4</v>
      </c>
      <c r="F233" s="67">
        <v>25645.45</v>
      </c>
      <c r="G233" s="67">
        <v>7134.51</v>
      </c>
      <c r="H233" s="67">
        <v>15356.52</v>
      </c>
      <c r="I233" s="67">
        <v>1849.99</v>
      </c>
      <c r="J233" s="121">
        <v>18</v>
      </c>
      <c r="K233" s="66">
        <v>5</v>
      </c>
      <c r="L233" s="66">
        <v>11</v>
      </c>
      <c r="M233" s="66">
        <v>1</v>
      </c>
      <c r="N233" s="66">
        <v>489</v>
      </c>
      <c r="O233" s="66">
        <v>0.34</v>
      </c>
      <c r="P233" s="66">
        <v>121.47</v>
      </c>
      <c r="Q233" s="66">
        <v>0.09</v>
      </c>
    </row>
    <row r="234" spans="1:17" ht="57" x14ac:dyDescent="0.25">
      <c r="A234" s="5">
        <v>160</v>
      </c>
      <c r="B234" s="69" t="s">
        <v>954</v>
      </c>
      <c r="C234" s="110" t="s">
        <v>955</v>
      </c>
      <c r="D234" s="10" t="s">
        <v>220</v>
      </c>
      <c r="E234" s="70">
        <v>0.7</v>
      </c>
      <c r="F234" s="67">
        <v>299.73</v>
      </c>
      <c r="G234" s="66"/>
      <c r="H234" s="66"/>
      <c r="I234" s="66"/>
      <c r="J234" s="121">
        <v>210</v>
      </c>
      <c r="K234" s="66"/>
      <c r="L234" s="66"/>
      <c r="M234" s="66"/>
      <c r="N234" s="66"/>
      <c r="O234" s="66"/>
      <c r="P234" s="66"/>
      <c r="Q234" s="66"/>
    </row>
    <row r="235" spans="1:17" ht="61.2" x14ac:dyDescent="0.25">
      <c r="A235" s="5">
        <v>161</v>
      </c>
      <c r="B235" s="69" t="s">
        <v>669</v>
      </c>
      <c r="C235" s="110" t="s">
        <v>956</v>
      </c>
      <c r="D235" s="10" t="s">
        <v>671</v>
      </c>
      <c r="E235" s="70">
        <v>2</v>
      </c>
      <c r="F235" s="67">
        <v>172.77</v>
      </c>
      <c r="G235" s="67">
        <v>25.23</v>
      </c>
      <c r="H235" s="67">
        <v>42.43</v>
      </c>
      <c r="I235" s="66"/>
      <c r="J235" s="121">
        <v>346</v>
      </c>
      <c r="K235" s="66">
        <v>50</v>
      </c>
      <c r="L235" s="66">
        <v>85</v>
      </c>
      <c r="M235" s="66"/>
      <c r="N235" s="66">
        <v>1.9975000000000001</v>
      </c>
      <c r="O235" s="66">
        <v>4</v>
      </c>
      <c r="P235" s="66"/>
      <c r="Q235" s="66"/>
    </row>
    <row r="236" spans="1:17" ht="42" x14ac:dyDescent="0.25">
      <c r="A236" s="5">
        <v>162</v>
      </c>
      <c r="B236" s="69" t="s">
        <v>662</v>
      </c>
      <c r="C236" s="110" t="s">
        <v>957</v>
      </c>
      <c r="D236" s="10" t="s">
        <v>664</v>
      </c>
      <c r="E236" s="68" t="s">
        <v>958</v>
      </c>
      <c r="F236" s="67">
        <v>2376.06</v>
      </c>
      <c r="G236" s="67">
        <v>1143.6199999999999</v>
      </c>
      <c r="H236" s="67">
        <v>57.16</v>
      </c>
      <c r="I236" s="66"/>
      <c r="J236" s="121">
        <v>17</v>
      </c>
      <c r="K236" s="66">
        <v>8</v>
      </c>
      <c r="L236" s="66"/>
      <c r="M236" s="66"/>
      <c r="N236" s="66">
        <v>84.4</v>
      </c>
      <c r="O236" s="66">
        <v>0.59</v>
      </c>
      <c r="P236" s="66"/>
      <c r="Q236" s="66"/>
    </row>
    <row r="237" spans="1:17" ht="42" x14ac:dyDescent="0.25">
      <c r="A237" s="5">
        <v>163</v>
      </c>
      <c r="B237" s="69" t="s">
        <v>959</v>
      </c>
      <c r="C237" s="110" t="s">
        <v>960</v>
      </c>
      <c r="D237" s="10" t="s">
        <v>961</v>
      </c>
      <c r="E237" s="70">
        <v>1</v>
      </c>
      <c r="F237" s="67">
        <v>559</v>
      </c>
      <c r="G237" s="67">
        <v>20.41</v>
      </c>
      <c r="H237" s="67">
        <v>64.66</v>
      </c>
      <c r="I237" s="67">
        <v>4.55</v>
      </c>
      <c r="J237" s="121">
        <v>559</v>
      </c>
      <c r="K237" s="66">
        <v>20</v>
      </c>
      <c r="L237" s="66">
        <v>65</v>
      </c>
      <c r="M237" s="66">
        <v>5</v>
      </c>
      <c r="N237" s="66">
        <v>1.54</v>
      </c>
      <c r="O237" s="66">
        <v>1.54</v>
      </c>
      <c r="P237" s="66">
        <v>0.25</v>
      </c>
      <c r="Q237" s="66">
        <v>0.25</v>
      </c>
    </row>
    <row r="238" spans="1:17" ht="63" x14ac:dyDescent="0.25">
      <c r="A238" s="5">
        <v>164</v>
      </c>
      <c r="B238" s="69" t="s">
        <v>53</v>
      </c>
      <c r="C238" s="110" t="s">
        <v>962</v>
      </c>
      <c r="D238" s="10" t="s">
        <v>717</v>
      </c>
      <c r="E238" s="70">
        <v>0.02</v>
      </c>
      <c r="F238" s="67">
        <v>209.4</v>
      </c>
      <c r="G238" s="67">
        <v>138.49</v>
      </c>
      <c r="H238" s="67">
        <v>70.91</v>
      </c>
      <c r="I238" s="66"/>
      <c r="J238" s="121">
        <v>4</v>
      </c>
      <c r="K238" s="66">
        <v>3</v>
      </c>
      <c r="L238" s="66">
        <v>1</v>
      </c>
      <c r="M238" s="66"/>
      <c r="N238" s="66">
        <v>10.58</v>
      </c>
      <c r="O238" s="66">
        <v>0.21</v>
      </c>
      <c r="P238" s="66"/>
      <c r="Q238" s="66"/>
    </row>
    <row r="239" spans="1:17" ht="22.8" x14ac:dyDescent="0.25">
      <c r="A239" s="5">
        <v>165</v>
      </c>
      <c r="B239" s="69" t="s">
        <v>59</v>
      </c>
      <c r="C239" s="110" t="s">
        <v>963</v>
      </c>
      <c r="D239" s="10" t="s">
        <v>227</v>
      </c>
      <c r="E239" s="68" t="s">
        <v>964</v>
      </c>
      <c r="F239" s="67">
        <v>433.81</v>
      </c>
      <c r="G239" s="66"/>
      <c r="H239" s="66"/>
      <c r="I239" s="66"/>
      <c r="J239" s="121">
        <v>9</v>
      </c>
      <c r="K239" s="66"/>
      <c r="L239" s="66"/>
      <c r="M239" s="66"/>
      <c r="N239" s="66"/>
      <c r="O239" s="66"/>
      <c r="P239" s="66"/>
      <c r="Q239" s="66"/>
    </row>
    <row r="240" spans="1:17" x14ac:dyDescent="0.25">
      <c r="A240" s="131" t="s">
        <v>965</v>
      </c>
      <c r="B240" s="132"/>
      <c r="C240" s="132"/>
      <c r="D240" s="132"/>
      <c r="E240" s="132"/>
      <c r="F240" s="132"/>
      <c r="G240" s="132"/>
      <c r="H240" s="132"/>
      <c r="I240" s="132"/>
      <c r="J240" s="132"/>
      <c r="K240" s="132"/>
      <c r="L240" s="132"/>
      <c r="M240" s="132"/>
      <c r="N240" s="132"/>
      <c r="O240" s="132"/>
      <c r="P240" s="132"/>
      <c r="Q240" s="132"/>
    </row>
    <row r="241" spans="1:17" ht="63" x14ac:dyDescent="0.25">
      <c r="A241" s="5">
        <v>166</v>
      </c>
      <c r="B241" s="69" t="s">
        <v>966</v>
      </c>
      <c r="C241" s="110" t="s">
        <v>967</v>
      </c>
      <c r="D241" s="10" t="s">
        <v>811</v>
      </c>
      <c r="E241" s="68" t="s">
        <v>968</v>
      </c>
      <c r="F241" s="67">
        <v>3759.09</v>
      </c>
      <c r="G241" s="67">
        <v>891.6</v>
      </c>
      <c r="H241" s="67">
        <v>2867.49</v>
      </c>
      <c r="I241" s="67">
        <v>422.01</v>
      </c>
      <c r="J241" s="121">
        <v>188</v>
      </c>
      <c r="K241" s="66">
        <v>45</v>
      </c>
      <c r="L241" s="66">
        <v>143</v>
      </c>
      <c r="M241" s="66">
        <v>21</v>
      </c>
      <c r="N241" s="66">
        <v>72.37</v>
      </c>
      <c r="O241" s="66">
        <v>3.62</v>
      </c>
      <c r="P241" s="66">
        <v>23.38</v>
      </c>
      <c r="Q241" s="66">
        <v>1.17</v>
      </c>
    </row>
    <row r="242" spans="1:17" ht="45.6" x14ac:dyDescent="0.25">
      <c r="A242" s="5">
        <v>167</v>
      </c>
      <c r="B242" s="69" t="s">
        <v>969</v>
      </c>
      <c r="C242" s="110" t="s">
        <v>970</v>
      </c>
      <c r="D242" s="10" t="s">
        <v>108</v>
      </c>
      <c r="E242" s="70">
        <v>5</v>
      </c>
      <c r="F242" s="67">
        <v>147.34</v>
      </c>
      <c r="G242" s="66"/>
      <c r="H242" s="66"/>
      <c r="I242" s="66"/>
      <c r="J242" s="121">
        <v>737</v>
      </c>
      <c r="K242" s="66"/>
      <c r="L242" s="66"/>
      <c r="M242" s="66"/>
      <c r="N242" s="66"/>
      <c r="O242" s="66"/>
      <c r="P242" s="66"/>
      <c r="Q242" s="66"/>
    </row>
    <row r="243" spans="1:17" ht="42" x14ac:dyDescent="0.25">
      <c r="A243" s="5">
        <v>168</v>
      </c>
      <c r="B243" s="69" t="s">
        <v>971</v>
      </c>
      <c r="C243" s="110" t="s">
        <v>972</v>
      </c>
      <c r="D243" s="10" t="s">
        <v>973</v>
      </c>
      <c r="E243" s="70">
        <v>0.01</v>
      </c>
      <c r="F243" s="67">
        <v>13769.84</v>
      </c>
      <c r="G243" s="67">
        <v>614.03</v>
      </c>
      <c r="H243" s="67">
        <v>303.06</v>
      </c>
      <c r="I243" s="66"/>
      <c r="J243" s="121">
        <v>138</v>
      </c>
      <c r="K243" s="66">
        <v>6</v>
      </c>
      <c r="L243" s="66">
        <v>3</v>
      </c>
      <c r="M243" s="66"/>
      <c r="N243" s="66">
        <v>42.7</v>
      </c>
      <c r="O243" s="66">
        <v>0.43</v>
      </c>
      <c r="P243" s="66"/>
      <c r="Q243" s="66"/>
    </row>
    <row r="244" spans="1:17" ht="42" x14ac:dyDescent="0.25">
      <c r="A244" s="5">
        <v>169</v>
      </c>
      <c r="B244" s="69" t="s">
        <v>828</v>
      </c>
      <c r="C244" s="110" t="s">
        <v>974</v>
      </c>
      <c r="D244" s="10" t="s">
        <v>741</v>
      </c>
      <c r="E244" s="68" t="s">
        <v>975</v>
      </c>
      <c r="F244" s="67">
        <v>417.46</v>
      </c>
      <c r="G244" s="67">
        <v>79.650000000000006</v>
      </c>
      <c r="H244" s="67">
        <v>10.15</v>
      </c>
      <c r="I244" s="67">
        <v>0.16</v>
      </c>
      <c r="J244" s="121">
        <v>4</v>
      </c>
      <c r="K244" s="66">
        <v>1</v>
      </c>
      <c r="L244" s="66"/>
      <c r="M244" s="66"/>
      <c r="N244" s="66">
        <v>5.31</v>
      </c>
      <c r="O244" s="66">
        <v>0.05</v>
      </c>
      <c r="P244" s="66">
        <v>0.01</v>
      </c>
      <c r="Q244" s="66"/>
    </row>
    <row r="245" spans="1:17" ht="61.2" x14ac:dyDescent="0.25">
      <c r="A245" s="5">
        <v>170</v>
      </c>
      <c r="B245" s="69" t="s">
        <v>151</v>
      </c>
      <c r="C245" s="110" t="s">
        <v>976</v>
      </c>
      <c r="D245" s="10" t="s">
        <v>741</v>
      </c>
      <c r="E245" s="68" t="s">
        <v>975</v>
      </c>
      <c r="F245" s="67">
        <v>1261.82</v>
      </c>
      <c r="G245" s="67">
        <v>97.9</v>
      </c>
      <c r="H245" s="67">
        <v>13.36</v>
      </c>
      <c r="I245" s="67">
        <v>0.32</v>
      </c>
      <c r="J245" s="121">
        <v>13</v>
      </c>
      <c r="K245" s="66">
        <v>1</v>
      </c>
      <c r="L245" s="66"/>
      <c r="M245" s="66"/>
      <c r="N245" s="66">
        <v>7.66</v>
      </c>
      <c r="O245" s="66">
        <v>0.08</v>
      </c>
      <c r="P245" s="66">
        <v>0.02</v>
      </c>
      <c r="Q245" s="66"/>
    </row>
    <row r="246" spans="1:17" ht="51.6" x14ac:dyDescent="0.25">
      <c r="A246" s="5">
        <v>171</v>
      </c>
      <c r="B246" s="69" t="s">
        <v>977</v>
      </c>
      <c r="C246" s="110" t="s">
        <v>978</v>
      </c>
      <c r="D246" s="10" t="s">
        <v>979</v>
      </c>
      <c r="E246" s="68" t="s">
        <v>980</v>
      </c>
      <c r="F246" s="67">
        <v>78.430000000000007</v>
      </c>
      <c r="G246" s="67">
        <v>28.78</v>
      </c>
      <c r="H246" s="67">
        <v>48.92</v>
      </c>
      <c r="I246" s="67">
        <v>6.23</v>
      </c>
      <c r="J246" s="121">
        <v>1804</v>
      </c>
      <c r="K246" s="66">
        <v>662</v>
      </c>
      <c r="L246" s="66">
        <v>1125</v>
      </c>
      <c r="M246" s="66">
        <v>143</v>
      </c>
      <c r="N246" s="66">
        <v>2.5</v>
      </c>
      <c r="O246" s="66">
        <v>57.5</v>
      </c>
      <c r="P246" s="66">
        <v>0.46</v>
      </c>
      <c r="Q246" s="66">
        <v>10.58</v>
      </c>
    </row>
    <row r="247" spans="1:17" ht="18.600000000000001" x14ac:dyDescent="0.25">
      <c r="A247" s="5">
        <v>172</v>
      </c>
      <c r="B247" s="69" t="s">
        <v>468</v>
      </c>
      <c r="C247" s="110" t="s">
        <v>469</v>
      </c>
      <c r="D247" s="10" t="s">
        <v>227</v>
      </c>
      <c r="E247" s="68" t="s">
        <v>981</v>
      </c>
      <c r="F247" s="67">
        <v>138.69999999999999</v>
      </c>
      <c r="G247" s="66"/>
      <c r="H247" s="66"/>
      <c r="I247" s="66"/>
      <c r="J247" s="121">
        <v>3892</v>
      </c>
      <c r="K247" s="66"/>
      <c r="L247" s="66"/>
      <c r="M247" s="66"/>
      <c r="N247" s="66"/>
      <c r="O247" s="66"/>
      <c r="P247" s="66"/>
      <c r="Q247" s="66"/>
    </row>
    <row r="248" spans="1:17" ht="42" x14ac:dyDescent="0.25">
      <c r="A248" s="5">
        <v>173</v>
      </c>
      <c r="B248" s="69" t="s">
        <v>982</v>
      </c>
      <c r="C248" s="110" t="s">
        <v>983</v>
      </c>
      <c r="D248" s="10" t="s">
        <v>559</v>
      </c>
      <c r="E248" s="68" t="s">
        <v>984</v>
      </c>
      <c r="F248" s="67">
        <v>3938.69</v>
      </c>
      <c r="G248" s="67">
        <v>329.72</v>
      </c>
      <c r="H248" s="67">
        <v>426.91</v>
      </c>
      <c r="I248" s="67">
        <v>50.78</v>
      </c>
      <c r="J248" s="121">
        <v>1497</v>
      </c>
      <c r="K248" s="66">
        <v>125</v>
      </c>
      <c r="L248" s="66">
        <v>162</v>
      </c>
      <c r="M248" s="66">
        <v>19</v>
      </c>
      <c r="N248" s="66">
        <v>28.4</v>
      </c>
      <c r="O248" s="66">
        <v>10.79</v>
      </c>
      <c r="P248" s="66">
        <v>3.15</v>
      </c>
      <c r="Q248" s="66">
        <v>1.2</v>
      </c>
    </row>
    <row r="249" spans="1:17" x14ac:dyDescent="0.25">
      <c r="A249" s="131" t="s">
        <v>985</v>
      </c>
      <c r="B249" s="132"/>
      <c r="C249" s="132"/>
      <c r="D249" s="132"/>
      <c r="E249" s="132"/>
      <c r="F249" s="132"/>
      <c r="G249" s="132"/>
      <c r="H249" s="132"/>
      <c r="I249" s="132"/>
      <c r="J249" s="132"/>
      <c r="K249" s="132"/>
      <c r="L249" s="132"/>
      <c r="M249" s="132"/>
      <c r="N249" s="132"/>
      <c r="O249" s="132"/>
      <c r="P249" s="132"/>
      <c r="Q249" s="132"/>
    </row>
    <row r="250" spans="1:17" ht="51.6" x14ac:dyDescent="0.25">
      <c r="A250" s="5">
        <v>174</v>
      </c>
      <c r="B250" s="69" t="s">
        <v>977</v>
      </c>
      <c r="C250" s="110" t="s">
        <v>986</v>
      </c>
      <c r="D250" s="10" t="s">
        <v>987</v>
      </c>
      <c r="E250" s="70">
        <v>8</v>
      </c>
      <c r="F250" s="67">
        <v>78.430000000000007</v>
      </c>
      <c r="G250" s="67">
        <v>28.78</v>
      </c>
      <c r="H250" s="67">
        <v>48.92</v>
      </c>
      <c r="I250" s="67">
        <v>6.23</v>
      </c>
      <c r="J250" s="121">
        <v>627</v>
      </c>
      <c r="K250" s="66">
        <v>230</v>
      </c>
      <c r="L250" s="66">
        <v>391</v>
      </c>
      <c r="M250" s="66">
        <v>50</v>
      </c>
      <c r="N250" s="66">
        <v>2.5</v>
      </c>
      <c r="O250" s="66">
        <v>20</v>
      </c>
      <c r="P250" s="66">
        <v>0.46</v>
      </c>
      <c r="Q250" s="66">
        <v>3.68</v>
      </c>
    </row>
    <row r="251" spans="1:17" ht="18.600000000000001" x14ac:dyDescent="0.25">
      <c r="A251" s="5">
        <v>175</v>
      </c>
      <c r="B251" s="69" t="s">
        <v>468</v>
      </c>
      <c r="C251" s="110" t="s">
        <v>469</v>
      </c>
      <c r="D251" s="10" t="s">
        <v>227</v>
      </c>
      <c r="E251" s="68" t="s">
        <v>988</v>
      </c>
      <c r="F251" s="67">
        <v>138.69999999999999</v>
      </c>
      <c r="G251" s="66"/>
      <c r="H251" s="66"/>
      <c r="I251" s="66"/>
      <c r="J251" s="121">
        <v>1354</v>
      </c>
      <c r="K251" s="66"/>
      <c r="L251" s="66"/>
      <c r="M251" s="66"/>
      <c r="N251" s="66"/>
      <c r="O251" s="66"/>
      <c r="P251" s="66"/>
      <c r="Q251" s="66"/>
    </row>
    <row r="252" spans="1:17" ht="51.6" x14ac:dyDescent="0.25">
      <c r="A252" s="5">
        <v>176</v>
      </c>
      <c r="B252" s="69" t="s">
        <v>989</v>
      </c>
      <c r="C252" s="110" t="s">
        <v>990</v>
      </c>
      <c r="D252" s="10" t="s">
        <v>917</v>
      </c>
      <c r="E252" s="68" t="s">
        <v>991</v>
      </c>
      <c r="F252" s="67">
        <v>10431.98</v>
      </c>
      <c r="G252" s="67">
        <v>2650.13</v>
      </c>
      <c r="H252" s="67">
        <v>7038.24</v>
      </c>
      <c r="I252" s="67">
        <v>496.22</v>
      </c>
      <c r="J252" s="121">
        <v>94</v>
      </c>
      <c r="K252" s="66">
        <v>24</v>
      </c>
      <c r="L252" s="66">
        <v>63</v>
      </c>
      <c r="M252" s="66">
        <v>4</v>
      </c>
      <c r="N252" s="66">
        <v>220.66</v>
      </c>
      <c r="O252" s="66">
        <v>1.99</v>
      </c>
      <c r="P252" s="66">
        <v>27.31</v>
      </c>
      <c r="Q252" s="66">
        <v>0.25</v>
      </c>
    </row>
    <row r="253" spans="1:17" ht="22.8" x14ac:dyDescent="0.25">
      <c r="A253" s="5">
        <v>177</v>
      </c>
      <c r="B253" s="69" t="s">
        <v>992</v>
      </c>
      <c r="C253" s="110" t="s">
        <v>993</v>
      </c>
      <c r="D253" s="10" t="s">
        <v>227</v>
      </c>
      <c r="E253" s="68" t="s">
        <v>994</v>
      </c>
      <c r="F253" s="67">
        <v>594.19000000000005</v>
      </c>
      <c r="G253" s="66"/>
      <c r="H253" s="66"/>
      <c r="I253" s="66"/>
      <c r="J253" s="121">
        <v>543</v>
      </c>
      <c r="K253" s="66"/>
      <c r="L253" s="66"/>
      <c r="M253" s="66"/>
      <c r="N253" s="66"/>
      <c r="O253" s="66"/>
      <c r="P253" s="66"/>
      <c r="Q253" s="66"/>
    </row>
    <row r="254" spans="1:17" x14ac:dyDescent="0.25">
      <c r="A254" s="5">
        <v>178</v>
      </c>
      <c r="B254" s="69" t="s">
        <v>807</v>
      </c>
      <c r="C254" s="110" t="s">
        <v>808</v>
      </c>
      <c r="D254" s="10" t="s">
        <v>148</v>
      </c>
      <c r="E254" s="70">
        <v>0.02</v>
      </c>
      <c r="F254" s="67">
        <v>7025.63</v>
      </c>
      <c r="G254" s="66"/>
      <c r="H254" s="66"/>
      <c r="I254" s="66"/>
      <c r="J254" s="121">
        <v>141</v>
      </c>
      <c r="K254" s="66"/>
      <c r="L254" s="66"/>
      <c r="M254" s="66"/>
      <c r="N254" s="66"/>
      <c r="O254" s="66"/>
      <c r="P254" s="66"/>
      <c r="Q254" s="66"/>
    </row>
    <row r="255" spans="1:17" ht="30.6" x14ac:dyDescent="0.25">
      <c r="A255" s="5">
        <v>179</v>
      </c>
      <c r="B255" s="69" t="s">
        <v>849</v>
      </c>
      <c r="C255" s="110" t="s">
        <v>995</v>
      </c>
      <c r="D255" s="10" t="s">
        <v>317</v>
      </c>
      <c r="E255" s="70">
        <v>1.12E-2</v>
      </c>
      <c r="F255" s="67">
        <v>9942.61</v>
      </c>
      <c r="G255" s="67">
        <v>2758.18</v>
      </c>
      <c r="H255" s="67">
        <v>42.05</v>
      </c>
      <c r="I255" s="67">
        <v>2.73</v>
      </c>
      <c r="J255" s="121">
        <v>111</v>
      </c>
      <c r="K255" s="66">
        <v>31</v>
      </c>
      <c r="L255" s="66"/>
      <c r="M255" s="66"/>
      <c r="N255" s="66">
        <v>215.82</v>
      </c>
      <c r="O255" s="66">
        <v>2.42</v>
      </c>
      <c r="P255" s="66">
        <v>0.15</v>
      </c>
      <c r="Q255" s="66"/>
    </row>
    <row r="256" spans="1:17" ht="64.8" x14ac:dyDescent="0.25">
      <c r="A256" s="5">
        <v>180</v>
      </c>
      <c r="B256" s="69" t="s">
        <v>851</v>
      </c>
      <c r="C256" s="110" t="s">
        <v>996</v>
      </c>
      <c r="D256" s="10" t="s">
        <v>853</v>
      </c>
      <c r="E256" s="70">
        <v>0.5</v>
      </c>
      <c r="F256" s="67">
        <v>131.38999999999999</v>
      </c>
      <c r="G256" s="67">
        <v>19.89</v>
      </c>
      <c r="H256" s="67">
        <v>43.12</v>
      </c>
      <c r="I256" s="67">
        <v>14.12</v>
      </c>
      <c r="J256" s="121">
        <v>66</v>
      </c>
      <c r="K256" s="66">
        <v>10</v>
      </c>
      <c r="L256" s="66">
        <v>22</v>
      </c>
      <c r="M256" s="66">
        <v>7</v>
      </c>
      <c r="N256" s="66">
        <v>1.29</v>
      </c>
      <c r="O256" s="66">
        <v>0.65</v>
      </c>
      <c r="P256" s="66">
        <v>0.89</v>
      </c>
      <c r="Q256" s="66">
        <v>0.45</v>
      </c>
    </row>
    <row r="257" spans="1:17" ht="30.6" x14ac:dyDescent="0.25">
      <c r="A257" s="5">
        <v>181</v>
      </c>
      <c r="B257" s="69" t="s">
        <v>997</v>
      </c>
      <c r="C257" s="110" t="s">
        <v>998</v>
      </c>
      <c r="D257" s="10" t="s">
        <v>137</v>
      </c>
      <c r="E257" s="70">
        <v>0.373</v>
      </c>
      <c r="F257" s="67">
        <v>1553.99</v>
      </c>
      <c r="G257" s="67">
        <v>1176.74</v>
      </c>
      <c r="H257" s="67">
        <v>74.63</v>
      </c>
      <c r="I257" s="67">
        <v>2.1800000000000002</v>
      </c>
      <c r="J257" s="121">
        <v>580</v>
      </c>
      <c r="K257" s="66">
        <v>439</v>
      </c>
      <c r="L257" s="66">
        <v>28</v>
      </c>
      <c r="M257" s="66">
        <v>1</v>
      </c>
      <c r="N257" s="66">
        <v>94.29</v>
      </c>
      <c r="O257" s="66">
        <v>35.17</v>
      </c>
      <c r="P257" s="66">
        <v>0.12</v>
      </c>
      <c r="Q257" s="66">
        <v>0.04</v>
      </c>
    </row>
    <row r="258" spans="1:17" ht="34.200000000000003" x14ac:dyDescent="0.25">
      <c r="A258" s="5">
        <v>182</v>
      </c>
      <c r="B258" s="69" t="s">
        <v>999</v>
      </c>
      <c r="C258" s="110" t="s">
        <v>1000</v>
      </c>
      <c r="D258" s="10" t="s">
        <v>148</v>
      </c>
      <c r="E258" s="70">
        <v>0.373</v>
      </c>
      <c r="F258" s="67">
        <v>13506.5</v>
      </c>
      <c r="G258" s="66"/>
      <c r="H258" s="66"/>
      <c r="I258" s="66"/>
      <c r="J258" s="121">
        <v>5038</v>
      </c>
      <c r="K258" s="66"/>
      <c r="L258" s="66"/>
      <c r="M258" s="66"/>
      <c r="N258" s="66"/>
      <c r="O258" s="66"/>
      <c r="P258" s="66"/>
      <c r="Q258" s="66"/>
    </row>
    <row r="259" spans="1:17" ht="61.2" x14ac:dyDescent="0.25">
      <c r="A259" s="5">
        <v>183</v>
      </c>
      <c r="B259" s="69" t="s">
        <v>1001</v>
      </c>
      <c r="C259" s="110" t="s">
        <v>1002</v>
      </c>
      <c r="D259" s="10" t="s">
        <v>741</v>
      </c>
      <c r="E259" s="68" t="s">
        <v>461</v>
      </c>
      <c r="F259" s="67">
        <v>1717.24</v>
      </c>
      <c r="G259" s="67">
        <v>55.88</v>
      </c>
      <c r="H259" s="67">
        <v>15.3</v>
      </c>
      <c r="I259" s="67">
        <v>0.26</v>
      </c>
      <c r="J259" s="121">
        <v>206</v>
      </c>
      <c r="K259" s="66">
        <v>7</v>
      </c>
      <c r="L259" s="66">
        <v>2</v>
      </c>
      <c r="M259" s="66"/>
      <c r="N259" s="66">
        <v>4.9400000000000004</v>
      </c>
      <c r="O259" s="66">
        <v>0.59</v>
      </c>
      <c r="P259" s="66">
        <v>0.02</v>
      </c>
      <c r="Q259" s="66"/>
    </row>
    <row r="260" spans="1:17" x14ac:dyDescent="0.25">
      <c r="A260" s="131" t="s">
        <v>50</v>
      </c>
      <c r="B260" s="132"/>
      <c r="C260" s="132"/>
      <c r="D260" s="132"/>
      <c r="E260" s="132"/>
      <c r="F260" s="132"/>
      <c r="G260" s="132"/>
      <c r="H260" s="132"/>
      <c r="I260" s="132"/>
      <c r="J260" s="122">
        <v>300119</v>
      </c>
      <c r="K260" s="67">
        <v>17302</v>
      </c>
      <c r="L260" s="67">
        <v>13908</v>
      </c>
      <c r="M260" s="67">
        <v>1472</v>
      </c>
      <c r="N260" s="66"/>
      <c r="O260" s="67">
        <v>1311.19</v>
      </c>
      <c r="P260" s="66"/>
      <c r="Q260" s="67">
        <v>87.07</v>
      </c>
    </row>
    <row r="261" spans="1:17" x14ac:dyDescent="0.25">
      <c r="A261" s="131" t="s">
        <v>412</v>
      </c>
      <c r="B261" s="132"/>
      <c r="C261" s="132"/>
      <c r="D261" s="132"/>
      <c r="E261" s="132"/>
      <c r="F261" s="132"/>
      <c r="G261" s="132"/>
      <c r="H261" s="132"/>
      <c r="I261" s="132"/>
      <c r="J261" s="122">
        <v>300443</v>
      </c>
      <c r="K261" s="67">
        <v>17302</v>
      </c>
      <c r="L261" s="67">
        <v>13908</v>
      </c>
      <c r="M261" s="67">
        <v>1472</v>
      </c>
      <c r="N261" s="66"/>
      <c r="O261" s="67">
        <v>1311.19</v>
      </c>
      <c r="P261" s="66"/>
      <c r="Q261" s="67">
        <v>87.07</v>
      </c>
    </row>
    <row r="262" spans="1:17" x14ac:dyDescent="0.25">
      <c r="A262" s="131" t="s">
        <v>29</v>
      </c>
      <c r="B262" s="132"/>
      <c r="C262" s="132"/>
      <c r="D262" s="132"/>
      <c r="E262" s="132"/>
      <c r="F262" s="132"/>
      <c r="G262" s="132"/>
      <c r="H262" s="132"/>
      <c r="I262" s="132"/>
      <c r="J262" s="121"/>
      <c r="K262" s="66"/>
      <c r="L262" s="66"/>
      <c r="M262" s="66"/>
      <c r="N262" s="66"/>
      <c r="O262" s="66"/>
      <c r="P262" s="66"/>
      <c r="Q262" s="66"/>
    </row>
    <row r="263" spans="1:17" x14ac:dyDescent="0.25">
      <c r="A263" s="131" t="s">
        <v>1003</v>
      </c>
      <c r="B263" s="132"/>
      <c r="C263" s="132"/>
      <c r="D263" s="132"/>
      <c r="E263" s="132"/>
      <c r="F263" s="132"/>
      <c r="G263" s="132"/>
      <c r="H263" s="132"/>
      <c r="I263" s="132"/>
      <c r="J263" s="122">
        <v>324</v>
      </c>
      <c r="K263" s="66"/>
      <c r="L263" s="66"/>
      <c r="M263" s="66"/>
      <c r="N263" s="66"/>
      <c r="O263" s="66"/>
      <c r="P263" s="66"/>
      <c r="Q263" s="66"/>
    </row>
    <row r="264" spans="1:17" x14ac:dyDescent="0.25">
      <c r="A264" s="131" t="s">
        <v>7</v>
      </c>
      <c r="B264" s="132"/>
      <c r="C264" s="132"/>
      <c r="D264" s="132"/>
      <c r="E264" s="132"/>
      <c r="F264" s="132"/>
      <c r="G264" s="132"/>
      <c r="H264" s="132"/>
      <c r="I264" s="132"/>
      <c r="J264" s="122">
        <v>23334</v>
      </c>
      <c r="K264" s="66"/>
      <c r="L264" s="66"/>
      <c r="M264" s="66"/>
      <c r="N264" s="66"/>
      <c r="O264" s="66"/>
      <c r="P264" s="66"/>
      <c r="Q264" s="66"/>
    </row>
    <row r="265" spans="1:17" x14ac:dyDescent="0.25">
      <c r="A265" s="131" t="s">
        <v>8</v>
      </c>
      <c r="B265" s="132"/>
      <c r="C265" s="132"/>
      <c r="D265" s="132"/>
      <c r="E265" s="132"/>
      <c r="F265" s="132"/>
      <c r="G265" s="132"/>
      <c r="H265" s="132"/>
      <c r="I265" s="132"/>
      <c r="J265" s="122">
        <v>15084</v>
      </c>
      <c r="K265" s="66"/>
      <c r="L265" s="66"/>
      <c r="M265" s="66"/>
      <c r="N265" s="66"/>
      <c r="O265" s="66"/>
      <c r="P265" s="66"/>
      <c r="Q265" s="66"/>
    </row>
    <row r="266" spans="1:17" x14ac:dyDescent="0.25">
      <c r="A266" s="133" t="s">
        <v>563</v>
      </c>
      <c r="B266" s="132"/>
      <c r="C266" s="132"/>
      <c r="D266" s="132"/>
      <c r="E266" s="132"/>
      <c r="F266" s="132"/>
      <c r="G266" s="132"/>
      <c r="H266" s="132"/>
      <c r="I266" s="132"/>
      <c r="J266" s="121"/>
      <c r="K266" s="66"/>
      <c r="L266" s="66"/>
      <c r="M266" s="66"/>
      <c r="N266" s="66"/>
      <c r="O266" s="66"/>
      <c r="P266" s="66"/>
      <c r="Q266" s="66"/>
    </row>
    <row r="267" spans="1:17" x14ac:dyDescent="0.25">
      <c r="A267" s="131" t="s">
        <v>177</v>
      </c>
      <c r="B267" s="132"/>
      <c r="C267" s="132"/>
      <c r="D267" s="132"/>
      <c r="E267" s="132"/>
      <c r="F267" s="132"/>
      <c r="G267" s="132"/>
      <c r="H267" s="132"/>
      <c r="I267" s="132"/>
      <c r="J267" s="122">
        <v>170241</v>
      </c>
      <c r="K267" s="66"/>
      <c r="L267" s="66"/>
      <c r="M267" s="66"/>
      <c r="N267" s="66"/>
      <c r="O267" s="67">
        <v>585.82000000000005</v>
      </c>
      <c r="P267" s="66"/>
      <c r="Q267" s="67">
        <v>46.31</v>
      </c>
    </row>
    <row r="268" spans="1:17" x14ac:dyDescent="0.25">
      <c r="A268" s="131" t="s">
        <v>1004</v>
      </c>
      <c r="B268" s="132"/>
      <c r="C268" s="132"/>
      <c r="D268" s="132"/>
      <c r="E268" s="132"/>
      <c r="F268" s="132"/>
      <c r="G268" s="132"/>
      <c r="H268" s="132"/>
      <c r="I268" s="132"/>
      <c r="J268" s="122">
        <v>34351</v>
      </c>
      <c r="K268" s="66"/>
      <c r="L268" s="66"/>
      <c r="M268" s="66"/>
      <c r="N268" s="66"/>
      <c r="O268" s="67">
        <v>441.22</v>
      </c>
      <c r="P268" s="66"/>
      <c r="Q268" s="67">
        <v>3.48</v>
      </c>
    </row>
    <row r="269" spans="1:17" x14ac:dyDescent="0.25">
      <c r="A269" s="131" t="s">
        <v>1005</v>
      </c>
      <c r="B269" s="132"/>
      <c r="C269" s="132"/>
      <c r="D269" s="132"/>
      <c r="E269" s="132"/>
      <c r="F269" s="132"/>
      <c r="G269" s="132"/>
      <c r="H269" s="132"/>
      <c r="I269" s="132"/>
      <c r="J269" s="122">
        <v>65092</v>
      </c>
      <c r="K269" s="66"/>
      <c r="L269" s="66"/>
      <c r="M269" s="66"/>
      <c r="N269" s="66"/>
      <c r="O269" s="66"/>
      <c r="P269" s="66"/>
      <c r="Q269" s="66"/>
    </row>
    <row r="270" spans="1:17" x14ac:dyDescent="0.25">
      <c r="A270" s="131" t="s">
        <v>1006</v>
      </c>
      <c r="B270" s="132"/>
      <c r="C270" s="132"/>
      <c r="D270" s="132"/>
      <c r="E270" s="132"/>
      <c r="F270" s="132"/>
      <c r="G270" s="132"/>
      <c r="H270" s="132"/>
      <c r="I270" s="132"/>
      <c r="J270" s="122">
        <v>14239</v>
      </c>
      <c r="K270" s="66"/>
      <c r="L270" s="66"/>
      <c r="M270" s="66"/>
      <c r="N270" s="66"/>
      <c r="O270" s="67">
        <v>56.33</v>
      </c>
      <c r="P270" s="66"/>
      <c r="Q270" s="67">
        <v>4.8</v>
      </c>
    </row>
    <row r="271" spans="1:17" x14ac:dyDescent="0.25">
      <c r="A271" s="131" t="s">
        <v>72</v>
      </c>
      <c r="B271" s="132"/>
      <c r="C271" s="132"/>
      <c r="D271" s="132"/>
      <c r="E271" s="132"/>
      <c r="F271" s="132"/>
      <c r="G271" s="132"/>
      <c r="H271" s="132"/>
      <c r="I271" s="132"/>
      <c r="J271" s="122">
        <v>1552</v>
      </c>
      <c r="K271" s="66"/>
      <c r="L271" s="66"/>
      <c r="M271" s="66"/>
      <c r="N271" s="66"/>
      <c r="O271" s="67">
        <v>11.17</v>
      </c>
      <c r="P271" s="66"/>
      <c r="Q271" s="67">
        <v>6.99</v>
      </c>
    </row>
    <row r="272" spans="1:17" x14ac:dyDescent="0.25">
      <c r="A272" s="131" t="s">
        <v>1007</v>
      </c>
      <c r="B272" s="132"/>
      <c r="C272" s="132"/>
      <c r="D272" s="132"/>
      <c r="E272" s="132"/>
      <c r="F272" s="132"/>
      <c r="G272" s="132"/>
      <c r="H272" s="132"/>
      <c r="I272" s="132"/>
      <c r="J272" s="122">
        <v>111</v>
      </c>
      <c r="K272" s="66"/>
      <c r="L272" s="66"/>
      <c r="M272" s="66"/>
      <c r="N272" s="66"/>
      <c r="O272" s="67">
        <v>1.64</v>
      </c>
      <c r="P272" s="66"/>
      <c r="Q272" s="66"/>
    </row>
    <row r="273" spans="1:17" x14ac:dyDescent="0.25">
      <c r="A273" s="131" t="s">
        <v>176</v>
      </c>
      <c r="B273" s="132"/>
      <c r="C273" s="132"/>
      <c r="D273" s="132"/>
      <c r="E273" s="132"/>
      <c r="F273" s="132"/>
      <c r="G273" s="132"/>
      <c r="H273" s="132"/>
      <c r="I273" s="132"/>
      <c r="J273" s="122">
        <v>1144</v>
      </c>
      <c r="K273" s="66"/>
      <c r="L273" s="66"/>
      <c r="M273" s="66"/>
      <c r="N273" s="66"/>
      <c r="O273" s="67">
        <v>5.25</v>
      </c>
      <c r="P273" s="66"/>
      <c r="Q273" s="67">
        <v>1.34</v>
      </c>
    </row>
    <row r="274" spans="1:17" x14ac:dyDescent="0.25">
      <c r="A274" s="131" t="s">
        <v>416</v>
      </c>
      <c r="B274" s="132"/>
      <c r="C274" s="132"/>
      <c r="D274" s="132"/>
      <c r="E274" s="132"/>
      <c r="F274" s="132"/>
      <c r="G274" s="132"/>
      <c r="H274" s="132"/>
      <c r="I274" s="132"/>
      <c r="J274" s="122">
        <v>18859</v>
      </c>
      <c r="K274" s="66"/>
      <c r="L274" s="66"/>
      <c r="M274" s="66"/>
      <c r="N274" s="66"/>
      <c r="O274" s="67">
        <v>64.34</v>
      </c>
      <c r="P274" s="66"/>
      <c r="Q274" s="67">
        <v>8.08</v>
      </c>
    </row>
    <row r="275" spans="1:17" x14ac:dyDescent="0.25">
      <c r="A275" s="131" t="s">
        <v>56</v>
      </c>
      <c r="B275" s="132"/>
      <c r="C275" s="132"/>
      <c r="D275" s="132"/>
      <c r="E275" s="132"/>
      <c r="F275" s="132"/>
      <c r="G275" s="132"/>
      <c r="H275" s="132"/>
      <c r="I275" s="132"/>
      <c r="J275" s="122">
        <v>16534</v>
      </c>
      <c r="K275" s="66"/>
      <c r="L275" s="66"/>
      <c r="M275" s="66"/>
      <c r="N275" s="66"/>
      <c r="O275" s="66"/>
      <c r="P275" s="66"/>
      <c r="Q275" s="66"/>
    </row>
    <row r="276" spans="1:17" x14ac:dyDescent="0.25">
      <c r="A276" s="131" t="s">
        <v>175</v>
      </c>
      <c r="B276" s="132"/>
      <c r="C276" s="132"/>
      <c r="D276" s="132"/>
      <c r="E276" s="132"/>
      <c r="F276" s="132"/>
      <c r="G276" s="132"/>
      <c r="H276" s="132"/>
      <c r="I276" s="132"/>
      <c r="J276" s="122">
        <v>6053</v>
      </c>
      <c r="K276" s="66"/>
      <c r="L276" s="66"/>
      <c r="M276" s="66"/>
      <c r="N276" s="66"/>
      <c r="O276" s="67">
        <v>44.72</v>
      </c>
      <c r="P276" s="66"/>
      <c r="Q276" s="67">
        <v>1.7</v>
      </c>
    </row>
    <row r="277" spans="1:17" x14ac:dyDescent="0.25">
      <c r="A277" s="131" t="s">
        <v>1008</v>
      </c>
      <c r="B277" s="132"/>
      <c r="C277" s="132"/>
      <c r="D277" s="132"/>
      <c r="E277" s="132"/>
      <c r="F277" s="132"/>
      <c r="G277" s="132"/>
      <c r="H277" s="132"/>
      <c r="I277" s="132"/>
      <c r="J277" s="122">
        <v>8662</v>
      </c>
      <c r="K277" s="66"/>
      <c r="L277" s="66"/>
      <c r="M277" s="66"/>
      <c r="N277" s="66"/>
      <c r="O277" s="67">
        <v>77.97</v>
      </c>
      <c r="P277" s="66"/>
      <c r="Q277" s="67">
        <v>14.27</v>
      </c>
    </row>
    <row r="278" spans="1:17" x14ac:dyDescent="0.25">
      <c r="A278" s="131" t="s">
        <v>55</v>
      </c>
      <c r="B278" s="132"/>
      <c r="C278" s="132"/>
      <c r="D278" s="132"/>
      <c r="E278" s="132"/>
      <c r="F278" s="132"/>
      <c r="G278" s="132"/>
      <c r="H278" s="132"/>
      <c r="I278" s="132"/>
      <c r="J278" s="122">
        <v>1286</v>
      </c>
      <c r="K278" s="66"/>
      <c r="L278" s="66"/>
      <c r="M278" s="66"/>
      <c r="N278" s="66"/>
      <c r="O278" s="67">
        <v>20.52</v>
      </c>
      <c r="P278" s="66"/>
      <c r="Q278" s="67">
        <v>0.02</v>
      </c>
    </row>
    <row r="279" spans="1:17" x14ac:dyDescent="0.25">
      <c r="A279" s="131" t="s">
        <v>58</v>
      </c>
      <c r="B279" s="132"/>
      <c r="C279" s="132"/>
      <c r="D279" s="132"/>
      <c r="E279" s="132"/>
      <c r="F279" s="132"/>
      <c r="G279" s="132"/>
      <c r="H279" s="132"/>
      <c r="I279" s="132"/>
      <c r="J279" s="122">
        <v>456</v>
      </c>
      <c r="K279" s="66"/>
      <c r="L279" s="66"/>
      <c r="M279" s="66"/>
      <c r="N279" s="66"/>
      <c r="O279" s="67">
        <v>2.06</v>
      </c>
      <c r="P279" s="66"/>
      <c r="Q279" s="66"/>
    </row>
    <row r="280" spans="1:17" x14ac:dyDescent="0.25">
      <c r="A280" s="131" t="s">
        <v>197</v>
      </c>
      <c r="B280" s="132"/>
      <c r="C280" s="132"/>
      <c r="D280" s="132"/>
      <c r="E280" s="132"/>
      <c r="F280" s="132"/>
      <c r="G280" s="132"/>
      <c r="H280" s="132"/>
      <c r="I280" s="132"/>
      <c r="J280" s="122">
        <v>281</v>
      </c>
      <c r="K280" s="66"/>
      <c r="L280" s="66"/>
      <c r="M280" s="66"/>
      <c r="N280" s="66"/>
      <c r="O280" s="67">
        <v>0.15</v>
      </c>
      <c r="P280" s="66"/>
      <c r="Q280" s="67">
        <v>0.08</v>
      </c>
    </row>
    <row r="281" spans="1:17" x14ac:dyDescent="0.25">
      <c r="A281" s="131" t="s">
        <v>10</v>
      </c>
      <c r="B281" s="132"/>
      <c r="C281" s="132"/>
      <c r="D281" s="132"/>
      <c r="E281" s="132"/>
      <c r="F281" s="132"/>
      <c r="G281" s="132"/>
      <c r="H281" s="132"/>
      <c r="I281" s="132"/>
      <c r="J281" s="122">
        <v>338861</v>
      </c>
      <c r="K281" s="66"/>
      <c r="L281" s="66"/>
      <c r="M281" s="66"/>
      <c r="N281" s="66"/>
      <c r="O281" s="67">
        <v>1311.19</v>
      </c>
      <c r="P281" s="66"/>
      <c r="Q281" s="67">
        <v>87.07</v>
      </c>
    </row>
    <row r="282" spans="1:17" x14ac:dyDescent="0.25">
      <c r="A282" s="131" t="s">
        <v>11</v>
      </c>
      <c r="B282" s="132"/>
      <c r="C282" s="132"/>
      <c r="D282" s="132"/>
      <c r="E282" s="132"/>
      <c r="F282" s="132"/>
      <c r="G282" s="132"/>
      <c r="H282" s="132"/>
      <c r="I282" s="132"/>
      <c r="J282" s="121"/>
      <c r="K282" s="66"/>
      <c r="L282" s="66"/>
      <c r="M282" s="66"/>
      <c r="N282" s="66"/>
      <c r="O282" s="66"/>
      <c r="P282" s="66"/>
      <c r="Q282" s="66"/>
    </row>
    <row r="283" spans="1:17" x14ac:dyDescent="0.25">
      <c r="A283" s="131" t="s">
        <v>12</v>
      </c>
      <c r="B283" s="132"/>
      <c r="C283" s="132"/>
      <c r="D283" s="132"/>
      <c r="E283" s="132"/>
      <c r="F283" s="132"/>
      <c r="G283" s="132"/>
      <c r="H283" s="132"/>
      <c r="I283" s="132"/>
      <c r="J283" s="122">
        <v>269233</v>
      </c>
      <c r="K283" s="66"/>
      <c r="L283" s="66"/>
      <c r="M283" s="66"/>
      <c r="N283" s="66"/>
      <c r="O283" s="66"/>
      <c r="P283" s="66"/>
      <c r="Q283" s="66"/>
    </row>
    <row r="284" spans="1:17" x14ac:dyDescent="0.25">
      <c r="A284" s="131" t="s">
        <v>13</v>
      </c>
      <c r="B284" s="132"/>
      <c r="C284" s="132"/>
      <c r="D284" s="132"/>
      <c r="E284" s="132"/>
      <c r="F284" s="132"/>
      <c r="G284" s="132"/>
      <c r="H284" s="132"/>
      <c r="I284" s="132"/>
      <c r="J284" s="122">
        <v>13908</v>
      </c>
      <c r="K284" s="66"/>
      <c r="L284" s="66"/>
      <c r="M284" s="66"/>
      <c r="N284" s="66"/>
      <c r="O284" s="66"/>
      <c r="P284" s="66"/>
      <c r="Q284" s="66"/>
    </row>
    <row r="285" spans="1:17" x14ac:dyDescent="0.25">
      <c r="A285" s="131" t="s">
        <v>14</v>
      </c>
      <c r="B285" s="132"/>
      <c r="C285" s="132"/>
      <c r="D285" s="132"/>
      <c r="E285" s="132"/>
      <c r="F285" s="132"/>
      <c r="G285" s="132"/>
      <c r="H285" s="132"/>
      <c r="I285" s="132"/>
      <c r="J285" s="122">
        <v>18774</v>
      </c>
      <c r="K285" s="66"/>
      <c r="L285" s="66"/>
      <c r="M285" s="66"/>
      <c r="N285" s="66"/>
      <c r="O285" s="66"/>
      <c r="P285" s="66"/>
      <c r="Q285" s="66"/>
    </row>
    <row r="286" spans="1:17" x14ac:dyDescent="0.25">
      <c r="A286" s="131" t="s">
        <v>15</v>
      </c>
      <c r="B286" s="132"/>
      <c r="C286" s="132"/>
      <c r="D286" s="132"/>
      <c r="E286" s="132"/>
      <c r="F286" s="132"/>
      <c r="G286" s="132"/>
      <c r="H286" s="132"/>
      <c r="I286" s="132"/>
      <c r="J286" s="122">
        <v>23334</v>
      </c>
      <c r="K286" s="66"/>
      <c r="L286" s="66"/>
      <c r="M286" s="66"/>
      <c r="N286" s="66"/>
      <c r="O286" s="66"/>
      <c r="P286" s="66"/>
      <c r="Q286" s="66"/>
    </row>
    <row r="287" spans="1:17" x14ac:dyDescent="0.25">
      <c r="A287" s="131" t="s">
        <v>16</v>
      </c>
      <c r="B287" s="132"/>
      <c r="C287" s="132"/>
      <c r="D287" s="132"/>
      <c r="E287" s="132"/>
      <c r="F287" s="132"/>
      <c r="G287" s="132"/>
      <c r="H287" s="132"/>
      <c r="I287" s="132"/>
      <c r="J287" s="122">
        <v>15084</v>
      </c>
      <c r="K287" s="66"/>
      <c r="L287" s="66"/>
      <c r="M287" s="66"/>
      <c r="N287" s="66"/>
      <c r="O287" s="66"/>
      <c r="P287" s="66"/>
      <c r="Q287" s="66"/>
    </row>
    <row r="288" spans="1:17" x14ac:dyDescent="0.25">
      <c r="A288" s="133" t="s">
        <v>565</v>
      </c>
      <c r="B288" s="132"/>
      <c r="C288" s="132"/>
      <c r="D288" s="132"/>
      <c r="E288" s="132"/>
      <c r="F288" s="132"/>
      <c r="G288" s="132"/>
      <c r="H288" s="132"/>
      <c r="I288" s="132"/>
      <c r="J288" s="123">
        <v>338861</v>
      </c>
      <c r="K288" s="66"/>
      <c r="L288" s="66"/>
      <c r="M288" s="66"/>
      <c r="N288" s="66"/>
      <c r="O288" s="65">
        <v>1311.19</v>
      </c>
      <c r="P288" s="66"/>
      <c r="Q288" s="65">
        <v>87.07</v>
      </c>
    </row>
    <row r="289" spans="1:17" x14ac:dyDescent="0.25">
      <c r="A289" s="136" t="s">
        <v>1009</v>
      </c>
      <c r="B289" s="132"/>
      <c r="C289" s="132"/>
      <c r="D289" s="132"/>
      <c r="E289" s="132"/>
      <c r="F289" s="132"/>
      <c r="G289" s="132"/>
      <c r="H289" s="132"/>
      <c r="I289" s="132"/>
      <c r="J289" s="132"/>
      <c r="K289" s="132"/>
      <c r="L289" s="132"/>
      <c r="M289" s="132"/>
      <c r="N289" s="132"/>
      <c r="O289" s="132"/>
      <c r="P289" s="132"/>
      <c r="Q289" s="132"/>
    </row>
    <row r="290" spans="1:17" ht="53.4" x14ac:dyDescent="0.25">
      <c r="A290" s="5">
        <v>184</v>
      </c>
      <c r="B290" s="69" t="s">
        <v>1010</v>
      </c>
      <c r="C290" s="110" t="s">
        <v>1011</v>
      </c>
      <c r="D290" s="10" t="s">
        <v>421</v>
      </c>
      <c r="E290" s="68" t="s">
        <v>1012</v>
      </c>
      <c r="F290" s="67">
        <v>3621.05</v>
      </c>
      <c r="G290" s="67">
        <v>94.18</v>
      </c>
      <c r="H290" s="67">
        <v>3526.87</v>
      </c>
      <c r="I290" s="67">
        <v>592.01</v>
      </c>
      <c r="J290" s="121">
        <v>869</v>
      </c>
      <c r="K290" s="66">
        <v>23</v>
      </c>
      <c r="L290" s="66">
        <v>846</v>
      </c>
      <c r="M290" s="66">
        <v>142</v>
      </c>
      <c r="N290" s="66">
        <v>8.57</v>
      </c>
      <c r="O290" s="66">
        <v>2.06</v>
      </c>
      <c r="P290" s="66">
        <v>37.28</v>
      </c>
      <c r="Q290" s="66">
        <v>8.9499999999999993</v>
      </c>
    </row>
    <row r="291" spans="1:17" ht="91.8" x14ac:dyDescent="0.25">
      <c r="A291" s="5">
        <v>185</v>
      </c>
      <c r="B291" s="69" t="s">
        <v>1013</v>
      </c>
      <c r="C291" s="110" t="s">
        <v>1014</v>
      </c>
      <c r="D291" s="10" t="s">
        <v>212</v>
      </c>
      <c r="E291" s="68" t="s">
        <v>1015</v>
      </c>
      <c r="F291" s="67">
        <v>3270.62</v>
      </c>
      <c r="G291" s="67">
        <v>3270.62</v>
      </c>
      <c r="H291" s="66"/>
      <c r="I291" s="66"/>
      <c r="J291" s="121">
        <v>327</v>
      </c>
      <c r="K291" s="66">
        <v>327</v>
      </c>
      <c r="L291" s="66"/>
      <c r="M291" s="66"/>
      <c r="N291" s="66">
        <v>297.60000000000002</v>
      </c>
      <c r="O291" s="66">
        <v>29.76</v>
      </c>
      <c r="P291" s="66"/>
      <c r="Q291" s="66"/>
    </row>
    <row r="292" spans="1:17" ht="53.4" x14ac:dyDescent="0.25">
      <c r="A292" s="5">
        <v>186</v>
      </c>
      <c r="B292" s="69" t="s">
        <v>1013</v>
      </c>
      <c r="C292" s="110" t="s">
        <v>1016</v>
      </c>
      <c r="D292" s="10" t="s">
        <v>212</v>
      </c>
      <c r="E292" s="68" t="s">
        <v>1017</v>
      </c>
      <c r="F292" s="67">
        <v>2725.52</v>
      </c>
      <c r="G292" s="67">
        <v>2725.52</v>
      </c>
      <c r="H292" s="66"/>
      <c r="I292" s="66"/>
      <c r="J292" s="121">
        <v>12919</v>
      </c>
      <c r="K292" s="66">
        <v>12919</v>
      </c>
      <c r="L292" s="66"/>
      <c r="M292" s="66"/>
      <c r="N292" s="66">
        <v>248</v>
      </c>
      <c r="O292" s="66">
        <v>1175.52</v>
      </c>
      <c r="P292" s="66"/>
      <c r="Q292" s="66"/>
    </row>
    <row r="293" spans="1:17" ht="64.8" x14ac:dyDescent="0.25">
      <c r="A293" s="5">
        <v>187</v>
      </c>
      <c r="B293" s="69" t="s">
        <v>1018</v>
      </c>
      <c r="C293" s="110" t="s">
        <v>1019</v>
      </c>
      <c r="D293" s="10" t="s">
        <v>421</v>
      </c>
      <c r="E293" s="68" t="s">
        <v>1020</v>
      </c>
      <c r="F293" s="67">
        <v>7436.65</v>
      </c>
      <c r="G293" s="67">
        <v>349.15</v>
      </c>
      <c r="H293" s="67">
        <v>7081.12</v>
      </c>
      <c r="I293" s="67">
        <v>888.89</v>
      </c>
      <c r="J293" s="121">
        <v>587</v>
      </c>
      <c r="K293" s="66">
        <v>28</v>
      </c>
      <c r="L293" s="66">
        <v>559</v>
      </c>
      <c r="M293" s="66">
        <v>70</v>
      </c>
      <c r="N293" s="66">
        <v>31.77</v>
      </c>
      <c r="O293" s="66">
        <v>2.5099999999999998</v>
      </c>
      <c r="P293" s="66">
        <v>55.8</v>
      </c>
      <c r="Q293" s="66">
        <v>4.41</v>
      </c>
    </row>
    <row r="294" spans="1:17" ht="93.6" x14ac:dyDescent="0.25">
      <c r="A294" s="5">
        <v>188</v>
      </c>
      <c r="B294" s="69" t="s">
        <v>1021</v>
      </c>
      <c r="C294" s="110" t="s">
        <v>1022</v>
      </c>
      <c r="D294" s="10" t="s">
        <v>191</v>
      </c>
      <c r="E294" s="68" t="s">
        <v>1023</v>
      </c>
      <c r="F294" s="67">
        <v>5.3</v>
      </c>
      <c r="G294" s="66"/>
      <c r="H294" s="67">
        <v>5.3</v>
      </c>
      <c r="I294" s="66"/>
      <c r="J294" s="121">
        <v>1974</v>
      </c>
      <c r="K294" s="66"/>
      <c r="L294" s="66">
        <v>1974</v>
      </c>
      <c r="M294" s="66"/>
      <c r="N294" s="66"/>
      <c r="O294" s="66"/>
      <c r="P294" s="66"/>
      <c r="Q294" s="66"/>
    </row>
    <row r="295" spans="1:17" ht="82.2" x14ac:dyDescent="0.25">
      <c r="A295" s="5">
        <v>189</v>
      </c>
      <c r="B295" s="69" t="s">
        <v>1024</v>
      </c>
      <c r="C295" s="110" t="s">
        <v>1025</v>
      </c>
      <c r="D295" s="10" t="s">
        <v>191</v>
      </c>
      <c r="E295" s="68" t="s">
        <v>1026</v>
      </c>
      <c r="F295" s="67">
        <v>23.96</v>
      </c>
      <c r="G295" s="66"/>
      <c r="H295" s="67">
        <v>23.96</v>
      </c>
      <c r="I295" s="66"/>
      <c r="J295" s="121">
        <v>12615</v>
      </c>
      <c r="K295" s="66"/>
      <c r="L295" s="66">
        <v>12615</v>
      </c>
      <c r="M295" s="66"/>
      <c r="N295" s="66"/>
      <c r="O295" s="66"/>
      <c r="P295" s="66"/>
      <c r="Q295" s="66"/>
    </row>
    <row r="296" spans="1:17" ht="30.6" x14ac:dyDescent="0.25">
      <c r="A296" s="5">
        <v>190</v>
      </c>
      <c r="B296" s="69" t="s">
        <v>434</v>
      </c>
      <c r="C296" s="110" t="s">
        <v>1027</v>
      </c>
      <c r="D296" s="10" t="s">
        <v>421</v>
      </c>
      <c r="E296" s="68" t="s">
        <v>1028</v>
      </c>
      <c r="F296" s="67">
        <v>478.65</v>
      </c>
      <c r="G296" s="67">
        <v>40.11</v>
      </c>
      <c r="H296" s="67">
        <v>433.44</v>
      </c>
      <c r="I296" s="67">
        <v>67.17</v>
      </c>
      <c r="J296" s="121">
        <v>1292</v>
      </c>
      <c r="K296" s="66">
        <v>108</v>
      </c>
      <c r="L296" s="66">
        <v>1170</v>
      </c>
      <c r="M296" s="66">
        <v>181</v>
      </c>
      <c r="N296" s="66">
        <v>3.65</v>
      </c>
      <c r="O296" s="66">
        <v>9.86</v>
      </c>
      <c r="P296" s="66">
        <v>3.97</v>
      </c>
      <c r="Q296" s="66">
        <v>10.72</v>
      </c>
    </row>
    <row r="297" spans="1:17" ht="42" x14ac:dyDescent="0.25">
      <c r="A297" s="5">
        <v>191</v>
      </c>
      <c r="B297" s="69" t="s">
        <v>1029</v>
      </c>
      <c r="C297" s="110" t="s">
        <v>1030</v>
      </c>
      <c r="D297" s="10" t="s">
        <v>1031</v>
      </c>
      <c r="E297" s="68" t="s">
        <v>1032</v>
      </c>
      <c r="F297" s="67">
        <v>1702.01</v>
      </c>
      <c r="G297" s="67">
        <v>242.6</v>
      </c>
      <c r="H297" s="67">
        <v>83.91</v>
      </c>
      <c r="I297" s="67">
        <v>5.28</v>
      </c>
      <c r="J297" s="121">
        <v>10757</v>
      </c>
      <c r="K297" s="66">
        <v>1533</v>
      </c>
      <c r="L297" s="66">
        <v>530</v>
      </c>
      <c r="M297" s="66">
        <v>33</v>
      </c>
      <c r="N297" s="66">
        <v>20.2</v>
      </c>
      <c r="O297" s="66">
        <v>127.66</v>
      </c>
      <c r="P297" s="66">
        <v>0.28999999999999998</v>
      </c>
      <c r="Q297" s="66">
        <v>1.83</v>
      </c>
    </row>
    <row r="298" spans="1:17" ht="53.4" x14ac:dyDescent="0.25">
      <c r="A298" s="5">
        <v>192</v>
      </c>
      <c r="B298" s="69" t="s">
        <v>1033</v>
      </c>
      <c r="C298" s="110" t="s">
        <v>1034</v>
      </c>
      <c r="D298" s="10" t="s">
        <v>1035</v>
      </c>
      <c r="E298" s="70">
        <v>12</v>
      </c>
      <c r="F298" s="67">
        <v>108.18</v>
      </c>
      <c r="G298" s="67">
        <v>15.37</v>
      </c>
      <c r="H298" s="67">
        <v>38.5</v>
      </c>
      <c r="I298" s="67">
        <v>2</v>
      </c>
      <c r="J298" s="121">
        <v>1298</v>
      </c>
      <c r="K298" s="66">
        <v>184</v>
      </c>
      <c r="L298" s="66">
        <v>462</v>
      </c>
      <c r="M298" s="66">
        <v>24</v>
      </c>
      <c r="N298" s="66">
        <v>1.28</v>
      </c>
      <c r="O298" s="66">
        <v>15.36</v>
      </c>
      <c r="P298" s="66">
        <v>0.11</v>
      </c>
      <c r="Q298" s="66">
        <v>1.32</v>
      </c>
    </row>
    <row r="299" spans="1:17" ht="42" x14ac:dyDescent="0.25">
      <c r="A299" s="5">
        <v>193</v>
      </c>
      <c r="B299" s="69" t="s">
        <v>1036</v>
      </c>
      <c r="C299" s="110" t="s">
        <v>1037</v>
      </c>
      <c r="D299" s="10" t="s">
        <v>987</v>
      </c>
      <c r="E299" s="70">
        <v>30</v>
      </c>
      <c r="F299" s="67">
        <v>238.3</v>
      </c>
      <c r="G299" s="67">
        <v>26.47</v>
      </c>
      <c r="H299" s="67">
        <v>41.11</v>
      </c>
      <c r="I299" s="67">
        <v>4.09</v>
      </c>
      <c r="J299" s="121">
        <v>7149</v>
      </c>
      <c r="K299" s="66">
        <v>794</v>
      </c>
      <c r="L299" s="66">
        <v>1233</v>
      </c>
      <c r="M299" s="66">
        <v>123</v>
      </c>
      <c r="N299" s="66">
        <v>2.2999999999999998</v>
      </c>
      <c r="O299" s="66">
        <v>69</v>
      </c>
      <c r="P299" s="66">
        <v>0.28999999999999998</v>
      </c>
      <c r="Q299" s="66">
        <v>8.6999999999999993</v>
      </c>
    </row>
    <row r="300" spans="1:17" ht="42" x14ac:dyDescent="0.25">
      <c r="A300" s="5">
        <v>194</v>
      </c>
      <c r="B300" s="69" t="s">
        <v>442</v>
      </c>
      <c r="C300" s="110" t="s">
        <v>1038</v>
      </c>
      <c r="D300" s="10" t="s">
        <v>212</v>
      </c>
      <c r="E300" s="68" t="s">
        <v>1039</v>
      </c>
      <c r="F300" s="67">
        <v>1027.4000000000001</v>
      </c>
      <c r="G300" s="67">
        <v>1027.4000000000001</v>
      </c>
      <c r="H300" s="66"/>
      <c r="I300" s="66"/>
      <c r="J300" s="121">
        <v>2908</v>
      </c>
      <c r="K300" s="66">
        <v>2908</v>
      </c>
      <c r="L300" s="66"/>
      <c r="M300" s="66"/>
      <c r="N300" s="66">
        <v>97.2</v>
      </c>
      <c r="O300" s="66">
        <v>275.08</v>
      </c>
      <c r="P300" s="66"/>
      <c r="Q300" s="66"/>
    </row>
    <row r="301" spans="1:17" ht="53.4" x14ac:dyDescent="0.25">
      <c r="A301" s="5">
        <v>195</v>
      </c>
      <c r="B301" s="69" t="s">
        <v>447</v>
      </c>
      <c r="C301" s="110" t="s">
        <v>1040</v>
      </c>
      <c r="D301" s="10" t="s">
        <v>421</v>
      </c>
      <c r="E301" s="68" t="s">
        <v>1041</v>
      </c>
      <c r="F301" s="67">
        <v>822.69</v>
      </c>
      <c r="G301" s="66"/>
      <c r="H301" s="67">
        <v>822.69</v>
      </c>
      <c r="I301" s="67">
        <v>138.55000000000001</v>
      </c>
      <c r="J301" s="121">
        <v>206</v>
      </c>
      <c r="K301" s="66"/>
      <c r="L301" s="66">
        <v>206</v>
      </c>
      <c r="M301" s="66">
        <v>35</v>
      </c>
      <c r="N301" s="66"/>
      <c r="O301" s="66"/>
      <c r="P301" s="66">
        <v>8.8699999999999992</v>
      </c>
      <c r="Q301" s="66">
        <v>2.2200000000000002</v>
      </c>
    </row>
    <row r="302" spans="1:17" ht="53.4" x14ac:dyDescent="0.25">
      <c r="A302" s="5">
        <v>196</v>
      </c>
      <c r="B302" s="69" t="s">
        <v>450</v>
      </c>
      <c r="C302" s="110" t="s">
        <v>1042</v>
      </c>
      <c r="D302" s="10" t="s">
        <v>421</v>
      </c>
      <c r="E302" s="68" t="s">
        <v>1041</v>
      </c>
      <c r="F302" s="67">
        <v>406.25</v>
      </c>
      <c r="G302" s="66"/>
      <c r="H302" s="67">
        <v>406.25</v>
      </c>
      <c r="I302" s="67">
        <v>68.42</v>
      </c>
      <c r="J302" s="121">
        <v>102</v>
      </c>
      <c r="K302" s="66"/>
      <c r="L302" s="66">
        <v>102</v>
      </c>
      <c r="M302" s="66">
        <v>17</v>
      </c>
      <c r="N302" s="66"/>
      <c r="O302" s="66"/>
      <c r="P302" s="66">
        <v>4.38</v>
      </c>
      <c r="Q302" s="66">
        <v>1.1000000000000001</v>
      </c>
    </row>
    <row r="303" spans="1:17" ht="42" x14ac:dyDescent="0.25">
      <c r="A303" s="5">
        <v>197</v>
      </c>
      <c r="B303" s="69" t="s">
        <v>452</v>
      </c>
      <c r="C303" s="110" t="s">
        <v>1043</v>
      </c>
      <c r="D303" s="10" t="s">
        <v>454</v>
      </c>
      <c r="E303" s="68" t="s">
        <v>1044</v>
      </c>
      <c r="F303" s="67">
        <v>604.71</v>
      </c>
      <c r="G303" s="67">
        <v>150.49</v>
      </c>
      <c r="H303" s="67">
        <v>454.22</v>
      </c>
      <c r="I303" s="67">
        <v>47.48</v>
      </c>
      <c r="J303" s="121">
        <v>1512</v>
      </c>
      <c r="K303" s="66">
        <v>376</v>
      </c>
      <c r="L303" s="66">
        <v>1136</v>
      </c>
      <c r="M303" s="66">
        <v>119</v>
      </c>
      <c r="N303" s="66">
        <v>12.53</v>
      </c>
      <c r="O303" s="66">
        <v>31.33</v>
      </c>
      <c r="P303" s="66">
        <v>3.04</v>
      </c>
      <c r="Q303" s="66">
        <v>7.6</v>
      </c>
    </row>
    <row r="304" spans="1:17" ht="42" x14ac:dyDescent="0.25">
      <c r="A304" s="5">
        <v>198</v>
      </c>
      <c r="B304" s="69" t="s">
        <v>1045</v>
      </c>
      <c r="C304" s="110" t="s">
        <v>1046</v>
      </c>
      <c r="D304" s="10" t="s">
        <v>1047</v>
      </c>
      <c r="E304" s="70">
        <v>8.9999999999999993E-3</v>
      </c>
      <c r="F304" s="67">
        <v>119.26</v>
      </c>
      <c r="G304" s="66"/>
      <c r="H304" s="67">
        <v>119.26</v>
      </c>
      <c r="I304" s="67">
        <v>19.21</v>
      </c>
      <c r="J304" s="121">
        <v>1</v>
      </c>
      <c r="K304" s="66"/>
      <c r="L304" s="66">
        <v>1</v>
      </c>
      <c r="M304" s="66"/>
      <c r="N304" s="66"/>
      <c r="O304" s="66"/>
      <c r="P304" s="66">
        <v>1.23</v>
      </c>
      <c r="Q304" s="66">
        <v>0.01</v>
      </c>
    </row>
    <row r="305" spans="1:17" x14ac:dyDescent="0.25">
      <c r="A305" s="131" t="s">
        <v>50</v>
      </c>
      <c r="B305" s="132"/>
      <c r="C305" s="132"/>
      <c r="D305" s="132"/>
      <c r="E305" s="132"/>
      <c r="F305" s="132"/>
      <c r="G305" s="132"/>
      <c r="H305" s="132"/>
      <c r="I305" s="132"/>
      <c r="J305" s="122">
        <v>54516</v>
      </c>
      <c r="K305" s="67">
        <v>19200</v>
      </c>
      <c r="L305" s="67">
        <v>20834</v>
      </c>
      <c r="M305" s="67">
        <v>744</v>
      </c>
      <c r="N305" s="66"/>
      <c r="O305" s="67">
        <v>1738.14</v>
      </c>
      <c r="P305" s="66"/>
      <c r="Q305" s="67">
        <v>46.86</v>
      </c>
    </row>
    <row r="306" spans="1:17" x14ac:dyDescent="0.25">
      <c r="A306" s="131" t="s">
        <v>7</v>
      </c>
      <c r="B306" s="132"/>
      <c r="C306" s="132"/>
      <c r="D306" s="132"/>
      <c r="E306" s="132"/>
      <c r="F306" s="132"/>
      <c r="G306" s="132"/>
      <c r="H306" s="132"/>
      <c r="I306" s="132"/>
      <c r="J306" s="122">
        <v>16609</v>
      </c>
      <c r="K306" s="66"/>
      <c r="L306" s="66"/>
      <c r="M306" s="66"/>
      <c r="N306" s="66"/>
      <c r="O306" s="66"/>
      <c r="P306" s="66"/>
      <c r="Q306" s="66"/>
    </row>
    <row r="307" spans="1:17" x14ac:dyDescent="0.25">
      <c r="A307" s="131" t="s">
        <v>8</v>
      </c>
      <c r="B307" s="132"/>
      <c r="C307" s="132"/>
      <c r="D307" s="132"/>
      <c r="E307" s="132"/>
      <c r="F307" s="132"/>
      <c r="G307" s="132"/>
      <c r="H307" s="132"/>
      <c r="I307" s="132"/>
      <c r="J307" s="122">
        <v>9443</v>
      </c>
      <c r="K307" s="66"/>
      <c r="L307" s="66"/>
      <c r="M307" s="66"/>
      <c r="N307" s="66"/>
      <c r="O307" s="66"/>
      <c r="P307" s="66"/>
      <c r="Q307" s="66"/>
    </row>
    <row r="308" spans="1:17" x14ac:dyDescent="0.25">
      <c r="A308" s="133" t="s">
        <v>1048</v>
      </c>
      <c r="B308" s="132"/>
      <c r="C308" s="132"/>
      <c r="D308" s="132"/>
      <c r="E308" s="132"/>
      <c r="F308" s="132"/>
      <c r="G308" s="132"/>
      <c r="H308" s="132"/>
      <c r="I308" s="132"/>
      <c r="J308" s="121"/>
      <c r="K308" s="66"/>
      <c r="L308" s="66"/>
      <c r="M308" s="66"/>
      <c r="N308" s="66"/>
      <c r="O308" s="66"/>
      <c r="P308" s="66"/>
      <c r="Q308" s="66"/>
    </row>
    <row r="309" spans="1:17" x14ac:dyDescent="0.25">
      <c r="A309" s="131" t="s">
        <v>485</v>
      </c>
      <c r="B309" s="132"/>
      <c r="C309" s="132"/>
      <c r="D309" s="132"/>
      <c r="E309" s="132"/>
      <c r="F309" s="132"/>
      <c r="G309" s="132"/>
      <c r="H309" s="132"/>
      <c r="I309" s="132"/>
      <c r="J309" s="122">
        <v>6162</v>
      </c>
      <c r="K309" s="66"/>
      <c r="L309" s="66"/>
      <c r="M309" s="66"/>
      <c r="N309" s="66"/>
      <c r="O309" s="67">
        <v>45.76</v>
      </c>
      <c r="P309" s="66"/>
      <c r="Q309" s="67">
        <v>35</v>
      </c>
    </row>
    <row r="310" spans="1:17" x14ac:dyDescent="0.25">
      <c r="A310" s="131" t="s">
        <v>486</v>
      </c>
      <c r="B310" s="132"/>
      <c r="C310" s="132"/>
      <c r="D310" s="132"/>
      <c r="E310" s="132"/>
      <c r="F310" s="132"/>
      <c r="G310" s="132"/>
      <c r="H310" s="132"/>
      <c r="I310" s="132"/>
      <c r="J310" s="122">
        <v>36346</v>
      </c>
      <c r="K310" s="66"/>
      <c r="L310" s="66"/>
      <c r="M310" s="66"/>
      <c r="N310" s="66"/>
      <c r="O310" s="67">
        <v>1480.36</v>
      </c>
      <c r="P310" s="66"/>
      <c r="Q310" s="66"/>
    </row>
    <row r="311" spans="1:17" x14ac:dyDescent="0.25">
      <c r="A311" s="131" t="s">
        <v>198</v>
      </c>
      <c r="B311" s="132"/>
      <c r="C311" s="132"/>
      <c r="D311" s="132"/>
      <c r="E311" s="132"/>
      <c r="F311" s="132"/>
      <c r="G311" s="132"/>
      <c r="H311" s="132"/>
      <c r="I311" s="132"/>
      <c r="J311" s="122">
        <v>1974</v>
      </c>
      <c r="K311" s="66"/>
      <c r="L311" s="66"/>
      <c r="M311" s="66"/>
      <c r="N311" s="66"/>
      <c r="O311" s="66"/>
      <c r="P311" s="66"/>
      <c r="Q311" s="66"/>
    </row>
    <row r="312" spans="1:17" x14ac:dyDescent="0.25">
      <c r="A312" s="131" t="s">
        <v>199</v>
      </c>
      <c r="B312" s="132"/>
      <c r="C312" s="132"/>
      <c r="D312" s="132"/>
      <c r="E312" s="132"/>
      <c r="F312" s="132"/>
      <c r="G312" s="132"/>
      <c r="H312" s="132"/>
      <c r="I312" s="132"/>
      <c r="J312" s="122">
        <v>12615</v>
      </c>
      <c r="K312" s="66"/>
      <c r="L312" s="66"/>
      <c r="M312" s="66"/>
      <c r="N312" s="66"/>
      <c r="O312" s="66"/>
      <c r="P312" s="66"/>
      <c r="Q312" s="66"/>
    </row>
    <row r="313" spans="1:17" x14ac:dyDescent="0.25">
      <c r="A313" s="131" t="s">
        <v>1049</v>
      </c>
      <c r="B313" s="132"/>
      <c r="C313" s="132"/>
      <c r="D313" s="132"/>
      <c r="E313" s="132"/>
      <c r="F313" s="132"/>
      <c r="G313" s="132"/>
      <c r="H313" s="132"/>
      <c r="I313" s="132"/>
      <c r="J313" s="122">
        <v>12715</v>
      </c>
      <c r="K313" s="66"/>
      <c r="L313" s="66"/>
      <c r="M313" s="66"/>
      <c r="N313" s="66"/>
      <c r="O313" s="67">
        <v>127.66</v>
      </c>
      <c r="P313" s="66"/>
      <c r="Q313" s="67">
        <v>1.83</v>
      </c>
    </row>
    <row r="314" spans="1:17" x14ac:dyDescent="0.25">
      <c r="A314" s="131" t="s">
        <v>416</v>
      </c>
      <c r="B314" s="132"/>
      <c r="C314" s="132"/>
      <c r="D314" s="132"/>
      <c r="E314" s="132"/>
      <c r="F314" s="132"/>
      <c r="G314" s="132"/>
      <c r="H314" s="132"/>
      <c r="I314" s="132"/>
      <c r="J314" s="122">
        <v>1753</v>
      </c>
      <c r="K314" s="66"/>
      <c r="L314" s="66"/>
      <c r="M314" s="66"/>
      <c r="N314" s="66"/>
      <c r="O314" s="67">
        <v>15.36</v>
      </c>
      <c r="P314" s="66"/>
      <c r="Q314" s="67">
        <v>1.32</v>
      </c>
    </row>
    <row r="315" spans="1:17" x14ac:dyDescent="0.25">
      <c r="A315" s="131" t="s">
        <v>1008</v>
      </c>
      <c r="B315" s="132"/>
      <c r="C315" s="132"/>
      <c r="D315" s="132"/>
      <c r="E315" s="132"/>
      <c r="F315" s="132"/>
      <c r="G315" s="132"/>
      <c r="H315" s="132"/>
      <c r="I315" s="132"/>
      <c r="J315" s="122">
        <v>9002</v>
      </c>
      <c r="K315" s="66"/>
      <c r="L315" s="66"/>
      <c r="M315" s="66"/>
      <c r="N315" s="66"/>
      <c r="O315" s="67">
        <v>69</v>
      </c>
      <c r="P315" s="66"/>
      <c r="Q315" s="67">
        <v>8.6999999999999993</v>
      </c>
    </row>
    <row r="316" spans="1:17" x14ac:dyDescent="0.25">
      <c r="A316" s="131" t="s">
        <v>1050</v>
      </c>
      <c r="B316" s="132"/>
      <c r="C316" s="132"/>
      <c r="D316" s="132"/>
      <c r="E316" s="132"/>
      <c r="F316" s="132"/>
      <c r="G316" s="132"/>
      <c r="H316" s="132"/>
      <c r="I316" s="132"/>
      <c r="J316" s="122">
        <v>1</v>
      </c>
      <c r="K316" s="66"/>
      <c r="L316" s="66"/>
      <c r="M316" s="66"/>
      <c r="N316" s="66"/>
      <c r="O316" s="66"/>
      <c r="P316" s="66"/>
      <c r="Q316" s="67">
        <v>0.01</v>
      </c>
    </row>
    <row r="317" spans="1:17" x14ac:dyDescent="0.25">
      <c r="A317" s="131" t="s">
        <v>10</v>
      </c>
      <c r="B317" s="132"/>
      <c r="C317" s="132"/>
      <c r="D317" s="132"/>
      <c r="E317" s="132"/>
      <c r="F317" s="132"/>
      <c r="G317" s="132"/>
      <c r="H317" s="132"/>
      <c r="I317" s="132"/>
      <c r="J317" s="122">
        <v>80568</v>
      </c>
      <c r="K317" s="66"/>
      <c r="L317" s="66"/>
      <c r="M317" s="66"/>
      <c r="N317" s="66"/>
      <c r="O317" s="67">
        <v>1738.14</v>
      </c>
      <c r="P317" s="66"/>
      <c r="Q317" s="67">
        <v>46.86</v>
      </c>
    </row>
    <row r="318" spans="1:17" x14ac:dyDescent="0.25">
      <c r="A318" s="131" t="s">
        <v>11</v>
      </c>
      <c r="B318" s="132"/>
      <c r="C318" s="132"/>
      <c r="D318" s="132"/>
      <c r="E318" s="132"/>
      <c r="F318" s="132"/>
      <c r="G318" s="132"/>
      <c r="H318" s="132"/>
      <c r="I318" s="132"/>
      <c r="J318" s="121"/>
      <c r="K318" s="66"/>
      <c r="L318" s="66"/>
      <c r="M318" s="66"/>
      <c r="N318" s="66"/>
      <c r="O318" s="66"/>
      <c r="P318" s="66"/>
      <c r="Q318" s="66"/>
    </row>
    <row r="319" spans="1:17" x14ac:dyDescent="0.25">
      <c r="A319" s="131" t="s">
        <v>12</v>
      </c>
      <c r="B319" s="132"/>
      <c r="C319" s="132"/>
      <c r="D319" s="132"/>
      <c r="E319" s="132"/>
      <c r="F319" s="132"/>
      <c r="G319" s="132"/>
      <c r="H319" s="132"/>
      <c r="I319" s="132"/>
      <c r="J319" s="122">
        <v>14482</v>
      </c>
      <c r="K319" s="66"/>
      <c r="L319" s="66"/>
      <c r="M319" s="66"/>
      <c r="N319" s="66"/>
      <c r="O319" s="66"/>
      <c r="P319" s="66"/>
      <c r="Q319" s="66"/>
    </row>
    <row r="320" spans="1:17" x14ac:dyDescent="0.25">
      <c r="A320" s="131" t="s">
        <v>13</v>
      </c>
      <c r="B320" s="132"/>
      <c r="C320" s="132"/>
      <c r="D320" s="132"/>
      <c r="E320" s="132"/>
      <c r="F320" s="132"/>
      <c r="G320" s="132"/>
      <c r="H320" s="132"/>
      <c r="I320" s="132"/>
      <c r="J320" s="122">
        <v>20834</v>
      </c>
      <c r="K320" s="66"/>
      <c r="L320" s="66"/>
      <c r="M320" s="66"/>
      <c r="N320" s="66"/>
      <c r="O320" s="66"/>
      <c r="P320" s="66"/>
      <c r="Q320" s="66"/>
    </row>
    <row r="321" spans="1:17" x14ac:dyDescent="0.25">
      <c r="A321" s="131" t="s">
        <v>14</v>
      </c>
      <c r="B321" s="132"/>
      <c r="C321" s="132"/>
      <c r="D321" s="132"/>
      <c r="E321" s="132"/>
      <c r="F321" s="132"/>
      <c r="G321" s="132"/>
      <c r="H321" s="132"/>
      <c r="I321" s="132"/>
      <c r="J321" s="122">
        <v>19944</v>
      </c>
      <c r="K321" s="66"/>
      <c r="L321" s="66"/>
      <c r="M321" s="66"/>
      <c r="N321" s="66"/>
      <c r="O321" s="66"/>
      <c r="P321" s="66"/>
      <c r="Q321" s="66"/>
    </row>
    <row r="322" spans="1:17" x14ac:dyDescent="0.25">
      <c r="A322" s="131" t="s">
        <v>15</v>
      </c>
      <c r="B322" s="132"/>
      <c r="C322" s="132"/>
      <c r="D322" s="132"/>
      <c r="E322" s="132"/>
      <c r="F322" s="132"/>
      <c r="G322" s="132"/>
      <c r="H322" s="132"/>
      <c r="I322" s="132"/>
      <c r="J322" s="122">
        <v>16609</v>
      </c>
      <c r="K322" s="66"/>
      <c r="L322" s="66"/>
      <c r="M322" s="66"/>
      <c r="N322" s="66"/>
      <c r="O322" s="66"/>
      <c r="P322" s="66"/>
      <c r="Q322" s="66"/>
    </row>
    <row r="323" spans="1:17" x14ac:dyDescent="0.25">
      <c r="A323" s="131" t="s">
        <v>16</v>
      </c>
      <c r="B323" s="132"/>
      <c r="C323" s="132"/>
      <c r="D323" s="132"/>
      <c r="E323" s="132"/>
      <c r="F323" s="132"/>
      <c r="G323" s="132"/>
      <c r="H323" s="132"/>
      <c r="I323" s="132"/>
      <c r="J323" s="122">
        <v>9443</v>
      </c>
      <c r="K323" s="66"/>
      <c r="L323" s="66"/>
      <c r="M323" s="66"/>
      <c r="N323" s="66"/>
      <c r="O323" s="66"/>
      <c r="P323" s="66"/>
      <c r="Q323" s="66"/>
    </row>
    <row r="324" spans="1:17" x14ac:dyDescent="0.25">
      <c r="A324" s="133" t="s">
        <v>1051</v>
      </c>
      <c r="B324" s="132"/>
      <c r="C324" s="132"/>
      <c r="D324" s="132"/>
      <c r="E324" s="132"/>
      <c r="F324" s="132"/>
      <c r="G324" s="132"/>
      <c r="H324" s="132"/>
      <c r="I324" s="132"/>
      <c r="J324" s="123">
        <v>80568</v>
      </c>
      <c r="K324" s="66"/>
      <c r="L324" s="66"/>
      <c r="M324" s="66"/>
      <c r="N324" s="66"/>
      <c r="O324" s="65">
        <v>1738.14</v>
      </c>
      <c r="P324" s="66"/>
      <c r="Q324" s="65">
        <v>46.86</v>
      </c>
    </row>
    <row r="325" spans="1:17" x14ac:dyDescent="0.25">
      <c r="A325" s="136" t="s">
        <v>1052</v>
      </c>
      <c r="B325" s="132"/>
      <c r="C325" s="132"/>
      <c r="D325" s="132"/>
      <c r="E325" s="132"/>
      <c r="F325" s="132"/>
      <c r="G325" s="132"/>
      <c r="H325" s="132"/>
      <c r="I325" s="132"/>
      <c r="J325" s="132"/>
      <c r="K325" s="132"/>
      <c r="L325" s="132"/>
      <c r="M325" s="132"/>
      <c r="N325" s="132"/>
      <c r="O325" s="132"/>
      <c r="P325" s="132"/>
      <c r="Q325" s="132"/>
    </row>
    <row r="326" spans="1:17" ht="42" x14ac:dyDescent="0.25">
      <c r="A326" s="5">
        <v>199</v>
      </c>
      <c r="B326" s="69" t="s">
        <v>185</v>
      </c>
      <c r="C326" s="110" t="s">
        <v>1053</v>
      </c>
      <c r="D326" s="10" t="s">
        <v>187</v>
      </c>
      <c r="E326" s="68" t="s">
        <v>1054</v>
      </c>
      <c r="F326" s="67">
        <v>9798.75</v>
      </c>
      <c r="G326" s="67">
        <v>2105.46</v>
      </c>
      <c r="H326" s="67">
        <v>7693.29</v>
      </c>
      <c r="I326" s="67">
        <v>716.85</v>
      </c>
      <c r="J326" s="121">
        <v>353</v>
      </c>
      <c r="K326" s="66">
        <v>76</v>
      </c>
      <c r="L326" s="66">
        <v>277</v>
      </c>
      <c r="M326" s="66">
        <v>26</v>
      </c>
      <c r="N326" s="66">
        <v>179.8</v>
      </c>
      <c r="O326" s="66">
        <v>6.47</v>
      </c>
      <c r="P326" s="66">
        <v>45.63</v>
      </c>
      <c r="Q326" s="66">
        <v>1.64</v>
      </c>
    </row>
    <row r="327" spans="1:17" ht="82.2" x14ac:dyDescent="0.25">
      <c r="A327" s="5">
        <v>200</v>
      </c>
      <c r="B327" s="69" t="s">
        <v>462</v>
      </c>
      <c r="C327" s="110" t="s">
        <v>1055</v>
      </c>
      <c r="D327" s="10" t="s">
        <v>191</v>
      </c>
      <c r="E327" s="68" t="s">
        <v>1056</v>
      </c>
      <c r="F327" s="67">
        <v>4.38</v>
      </c>
      <c r="G327" s="66"/>
      <c r="H327" s="67">
        <v>4.38</v>
      </c>
      <c r="I327" s="66"/>
      <c r="J327" s="121">
        <v>35</v>
      </c>
      <c r="K327" s="66"/>
      <c r="L327" s="66">
        <v>35</v>
      </c>
      <c r="M327" s="66"/>
      <c r="N327" s="66"/>
      <c r="O327" s="66"/>
      <c r="P327" s="66"/>
      <c r="Q327" s="66"/>
    </row>
    <row r="328" spans="1:17" ht="82.2" x14ac:dyDescent="0.25">
      <c r="A328" s="5">
        <v>201</v>
      </c>
      <c r="B328" s="69" t="s">
        <v>1057</v>
      </c>
      <c r="C328" s="110" t="s">
        <v>1058</v>
      </c>
      <c r="D328" s="10" t="s">
        <v>191</v>
      </c>
      <c r="E328" s="70">
        <v>7.92</v>
      </c>
      <c r="F328" s="67">
        <v>33.729999999999997</v>
      </c>
      <c r="G328" s="66"/>
      <c r="H328" s="67">
        <v>33.729999999999997</v>
      </c>
      <c r="I328" s="66"/>
      <c r="J328" s="121">
        <v>267</v>
      </c>
      <c r="K328" s="66"/>
      <c r="L328" s="66">
        <v>267</v>
      </c>
      <c r="M328" s="66"/>
      <c r="N328" s="66"/>
      <c r="O328" s="66"/>
      <c r="P328" s="66"/>
      <c r="Q328" s="66"/>
    </row>
    <row r="329" spans="1:17" ht="53.4" x14ac:dyDescent="0.25">
      <c r="A329" s="5">
        <v>202</v>
      </c>
      <c r="B329" s="69" t="s">
        <v>465</v>
      </c>
      <c r="C329" s="110" t="s">
        <v>1059</v>
      </c>
      <c r="D329" s="10" t="s">
        <v>752</v>
      </c>
      <c r="E329" s="68" t="s">
        <v>1015</v>
      </c>
      <c r="F329" s="67">
        <v>2693.01</v>
      </c>
      <c r="G329" s="67">
        <v>177.48</v>
      </c>
      <c r="H329" s="67">
        <v>2481.37</v>
      </c>
      <c r="I329" s="67">
        <v>248.22</v>
      </c>
      <c r="J329" s="121">
        <v>269</v>
      </c>
      <c r="K329" s="66">
        <v>18</v>
      </c>
      <c r="L329" s="66">
        <v>248</v>
      </c>
      <c r="M329" s="66">
        <v>25</v>
      </c>
      <c r="N329" s="66">
        <v>15.72</v>
      </c>
      <c r="O329" s="66">
        <v>1.57</v>
      </c>
      <c r="P329" s="66">
        <v>14.81</v>
      </c>
      <c r="Q329" s="66">
        <v>1.48</v>
      </c>
    </row>
    <row r="330" spans="1:17" ht="18.600000000000001" x14ac:dyDescent="0.25">
      <c r="A330" s="5">
        <v>203</v>
      </c>
      <c r="B330" s="69" t="s">
        <v>468</v>
      </c>
      <c r="C330" s="110" t="s">
        <v>469</v>
      </c>
      <c r="D330" s="10" t="s">
        <v>227</v>
      </c>
      <c r="E330" s="68" t="s">
        <v>1060</v>
      </c>
      <c r="F330" s="67">
        <v>138.69999999999999</v>
      </c>
      <c r="G330" s="66"/>
      <c r="H330" s="66"/>
      <c r="I330" s="66"/>
      <c r="J330" s="121">
        <v>1692</v>
      </c>
      <c r="K330" s="66"/>
      <c r="L330" s="66"/>
      <c r="M330" s="66"/>
      <c r="N330" s="66"/>
      <c r="O330" s="66"/>
      <c r="P330" s="66"/>
      <c r="Q330" s="66"/>
    </row>
    <row r="331" spans="1:17" ht="64.8" x14ac:dyDescent="0.25">
      <c r="A331" s="5">
        <v>204</v>
      </c>
      <c r="B331" s="69" t="s">
        <v>557</v>
      </c>
      <c r="C331" s="110" t="s">
        <v>1061</v>
      </c>
      <c r="D331" s="10" t="s">
        <v>559</v>
      </c>
      <c r="E331" s="68" t="s">
        <v>461</v>
      </c>
      <c r="F331" s="67">
        <v>3558.48</v>
      </c>
      <c r="G331" s="67">
        <v>197.92</v>
      </c>
      <c r="H331" s="67">
        <v>47.98</v>
      </c>
      <c r="I331" s="67">
        <v>0.83</v>
      </c>
      <c r="J331" s="121">
        <v>427</v>
      </c>
      <c r="K331" s="66">
        <v>24</v>
      </c>
      <c r="L331" s="66">
        <v>6</v>
      </c>
      <c r="M331" s="66"/>
      <c r="N331" s="66">
        <v>15.12</v>
      </c>
      <c r="O331" s="66">
        <v>1.81</v>
      </c>
      <c r="P331" s="66">
        <v>0.05</v>
      </c>
      <c r="Q331" s="66">
        <v>0.01</v>
      </c>
    </row>
    <row r="332" spans="1:17" ht="64.8" x14ac:dyDescent="0.25">
      <c r="A332" s="5">
        <v>205</v>
      </c>
      <c r="B332" s="69" t="s">
        <v>471</v>
      </c>
      <c r="C332" s="110" t="s">
        <v>1062</v>
      </c>
      <c r="D332" s="10" t="s">
        <v>473</v>
      </c>
      <c r="E332" s="68" t="s">
        <v>1063</v>
      </c>
      <c r="F332" s="67">
        <v>55602.96</v>
      </c>
      <c r="G332" s="67">
        <v>518.97</v>
      </c>
      <c r="H332" s="67">
        <v>2984</v>
      </c>
      <c r="I332" s="67">
        <v>322.26</v>
      </c>
      <c r="J332" s="121">
        <v>1946</v>
      </c>
      <c r="K332" s="66">
        <v>18</v>
      </c>
      <c r="L332" s="66">
        <v>104</v>
      </c>
      <c r="M332" s="66">
        <v>11</v>
      </c>
      <c r="N332" s="66">
        <v>38.299999999999997</v>
      </c>
      <c r="O332" s="66">
        <v>1.34</v>
      </c>
      <c r="P332" s="66">
        <v>19.079999999999998</v>
      </c>
      <c r="Q332" s="66">
        <v>0.67</v>
      </c>
    </row>
    <row r="333" spans="1:17" ht="64.8" x14ac:dyDescent="0.25">
      <c r="A333" s="5">
        <v>206</v>
      </c>
      <c r="B333" s="69" t="s">
        <v>1064</v>
      </c>
      <c r="C333" s="110" t="s">
        <v>1065</v>
      </c>
      <c r="D333" s="10" t="s">
        <v>473</v>
      </c>
      <c r="E333" s="68" t="s">
        <v>1063</v>
      </c>
      <c r="F333" s="67">
        <v>57804.11</v>
      </c>
      <c r="G333" s="67">
        <v>518.97</v>
      </c>
      <c r="H333" s="67">
        <v>2984</v>
      </c>
      <c r="I333" s="67">
        <v>322.26</v>
      </c>
      <c r="J333" s="121">
        <v>2023</v>
      </c>
      <c r="K333" s="66">
        <v>18</v>
      </c>
      <c r="L333" s="66">
        <v>104</v>
      </c>
      <c r="M333" s="66">
        <v>11</v>
      </c>
      <c r="N333" s="66">
        <v>38.299999999999997</v>
      </c>
      <c r="O333" s="66">
        <v>1.34</v>
      </c>
      <c r="P333" s="66">
        <v>19.079999999999998</v>
      </c>
      <c r="Q333" s="66">
        <v>0.67</v>
      </c>
    </row>
    <row r="334" spans="1:17" ht="53.4" x14ac:dyDescent="0.25">
      <c r="A334" s="5">
        <v>207</v>
      </c>
      <c r="B334" s="69" t="s">
        <v>1066</v>
      </c>
      <c r="C334" s="110" t="s">
        <v>1067</v>
      </c>
      <c r="D334" s="10" t="s">
        <v>473</v>
      </c>
      <c r="E334" s="68" t="s">
        <v>1068</v>
      </c>
      <c r="F334" s="67">
        <v>6736.61</v>
      </c>
      <c r="G334" s="67">
        <v>1.22</v>
      </c>
      <c r="H334" s="67">
        <v>3.13</v>
      </c>
      <c r="I334" s="66"/>
      <c r="J334" s="121">
        <v>472</v>
      </c>
      <c r="K334" s="66"/>
      <c r="L334" s="66"/>
      <c r="M334" s="66"/>
      <c r="N334" s="66">
        <v>0.09</v>
      </c>
      <c r="O334" s="66">
        <v>0.01</v>
      </c>
      <c r="P334" s="66"/>
      <c r="Q334" s="66"/>
    </row>
    <row r="335" spans="1:17" x14ac:dyDescent="0.25">
      <c r="A335" s="131" t="s">
        <v>50</v>
      </c>
      <c r="B335" s="132"/>
      <c r="C335" s="132"/>
      <c r="D335" s="132"/>
      <c r="E335" s="132"/>
      <c r="F335" s="132"/>
      <c r="G335" s="132"/>
      <c r="H335" s="132"/>
      <c r="I335" s="132"/>
      <c r="J335" s="122">
        <v>7484</v>
      </c>
      <c r="K335" s="67">
        <v>154</v>
      </c>
      <c r="L335" s="67">
        <v>1041</v>
      </c>
      <c r="M335" s="67">
        <v>73</v>
      </c>
      <c r="N335" s="66"/>
      <c r="O335" s="67">
        <v>12.54</v>
      </c>
      <c r="P335" s="66"/>
      <c r="Q335" s="67">
        <v>4.47</v>
      </c>
    </row>
    <row r="336" spans="1:17" x14ac:dyDescent="0.25">
      <c r="A336" s="131" t="s">
        <v>7</v>
      </c>
      <c r="B336" s="132"/>
      <c r="C336" s="132"/>
      <c r="D336" s="132"/>
      <c r="E336" s="132"/>
      <c r="F336" s="132"/>
      <c r="G336" s="132"/>
      <c r="H336" s="132"/>
      <c r="I336" s="132"/>
      <c r="J336" s="122">
        <v>322</v>
      </c>
      <c r="K336" s="66"/>
      <c r="L336" s="66"/>
      <c r="M336" s="66"/>
      <c r="N336" s="66"/>
      <c r="O336" s="66"/>
      <c r="P336" s="66"/>
      <c r="Q336" s="66"/>
    </row>
    <row r="337" spans="1:17" x14ac:dyDescent="0.25">
      <c r="A337" s="131" t="s">
        <v>8</v>
      </c>
      <c r="B337" s="132"/>
      <c r="C337" s="132"/>
      <c r="D337" s="132"/>
      <c r="E337" s="132"/>
      <c r="F337" s="132"/>
      <c r="G337" s="132"/>
      <c r="H337" s="132"/>
      <c r="I337" s="132"/>
      <c r="J337" s="122">
        <v>216</v>
      </c>
      <c r="K337" s="66"/>
      <c r="L337" s="66"/>
      <c r="M337" s="66"/>
      <c r="N337" s="66"/>
      <c r="O337" s="66"/>
      <c r="P337" s="66"/>
      <c r="Q337" s="66"/>
    </row>
    <row r="338" spans="1:17" x14ac:dyDescent="0.25">
      <c r="A338" s="133" t="s">
        <v>1069</v>
      </c>
      <c r="B338" s="132"/>
      <c r="C338" s="132"/>
      <c r="D338" s="132"/>
      <c r="E338" s="132"/>
      <c r="F338" s="132"/>
      <c r="G338" s="132"/>
      <c r="H338" s="132"/>
      <c r="I338" s="132"/>
      <c r="J338" s="121"/>
      <c r="K338" s="66"/>
      <c r="L338" s="66"/>
      <c r="M338" s="66"/>
      <c r="N338" s="66"/>
      <c r="O338" s="66"/>
      <c r="P338" s="66"/>
      <c r="Q338" s="66"/>
    </row>
    <row r="339" spans="1:17" x14ac:dyDescent="0.25">
      <c r="A339" s="131" t="s">
        <v>197</v>
      </c>
      <c r="B339" s="132"/>
      <c r="C339" s="132"/>
      <c r="D339" s="132"/>
      <c r="E339" s="132"/>
      <c r="F339" s="132"/>
      <c r="G339" s="132"/>
      <c r="H339" s="132"/>
      <c r="I339" s="132"/>
      <c r="J339" s="122">
        <v>7720</v>
      </c>
      <c r="K339" s="66"/>
      <c r="L339" s="66"/>
      <c r="M339" s="66"/>
      <c r="N339" s="66"/>
      <c r="O339" s="67">
        <v>12.54</v>
      </c>
      <c r="P339" s="66"/>
      <c r="Q339" s="67">
        <v>4.47</v>
      </c>
    </row>
    <row r="340" spans="1:17" x14ac:dyDescent="0.25">
      <c r="A340" s="131" t="s">
        <v>198</v>
      </c>
      <c r="B340" s="132"/>
      <c r="C340" s="132"/>
      <c r="D340" s="132"/>
      <c r="E340" s="132"/>
      <c r="F340" s="132"/>
      <c r="G340" s="132"/>
      <c r="H340" s="132"/>
      <c r="I340" s="132"/>
      <c r="J340" s="122">
        <v>35</v>
      </c>
      <c r="K340" s="66"/>
      <c r="L340" s="66"/>
      <c r="M340" s="66"/>
      <c r="N340" s="66"/>
      <c r="O340" s="66"/>
      <c r="P340" s="66"/>
      <c r="Q340" s="66"/>
    </row>
    <row r="341" spans="1:17" x14ac:dyDescent="0.25">
      <c r="A341" s="131" t="s">
        <v>199</v>
      </c>
      <c r="B341" s="132"/>
      <c r="C341" s="132"/>
      <c r="D341" s="132"/>
      <c r="E341" s="132"/>
      <c r="F341" s="132"/>
      <c r="G341" s="132"/>
      <c r="H341" s="132"/>
      <c r="I341" s="132"/>
      <c r="J341" s="122">
        <v>267</v>
      </c>
      <c r="K341" s="66"/>
      <c r="L341" s="66"/>
      <c r="M341" s="66"/>
      <c r="N341" s="66"/>
      <c r="O341" s="66"/>
      <c r="P341" s="66"/>
      <c r="Q341" s="66"/>
    </row>
    <row r="342" spans="1:17" x14ac:dyDescent="0.25">
      <c r="A342" s="131" t="s">
        <v>10</v>
      </c>
      <c r="B342" s="132"/>
      <c r="C342" s="132"/>
      <c r="D342" s="132"/>
      <c r="E342" s="132"/>
      <c r="F342" s="132"/>
      <c r="G342" s="132"/>
      <c r="H342" s="132"/>
      <c r="I342" s="132"/>
      <c r="J342" s="122">
        <v>8022</v>
      </c>
      <c r="K342" s="66"/>
      <c r="L342" s="66"/>
      <c r="M342" s="66"/>
      <c r="N342" s="66"/>
      <c r="O342" s="67">
        <v>12.54</v>
      </c>
      <c r="P342" s="66"/>
      <c r="Q342" s="67">
        <v>4.47</v>
      </c>
    </row>
    <row r="343" spans="1:17" x14ac:dyDescent="0.25">
      <c r="A343" s="131" t="s">
        <v>11</v>
      </c>
      <c r="B343" s="132"/>
      <c r="C343" s="132"/>
      <c r="D343" s="132"/>
      <c r="E343" s="132"/>
      <c r="F343" s="132"/>
      <c r="G343" s="132"/>
      <c r="H343" s="132"/>
      <c r="I343" s="132"/>
      <c r="J343" s="121"/>
      <c r="K343" s="66"/>
      <c r="L343" s="66"/>
      <c r="M343" s="66"/>
      <c r="N343" s="66"/>
      <c r="O343" s="66"/>
      <c r="P343" s="66"/>
      <c r="Q343" s="66"/>
    </row>
    <row r="344" spans="1:17" x14ac:dyDescent="0.25">
      <c r="A344" s="131" t="s">
        <v>12</v>
      </c>
      <c r="B344" s="132"/>
      <c r="C344" s="132"/>
      <c r="D344" s="132"/>
      <c r="E344" s="132"/>
      <c r="F344" s="132"/>
      <c r="G344" s="132"/>
      <c r="H344" s="132"/>
      <c r="I344" s="132"/>
      <c r="J344" s="122">
        <v>6289</v>
      </c>
      <c r="K344" s="66"/>
      <c r="L344" s="66"/>
      <c r="M344" s="66"/>
      <c r="N344" s="66"/>
      <c r="O344" s="66"/>
      <c r="P344" s="66"/>
      <c r="Q344" s="66"/>
    </row>
    <row r="345" spans="1:17" x14ac:dyDescent="0.25">
      <c r="A345" s="131" t="s">
        <v>13</v>
      </c>
      <c r="B345" s="132"/>
      <c r="C345" s="132"/>
      <c r="D345" s="132"/>
      <c r="E345" s="132"/>
      <c r="F345" s="132"/>
      <c r="G345" s="132"/>
      <c r="H345" s="132"/>
      <c r="I345" s="132"/>
      <c r="J345" s="122">
        <v>1041</v>
      </c>
      <c r="K345" s="66"/>
      <c r="L345" s="66"/>
      <c r="M345" s="66"/>
      <c r="N345" s="66"/>
      <c r="O345" s="66"/>
      <c r="P345" s="66"/>
      <c r="Q345" s="66"/>
    </row>
    <row r="346" spans="1:17" x14ac:dyDescent="0.25">
      <c r="A346" s="131" t="s">
        <v>14</v>
      </c>
      <c r="B346" s="132"/>
      <c r="C346" s="132"/>
      <c r="D346" s="132"/>
      <c r="E346" s="132"/>
      <c r="F346" s="132"/>
      <c r="G346" s="132"/>
      <c r="H346" s="132"/>
      <c r="I346" s="132"/>
      <c r="J346" s="122">
        <v>227</v>
      </c>
      <c r="K346" s="66"/>
      <c r="L346" s="66"/>
      <c r="M346" s="66"/>
      <c r="N346" s="66"/>
      <c r="O346" s="66"/>
      <c r="P346" s="66"/>
      <c r="Q346" s="66"/>
    </row>
    <row r="347" spans="1:17" x14ac:dyDescent="0.25">
      <c r="A347" s="131" t="s">
        <v>15</v>
      </c>
      <c r="B347" s="132"/>
      <c r="C347" s="132"/>
      <c r="D347" s="132"/>
      <c r="E347" s="132"/>
      <c r="F347" s="132"/>
      <c r="G347" s="132"/>
      <c r="H347" s="132"/>
      <c r="I347" s="132"/>
      <c r="J347" s="122">
        <v>322</v>
      </c>
      <c r="K347" s="66"/>
      <c r="L347" s="66"/>
      <c r="M347" s="66"/>
      <c r="N347" s="66"/>
      <c r="O347" s="66"/>
      <c r="P347" s="66"/>
      <c r="Q347" s="66"/>
    </row>
    <row r="348" spans="1:17" x14ac:dyDescent="0.25">
      <c r="A348" s="131" t="s">
        <v>16</v>
      </c>
      <c r="B348" s="132"/>
      <c r="C348" s="132"/>
      <c r="D348" s="132"/>
      <c r="E348" s="132"/>
      <c r="F348" s="132"/>
      <c r="G348" s="132"/>
      <c r="H348" s="132"/>
      <c r="I348" s="132"/>
      <c r="J348" s="122">
        <v>216</v>
      </c>
      <c r="K348" s="66"/>
      <c r="L348" s="66"/>
      <c r="M348" s="66"/>
      <c r="N348" s="66"/>
      <c r="O348" s="66"/>
      <c r="P348" s="66"/>
      <c r="Q348" s="66"/>
    </row>
    <row r="349" spans="1:17" x14ac:dyDescent="0.25">
      <c r="A349" s="133" t="s">
        <v>1070</v>
      </c>
      <c r="B349" s="132"/>
      <c r="C349" s="132"/>
      <c r="D349" s="132"/>
      <c r="E349" s="132"/>
      <c r="F349" s="132"/>
      <c r="G349" s="132"/>
      <c r="H349" s="132"/>
      <c r="I349" s="132"/>
      <c r="J349" s="123">
        <v>8022</v>
      </c>
      <c r="K349" s="66"/>
      <c r="L349" s="66"/>
      <c r="M349" s="66"/>
      <c r="N349" s="66"/>
      <c r="O349" s="65">
        <v>12.54</v>
      </c>
      <c r="P349" s="66"/>
      <c r="Q349" s="65">
        <v>4.47</v>
      </c>
    </row>
    <row r="350" spans="1:17" x14ac:dyDescent="0.25">
      <c r="A350" s="134" t="s">
        <v>49</v>
      </c>
      <c r="B350" s="135"/>
      <c r="C350" s="135"/>
      <c r="D350" s="135"/>
      <c r="E350" s="135"/>
      <c r="F350" s="135"/>
      <c r="G350" s="135"/>
      <c r="H350" s="135"/>
      <c r="I350" s="135"/>
      <c r="J350" s="135"/>
      <c r="K350" s="135"/>
      <c r="L350" s="135"/>
      <c r="M350" s="135"/>
      <c r="N350" s="135"/>
      <c r="O350" s="135"/>
      <c r="P350" s="135"/>
      <c r="Q350" s="135"/>
    </row>
    <row r="351" spans="1:17" x14ac:dyDescent="0.25">
      <c r="A351" s="131" t="s">
        <v>6</v>
      </c>
      <c r="B351" s="132"/>
      <c r="C351" s="132"/>
      <c r="D351" s="132"/>
      <c r="E351" s="132"/>
      <c r="F351" s="132"/>
      <c r="G351" s="132"/>
      <c r="H351" s="132"/>
      <c r="I351" s="132"/>
      <c r="J351" s="122">
        <v>630840</v>
      </c>
      <c r="K351" s="67">
        <v>55168</v>
      </c>
      <c r="L351" s="67">
        <v>55847</v>
      </c>
      <c r="M351" s="67">
        <v>4037</v>
      </c>
      <c r="N351" s="66"/>
      <c r="O351" s="67">
        <v>4427.43</v>
      </c>
      <c r="P351" s="66"/>
      <c r="Q351" s="67">
        <v>243.49</v>
      </c>
    </row>
    <row r="352" spans="1:17" x14ac:dyDescent="0.25">
      <c r="A352" s="131" t="s">
        <v>355</v>
      </c>
      <c r="B352" s="132"/>
      <c r="C352" s="132"/>
      <c r="D352" s="132"/>
      <c r="E352" s="132"/>
      <c r="F352" s="132"/>
      <c r="G352" s="132"/>
      <c r="H352" s="132"/>
      <c r="I352" s="132"/>
      <c r="J352" s="122">
        <v>634038</v>
      </c>
      <c r="K352" s="67">
        <v>55168</v>
      </c>
      <c r="L352" s="67">
        <v>55847</v>
      </c>
      <c r="M352" s="67">
        <v>4037</v>
      </c>
      <c r="N352" s="66"/>
      <c r="O352" s="67">
        <v>4427.43</v>
      </c>
      <c r="P352" s="66"/>
      <c r="Q352" s="67">
        <v>243.49</v>
      </c>
    </row>
    <row r="353" spans="1:17" x14ac:dyDescent="0.25">
      <c r="A353" s="131" t="s">
        <v>29</v>
      </c>
      <c r="B353" s="132"/>
      <c r="C353" s="132"/>
      <c r="D353" s="132"/>
      <c r="E353" s="132"/>
      <c r="F353" s="132"/>
      <c r="G353" s="132"/>
      <c r="H353" s="132"/>
      <c r="I353" s="132"/>
      <c r="J353" s="121"/>
      <c r="K353" s="66"/>
      <c r="L353" s="66"/>
      <c r="M353" s="66"/>
      <c r="N353" s="66"/>
      <c r="O353" s="66"/>
      <c r="P353" s="66"/>
      <c r="Q353" s="66"/>
    </row>
    <row r="354" spans="1:17" x14ac:dyDescent="0.25">
      <c r="A354" s="131" t="s">
        <v>1071</v>
      </c>
      <c r="B354" s="132"/>
      <c r="C354" s="132"/>
      <c r="D354" s="132"/>
      <c r="E354" s="132"/>
      <c r="F354" s="132"/>
      <c r="G354" s="132"/>
      <c r="H354" s="132"/>
      <c r="I354" s="132"/>
      <c r="J354" s="122">
        <v>2979</v>
      </c>
      <c r="K354" s="66"/>
      <c r="L354" s="66"/>
      <c r="M354" s="66"/>
      <c r="N354" s="66"/>
      <c r="O354" s="66"/>
      <c r="P354" s="66"/>
      <c r="Q354" s="66"/>
    </row>
    <row r="355" spans="1:17" x14ac:dyDescent="0.25">
      <c r="A355" s="131" t="s">
        <v>701</v>
      </c>
      <c r="B355" s="132"/>
      <c r="C355" s="132"/>
      <c r="D355" s="132"/>
      <c r="E355" s="132"/>
      <c r="F355" s="132"/>
      <c r="G355" s="132"/>
      <c r="H355" s="132"/>
      <c r="I355" s="132"/>
      <c r="J355" s="122">
        <v>62</v>
      </c>
      <c r="K355" s="66"/>
      <c r="L355" s="66"/>
      <c r="M355" s="66"/>
      <c r="N355" s="66"/>
      <c r="O355" s="66"/>
      <c r="P355" s="66"/>
      <c r="Q355" s="66"/>
    </row>
    <row r="356" spans="1:17" x14ac:dyDescent="0.25">
      <c r="A356" s="131" t="s">
        <v>702</v>
      </c>
      <c r="B356" s="132"/>
      <c r="C356" s="132"/>
      <c r="D356" s="132"/>
      <c r="E356" s="132"/>
      <c r="F356" s="132"/>
      <c r="G356" s="132"/>
      <c r="H356" s="132"/>
      <c r="I356" s="132"/>
      <c r="J356" s="122">
        <v>157</v>
      </c>
      <c r="K356" s="66"/>
      <c r="L356" s="66"/>
      <c r="M356" s="66"/>
      <c r="N356" s="66"/>
      <c r="O356" s="66"/>
      <c r="P356" s="66"/>
      <c r="Q356" s="66"/>
    </row>
    <row r="357" spans="1:17" x14ac:dyDescent="0.25">
      <c r="A357" s="131" t="s">
        <v>7</v>
      </c>
      <c r="B357" s="132"/>
      <c r="C357" s="132"/>
      <c r="D357" s="132"/>
      <c r="E357" s="132"/>
      <c r="F357" s="132"/>
      <c r="G357" s="132"/>
      <c r="H357" s="132"/>
      <c r="I357" s="132"/>
      <c r="J357" s="122">
        <v>63000</v>
      </c>
      <c r="K357" s="66"/>
      <c r="L357" s="66"/>
      <c r="M357" s="66"/>
      <c r="N357" s="66"/>
      <c r="O357" s="66"/>
      <c r="P357" s="66"/>
      <c r="Q357" s="66"/>
    </row>
    <row r="358" spans="1:17" x14ac:dyDescent="0.25">
      <c r="A358" s="131" t="s">
        <v>29</v>
      </c>
      <c r="B358" s="132"/>
      <c r="C358" s="132"/>
      <c r="D358" s="132"/>
      <c r="E358" s="132"/>
      <c r="F358" s="132"/>
      <c r="G358" s="132"/>
      <c r="H358" s="132"/>
      <c r="I358" s="132"/>
      <c r="J358" s="121"/>
      <c r="K358" s="66"/>
      <c r="L358" s="66"/>
      <c r="M358" s="66"/>
      <c r="N358" s="66"/>
      <c r="O358" s="66"/>
      <c r="P358" s="66"/>
      <c r="Q358" s="66"/>
    </row>
    <row r="359" spans="1:17" x14ac:dyDescent="0.25">
      <c r="A359" s="131" t="s">
        <v>1072</v>
      </c>
      <c r="B359" s="132"/>
      <c r="C359" s="132"/>
      <c r="D359" s="132"/>
      <c r="E359" s="132"/>
      <c r="F359" s="132"/>
      <c r="G359" s="132"/>
      <c r="H359" s="132"/>
      <c r="I359" s="132"/>
      <c r="J359" s="122">
        <v>16674</v>
      </c>
      <c r="K359" s="66"/>
      <c r="L359" s="66"/>
      <c r="M359" s="66"/>
      <c r="N359" s="66"/>
      <c r="O359" s="66"/>
      <c r="P359" s="66"/>
      <c r="Q359" s="66"/>
    </row>
    <row r="360" spans="1:17" x14ac:dyDescent="0.25">
      <c r="A360" s="131" t="s">
        <v>1073</v>
      </c>
      <c r="B360" s="132"/>
      <c r="C360" s="132"/>
      <c r="D360" s="132"/>
      <c r="E360" s="132"/>
      <c r="F360" s="132"/>
      <c r="G360" s="132"/>
      <c r="H360" s="132"/>
      <c r="I360" s="132"/>
      <c r="J360" s="122">
        <v>623</v>
      </c>
      <c r="K360" s="66"/>
      <c r="L360" s="66"/>
      <c r="M360" s="66"/>
      <c r="N360" s="66"/>
      <c r="O360" s="66"/>
      <c r="P360" s="66"/>
      <c r="Q360" s="66"/>
    </row>
    <row r="361" spans="1:17" x14ac:dyDescent="0.25">
      <c r="A361" s="131" t="s">
        <v>1074</v>
      </c>
      <c r="B361" s="132"/>
      <c r="C361" s="132"/>
      <c r="D361" s="132"/>
      <c r="E361" s="132"/>
      <c r="F361" s="132"/>
      <c r="G361" s="132"/>
      <c r="H361" s="132"/>
      <c r="I361" s="132"/>
      <c r="J361" s="122">
        <v>1044</v>
      </c>
      <c r="K361" s="66"/>
      <c r="L361" s="66"/>
      <c r="M361" s="66"/>
      <c r="N361" s="66"/>
      <c r="O361" s="66"/>
      <c r="P361" s="66"/>
      <c r="Q361" s="66"/>
    </row>
    <row r="362" spans="1:17" x14ac:dyDescent="0.25">
      <c r="A362" s="131" t="s">
        <v>1075</v>
      </c>
      <c r="B362" s="132"/>
      <c r="C362" s="132"/>
      <c r="D362" s="132"/>
      <c r="E362" s="132"/>
      <c r="F362" s="132"/>
      <c r="G362" s="132"/>
      <c r="H362" s="132"/>
      <c r="I362" s="132"/>
      <c r="J362" s="122">
        <v>6837</v>
      </c>
      <c r="K362" s="66"/>
      <c r="L362" s="66"/>
      <c r="M362" s="66"/>
      <c r="N362" s="66"/>
      <c r="O362" s="66"/>
      <c r="P362" s="66"/>
      <c r="Q362" s="66"/>
    </row>
    <row r="363" spans="1:17" x14ac:dyDescent="0.25">
      <c r="A363" s="131" t="s">
        <v>1076</v>
      </c>
      <c r="B363" s="132"/>
      <c r="C363" s="132"/>
      <c r="D363" s="132"/>
      <c r="E363" s="132"/>
      <c r="F363" s="132"/>
      <c r="G363" s="132"/>
      <c r="H363" s="132"/>
      <c r="I363" s="132"/>
      <c r="J363" s="122">
        <v>20</v>
      </c>
      <c r="K363" s="66"/>
      <c r="L363" s="66"/>
      <c r="M363" s="66"/>
      <c r="N363" s="66"/>
      <c r="O363" s="66"/>
      <c r="P363" s="66"/>
      <c r="Q363" s="66"/>
    </row>
    <row r="364" spans="1:17" x14ac:dyDescent="0.25">
      <c r="A364" s="131" t="s">
        <v>1077</v>
      </c>
      <c r="B364" s="132"/>
      <c r="C364" s="132"/>
      <c r="D364" s="132"/>
      <c r="E364" s="132"/>
      <c r="F364" s="132"/>
      <c r="G364" s="132"/>
      <c r="H364" s="132"/>
      <c r="I364" s="132"/>
      <c r="J364" s="122">
        <v>804</v>
      </c>
      <c r="K364" s="66"/>
      <c r="L364" s="66"/>
      <c r="M364" s="66"/>
      <c r="N364" s="66"/>
      <c r="O364" s="66"/>
      <c r="P364" s="66"/>
      <c r="Q364" s="66"/>
    </row>
    <row r="365" spans="1:17" x14ac:dyDescent="0.25">
      <c r="A365" s="131" t="s">
        <v>1078</v>
      </c>
      <c r="B365" s="132"/>
      <c r="C365" s="132"/>
      <c r="D365" s="132"/>
      <c r="E365" s="132"/>
      <c r="F365" s="132"/>
      <c r="G365" s="132"/>
      <c r="H365" s="132"/>
      <c r="I365" s="132"/>
      <c r="J365" s="122">
        <v>268</v>
      </c>
      <c r="K365" s="66"/>
      <c r="L365" s="66"/>
      <c r="M365" s="66"/>
      <c r="N365" s="66"/>
      <c r="O365" s="66"/>
      <c r="P365" s="66"/>
      <c r="Q365" s="66"/>
    </row>
    <row r="366" spans="1:17" x14ac:dyDescent="0.25">
      <c r="A366" s="131" t="s">
        <v>1079</v>
      </c>
      <c r="B366" s="132"/>
      <c r="C366" s="132"/>
      <c r="D366" s="132"/>
      <c r="E366" s="132"/>
      <c r="F366" s="132"/>
      <c r="G366" s="132"/>
      <c r="H366" s="132"/>
      <c r="I366" s="132"/>
      <c r="J366" s="122">
        <v>2450</v>
      </c>
      <c r="K366" s="66"/>
      <c r="L366" s="66"/>
      <c r="M366" s="66"/>
      <c r="N366" s="66"/>
      <c r="O366" s="66"/>
      <c r="P366" s="66"/>
      <c r="Q366" s="66"/>
    </row>
    <row r="367" spans="1:17" x14ac:dyDescent="0.25">
      <c r="A367" s="131" t="s">
        <v>1080</v>
      </c>
      <c r="B367" s="132"/>
      <c r="C367" s="132"/>
      <c r="D367" s="132"/>
      <c r="E367" s="132"/>
      <c r="F367" s="132"/>
      <c r="G367" s="132"/>
      <c r="H367" s="132"/>
      <c r="I367" s="132"/>
      <c r="J367" s="122">
        <v>7904</v>
      </c>
      <c r="K367" s="66"/>
      <c r="L367" s="66"/>
      <c r="M367" s="66"/>
      <c r="N367" s="66"/>
      <c r="O367" s="66"/>
      <c r="P367" s="66"/>
      <c r="Q367" s="66"/>
    </row>
    <row r="368" spans="1:17" x14ac:dyDescent="0.25">
      <c r="A368" s="131" t="s">
        <v>1081</v>
      </c>
      <c r="B368" s="132"/>
      <c r="C368" s="132"/>
      <c r="D368" s="132"/>
      <c r="E368" s="132"/>
      <c r="F368" s="132"/>
      <c r="G368" s="132"/>
      <c r="H368" s="132"/>
      <c r="I368" s="132"/>
      <c r="J368" s="122">
        <v>332</v>
      </c>
      <c r="K368" s="66"/>
      <c r="L368" s="66"/>
      <c r="M368" s="66"/>
      <c r="N368" s="66"/>
      <c r="O368" s="66"/>
      <c r="P368" s="66"/>
      <c r="Q368" s="66"/>
    </row>
    <row r="369" spans="1:17" x14ac:dyDescent="0.25">
      <c r="A369" s="131" t="s">
        <v>1082</v>
      </c>
      <c r="B369" s="132"/>
      <c r="C369" s="132"/>
      <c r="D369" s="132"/>
      <c r="E369" s="132"/>
      <c r="F369" s="132"/>
      <c r="G369" s="132"/>
      <c r="H369" s="132"/>
      <c r="I369" s="132"/>
      <c r="J369" s="122">
        <v>25717</v>
      </c>
      <c r="K369" s="66"/>
      <c r="L369" s="66"/>
      <c r="M369" s="66"/>
      <c r="N369" s="66"/>
      <c r="O369" s="66"/>
      <c r="P369" s="66"/>
      <c r="Q369" s="66"/>
    </row>
    <row r="370" spans="1:17" x14ac:dyDescent="0.25">
      <c r="A370" s="131" t="s">
        <v>1083</v>
      </c>
      <c r="B370" s="132"/>
      <c r="C370" s="132"/>
      <c r="D370" s="132"/>
      <c r="E370" s="132"/>
      <c r="F370" s="132"/>
      <c r="G370" s="132"/>
      <c r="H370" s="132"/>
      <c r="I370" s="132"/>
      <c r="J370" s="122">
        <v>327</v>
      </c>
      <c r="K370" s="66"/>
      <c r="L370" s="66"/>
      <c r="M370" s="66"/>
      <c r="N370" s="66"/>
      <c r="O370" s="66"/>
      <c r="P370" s="66"/>
      <c r="Q370" s="66"/>
    </row>
    <row r="371" spans="1:17" x14ac:dyDescent="0.25">
      <c r="A371" s="131" t="s">
        <v>8</v>
      </c>
      <c r="B371" s="132"/>
      <c r="C371" s="132"/>
      <c r="D371" s="132"/>
      <c r="E371" s="132"/>
      <c r="F371" s="132"/>
      <c r="G371" s="132"/>
      <c r="H371" s="132"/>
      <c r="I371" s="132"/>
      <c r="J371" s="122">
        <v>40574</v>
      </c>
      <c r="K371" s="66"/>
      <c r="L371" s="66"/>
      <c r="M371" s="66"/>
      <c r="N371" s="66"/>
      <c r="O371" s="66"/>
      <c r="P371" s="66"/>
      <c r="Q371" s="66"/>
    </row>
    <row r="372" spans="1:17" x14ac:dyDescent="0.25">
      <c r="A372" s="131" t="s">
        <v>29</v>
      </c>
      <c r="B372" s="132"/>
      <c r="C372" s="132"/>
      <c r="D372" s="132"/>
      <c r="E372" s="132"/>
      <c r="F372" s="132"/>
      <c r="G372" s="132"/>
      <c r="H372" s="132"/>
      <c r="I372" s="132"/>
      <c r="J372" s="121"/>
      <c r="K372" s="66"/>
      <c r="L372" s="66"/>
      <c r="M372" s="66"/>
      <c r="N372" s="66"/>
      <c r="O372" s="66"/>
      <c r="P372" s="66"/>
      <c r="Q372" s="66"/>
    </row>
    <row r="373" spans="1:17" x14ac:dyDescent="0.25">
      <c r="A373" s="131" t="s">
        <v>1084</v>
      </c>
      <c r="B373" s="132"/>
      <c r="C373" s="132"/>
      <c r="D373" s="132"/>
      <c r="E373" s="132"/>
      <c r="F373" s="132"/>
      <c r="G373" s="132"/>
      <c r="H373" s="132"/>
      <c r="I373" s="132"/>
      <c r="J373" s="122">
        <v>7974</v>
      </c>
      <c r="K373" s="66"/>
      <c r="L373" s="66"/>
      <c r="M373" s="66"/>
      <c r="N373" s="66"/>
      <c r="O373" s="66"/>
      <c r="P373" s="66"/>
      <c r="Q373" s="66"/>
    </row>
    <row r="374" spans="1:17" x14ac:dyDescent="0.25">
      <c r="A374" s="131" t="s">
        <v>1085</v>
      </c>
      <c r="B374" s="132"/>
      <c r="C374" s="132"/>
      <c r="D374" s="132"/>
      <c r="E374" s="132"/>
      <c r="F374" s="132"/>
      <c r="G374" s="132"/>
      <c r="H374" s="132"/>
      <c r="I374" s="132"/>
      <c r="J374" s="122">
        <v>550</v>
      </c>
      <c r="K374" s="66"/>
      <c r="L374" s="66"/>
      <c r="M374" s="66"/>
      <c r="N374" s="66"/>
      <c r="O374" s="66"/>
      <c r="P374" s="66"/>
      <c r="Q374" s="66"/>
    </row>
    <row r="375" spans="1:17" x14ac:dyDescent="0.25">
      <c r="A375" s="131" t="s">
        <v>1086</v>
      </c>
      <c r="B375" s="132"/>
      <c r="C375" s="132"/>
      <c r="D375" s="132"/>
      <c r="E375" s="132"/>
      <c r="F375" s="132"/>
      <c r="G375" s="132"/>
      <c r="H375" s="132"/>
      <c r="I375" s="132"/>
      <c r="J375" s="122">
        <v>1874</v>
      </c>
      <c r="K375" s="66"/>
      <c r="L375" s="66"/>
      <c r="M375" s="66"/>
      <c r="N375" s="66"/>
      <c r="O375" s="66"/>
      <c r="P375" s="66"/>
      <c r="Q375" s="66"/>
    </row>
    <row r="376" spans="1:17" x14ac:dyDescent="0.25">
      <c r="A376" s="131" t="s">
        <v>1087</v>
      </c>
      <c r="B376" s="132"/>
      <c r="C376" s="132"/>
      <c r="D376" s="132"/>
      <c r="E376" s="132"/>
      <c r="F376" s="132"/>
      <c r="G376" s="132"/>
      <c r="H376" s="132"/>
      <c r="I376" s="132"/>
      <c r="J376" s="122">
        <v>510</v>
      </c>
      <c r="K376" s="66"/>
      <c r="L376" s="66"/>
      <c r="M376" s="66"/>
      <c r="N376" s="66"/>
      <c r="O376" s="66"/>
      <c r="P376" s="66"/>
      <c r="Q376" s="66"/>
    </row>
    <row r="377" spans="1:17" x14ac:dyDescent="0.25">
      <c r="A377" s="131" t="s">
        <v>1088</v>
      </c>
      <c r="B377" s="132"/>
      <c r="C377" s="132"/>
      <c r="D377" s="132"/>
      <c r="E377" s="132"/>
      <c r="F377" s="132"/>
      <c r="G377" s="132"/>
      <c r="H377" s="132"/>
      <c r="I377" s="132"/>
      <c r="J377" s="122">
        <v>5024</v>
      </c>
      <c r="K377" s="66"/>
      <c r="L377" s="66"/>
      <c r="M377" s="66"/>
      <c r="N377" s="66"/>
      <c r="O377" s="66"/>
      <c r="P377" s="66"/>
      <c r="Q377" s="66"/>
    </row>
    <row r="378" spans="1:17" x14ac:dyDescent="0.25">
      <c r="A378" s="131" t="s">
        <v>1089</v>
      </c>
      <c r="B378" s="132"/>
      <c r="C378" s="132"/>
      <c r="D378" s="132"/>
      <c r="E378" s="132"/>
      <c r="F378" s="132"/>
      <c r="G378" s="132"/>
      <c r="H378" s="132"/>
      <c r="I378" s="132"/>
      <c r="J378" s="122">
        <v>4820</v>
      </c>
      <c r="K378" s="66"/>
      <c r="L378" s="66"/>
      <c r="M378" s="66"/>
      <c r="N378" s="66"/>
      <c r="O378" s="66"/>
      <c r="P378" s="66"/>
      <c r="Q378" s="66"/>
    </row>
    <row r="379" spans="1:17" x14ac:dyDescent="0.25">
      <c r="A379" s="131" t="s">
        <v>1090</v>
      </c>
      <c r="B379" s="132"/>
      <c r="C379" s="132"/>
      <c r="D379" s="132"/>
      <c r="E379" s="132"/>
      <c r="F379" s="132"/>
      <c r="G379" s="132"/>
      <c r="H379" s="132"/>
      <c r="I379" s="132"/>
      <c r="J379" s="122">
        <v>1606</v>
      </c>
      <c r="K379" s="66"/>
      <c r="L379" s="66"/>
      <c r="M379" s="66"/>
      <c r="N379" s="66"/>
      <c r="O379" s="66"/>
      <c r="P379" s="66"/>
      <c r="Q379" s="66"/>
    </row>
    <row r="380" spans="1:17" x14ac:dyDescent="0.25">
      <c r="A380" s="131" t="s">
        <v>1091</v>
      </c>
      <c r="B380" s="132"/>
      <c r="C380" s="132"/>
      <c r="D380" s="132"/>
      <c r="E380" s="132"/>
      <c r="F380" s="132"/>
      <c r="G380" s="132"/>
      <c r="H380" s="132"/>
      <c r="I380" s="132"/>
      <c r="J380" s="122">
        <v>215</v>
      </c>
      <c r="K380" s="66"/>
      <c r="L380" s="66"/>
      <c r="M380" s="66"/>
      <c r="N380" s="66"/>
      <c r="O380" s="66"/>
      <c r="P380" s="66"/>
      <c r="Q380" s="66"/>
    </row>
    <row r="381" spans="1:17" x14ac:dyDescent="0.25">
      <c r="A381" s="131" t="s">
        <v>1092</v>
      </c>
      <c r="B381" s="132"/>
      <c r="C381" s="132"/>
      <c r="D381" s="132"/>
      <c r="E381" s="132"/>
      <c r="F381" s="132"/>
      <c r="G381" s="132"/>
      <c r="H381" s="132"/>
      <c r="I381" s="132"/>
      <c r="J381" s="122">
        <v>7532</v>
      </c>
      <c r="K381" s="66"/>
      <c r="L381" s="66"/>
      <c r="M381" s="66"/>
      <c r="N381" s="66"/>
      <c r="O381" s="66"/>
      <c r="P381" s="66"/>
      <c r="Q381" s="66"/>
    </row>
    <row r="382" spans="1:17" x14ac:dyDescent="0.25">
      <c r="A382" s="131" t="s">
        <v>1093</v>
      </c>
      <c r="B382" s="132"/>
      <c r="C382" s="132"/>
      <c r="D382" s="132"/>
      <c r="E382" s="132"/>
      <c r="F382" s="132"/>
      <c r="G382" s="132"/>
      <c r="H382" s="132"/>
      <c r="I382" s="132"/>
      <c r="J382" s="122">
        <v>10250</v>
      </c>
      <c r="K382" s="66"/>
      <c r="L382" s="66"/>
      <c r="M382" s="66"/>
      <c r="N382" s="66"/>
      <c r="O382" s="66"/>
      <c r="P382" s="66"/>
      <c r="Q382" s="66"/>
    </row>
    <row r="383" spans="1:17" x14ac:dyDescent="0.25">
      <c r="A383" s="131" t="s">
        <v>1094</v>
      </c>
      <c r="B383" s="132"/>
      <c r="C383" s="132"/>
      <c r="D383" s="132"/>
      <c r="E383" s="132"/>
      <c r="F383" s="132"/>
      <c r="G383" s="132"/>
      <c r="H383" s="132"/>
      <c r="I383" s="132"/>
      <c r="J383" s="122">
        <v>219</v>
      </c>
      <c r="K383" s="66"/>
      <c r="L383" s="66"/>
      <c r="M383" s="66"/>
      <c r="N383" s="66"/>
      <c r="O383" s="66"/>
      <c r="P383" s="66"/>
      <c r="Q383" s="66"/>
    </row>
    <row r="384" spans="1:17" x14ac:dyDescent="0.25">
      <c r="A384" s="133" t="s">
        <v>9</v>
      </c>
      <c r="B384" s="132"/>
      <c r="C384" s="132"/>
      <c r="D384" s="132"/>
      <c r="E384" s="132"/>
      <c r="F384" s="132"/>
      <c r="G384" s="132"/>
      <c r="H384" s="132"/>
      <c r="I384" s="132"/>
      <c r="J384" s="121"/>
      <c r="K384" s="66"/>
      <c r="L384" s="66"/>
      <c r="M384" s="66"/>
      <c r="N384" s="66"/>
      <c r="O384" s="66"/>
      <c r="P384" s="66"/>
      <c r="Q384" s="66"/>
    </row>
    <row r="385" spans="1:17" x14ac:dyDescent="0.25">
      <c r="A385" s="131" t="s">
        <v>47</v>
      </c>
      <c r="B385" s="132"/>
      <c r="C385" s="132"/>
      <c r="D385" s="132"/>
      <c r="E385" s="132"/>
      <c r="F385" s="132"/>
      <c r="G385" s="132"/>
      <c r="H385" s="132"/>
      <c r="I385" s="132"/>
      <c r="J385" s="122">
        <v>718940</v>
      </c>
      <c r="K385" s="66"/>
      <c r="L385" s="66"/>
      <c r="M385" s="66"/>
      <c r="N385" s="66"/>
      <c r="O385" s="67">
        <v>4238.49</v>
      </c>
      <c r="P385" s="66"/>
      <c r="Q385" s="67">
        <v>235.33</v>
      </c>
    </row>
    <row r="386" spans="1:17" x14ac:dyDescent="0.25">
      <c r="A386" s="131" t="s">
        <v>28</v>
      </c>
      <c r="B386" s="132"/>
      <c r="C386" s="132"/>
      <c r="D386" s="132"/>
      <c r="E386" s="132"/>
      <c r="F386" s="132"/>
      <c r="G386" s="132"/>
      <c r="H386" s="132"/>
      <c r="I386" s="132"/>
      <c r="J386" s="122">
        <v>13279</v>
      </c>
      <c r="K386" s="66"/>
      <c r="L386" s="66"/>
      <c r="M386" s="66"/>
      <c r="N386" s="66"/>
      <c r="O386" s="67">
        <v>188.94</v>
      </c>
      <c r="P386" s="66"/>
      <c r="Q386" s="67">
        <v>8.16</v>
      </c>
    </row>
    <row r="387" spans="1:17" x14ac:dyDescent="0.25">
      <c r="A387" s="131" t="s">
        <v>66</v>
      </c>
      <c r="B387" s="132"/>
      <c r="C387" s="132"/>
      <c r="D387" s="132"/>
      <c r="E387" s="132"/>
      <c r="F387" s="132"/>
      <c r="G387" s="132"/>
      <c r="H387" s="132"/>
      <c r="I387" s="132"/>
      <c r="J387" s="121"/>
      <c r="K387" s="66"/>
      <c r="L387" s="66"/>
      <c r="M387" s="66"/>
      <c r="N387" s="66"/>
      <c r="O387" s="66"/>
      <c r="P387" s="66"/>
      <c r="Q387" s="66"/>
    </row>
    <row r="388" spans="1:17" x14ac:dyDescent="0.25">
      <c r="A388" s="131" t="s">
        <v>65</v>
      </c>
      <c r="B388" s="132"/>
      <c r="C388" s="132"/>
      <c r="D388" s="132"/>
      <c r="E388" s="132"/>
      <c r="F388" s="132"/>
      <c r="G388" s="132"/>
      <c r="H388" s="132"/>
      <c r="I388" s="132"/>
      <c r="J388" s="121"/>
      <c r="K388" s="66"/>
      <c r="L388" s="66"/>
      <c r="M388" s="66"/>
      <c r="N388" s="66"/>
      <c r="O388" s="66"/>
      <c r="P388" s="66"/>
      <c r="Q388" s="66"/>
    </row>
    <row r="389" spans="1:17" x14ac:dyDescent="0.25">
      <c r="A389" s="131" t="s">
        <v>1095</v>
      </c>
      <c r="B389" s="132"/>
      <c r="C389" s="132"/>
      <c r="D389" s="132"/>
      <c r="E389" s="132"/>
      <c r="F389" s="132"/>
      <c r="G389" s="132"/>
      <c r="H389" s="132"/>
      <c r="I389" s="132"/>
      <c r="J389" s="122">
        <v>5174</v>
      </c>
      <c r="K389" s="66"/>
      <c r="L389" s="66"/>
      <c r="M389" s="66"/>
      <c r="N389" s="66"/>
      <c r="O389" s="66"/>
      <c r="P389" s="66"/>
      <c r="Q389" s="66"/>
    </row>
    <row r="390" spans="1:17" x14ac:dyDescent="0.25">
      <c r="A390" s="131" t="s">
        <v>1096</v>
      </c>
      <c r="B390" s="132"/>
      <c r="C390" s="132"/>
      <c r="D390" s="132"/>
      <c r="E390" s="132"/>
      <c r="F390" s="132"/>
      <c r="G390" s="132"/>
      <c r="H390" s="132"/>
      <c r="I390" s="132"/>
      <c r="J390" s="122">
        <v>5236</v>
      </c>
      <c r="K390" s="66"/>
      <c r="L390" s="66"/>
      <c r="M390" s="66"/>
      <c r="N390" s="66"/>
      <c r="O390" s="66"/>
      <c r="P390" s="66"/>
      <c r="Q390" s="66"/>
    </row>
    <row r="391" spans="1:17" x14ac:dyDescent="0.25">
      <c r="A391" s="131" t="s">
        <v>1097</v>
      </c>
      <c r="B391" s="132"/>
      <c r="C391" s="132"/>
      <c r="D391" s="132"/>
      <c r="E391" s="132"/>
      <c r="F391" s="132"/>
      <c r="G391" s="132"/>
      <c r="H391" s="132"/>
      <c r="I391" s="132"/>
      <c r="J391" s="122">
        <v>5393</v>
      </c>
      <c r="K391" s="66"/>
      <c r="L391" s="66"/>
      <c r="M391" s="66"/>
      <c r="N391" s="66"/>
      <c r="O391" s="66"/>
      <c r="P391" s="66"/>
      <c r="Q391" s="66"/>
    </row>
    <row r="392" spans="1:17" x14ac:dyDescent="0.25">
      <c r="A392" s="131" t="s">
        <v>63</v>
      </c>
      <c r="B392" s="132"/>
      <c r="C392" s="132"/>
      <c r="D392" s="132"/>
      <c r="E392" s="132"/>
      <c r="F392" s="132"/>
      <c r="G392" s="132"/>
      <c r="H392" s="132"/>
      <c r="I392" s="132"/>
      <c r="J392" s="122">
        <v>5393</v>
      </c>
      <c r="K392" s="66"/>
      <c r="L392" s="66"/>
      <c r="M392" s="66"/>
      <c r="N392" s="66"/>
      <c r="O392" s="66"/>
      <c r="P392" s="66"/>
      <c r="Q392" s="66"/>
    </row>
    <row r="393" spans="1:17" x14ac:dyDescent="0.25">
      <c r="A393" s="131" t="s">
        <v>10</v>
      </c>
      <c r="B393" s="132"/>
      <c r="C393" s="132"/>
      <c r="D393" s="132"/>
      <c r="E393" s="132"/>
      <c r="F393" s="132"/>
      <c r="G393" s="132"/>
      <c r="H393" s="132"/>
      <c r="I393" s="132"/>
      <c r="J393" s="122">
        <v>737612</v>
      </c>
      <c r="K393" s="66"/>
      <c r="L393" s="66"/>
      <c r="M393" s="66"/>
      <c r="N393" s="66"/>
      <c r="O393" s="67">
        <v>4427.43</v>
      </c>
      <c r="P393" s="66"/>
      <c r="Q393" s="67">
        <v>243.49</v>
      </c>
    </row>
    <row r="394" spans="1:17" x14ac:dyDescent="0.25">
      <c r="A394" s="131" t="s">
        <v>11</v>
      </c>
      <c r="B394" s="132"/>
      <c r="C394" s="132"/>
      <c r="D394" s="132"/>
      <c r="E394" s="132"/>
      <c r="F394" s="132"/>
      <c r="G394" s="132"/>
      <c r="H394" s="132"/>
      <c r="I394" s="132"/>
      <c r="J394" s="121"/>
      <c r="K394" s="66"/>
      <c r="L394" s="66"/>
      <c r="M394" s="66"/>
      <c r="N394" s="66"/>
      <c r="O394" s="66"/>
      <c r="P394" s="66"/>
      <c r="Q394" s="66"/>
    </row>
    <row r="395" spans="1:17" x14ac:dyDescent="0.25">
      <c r="A395" s="131" t="s">
        <v>12</v>
      </c>
      <c r="B395" s="132"/>
      <c r="C395" s="132"/>
      <c r="D395" s="132"/>
      <c r="E395" s="132"/>
      <c r="F395" s="132"/>
      <c r="G395" s="132"/>
      <c r="H395" s="132"/>
      <c r="I395" s="132"/>
      <c r="J395" s="122">
        <v>517630</v>
      </c>
      <c r="K395" s="66"/>
      <c r="L395" s="66"/>
      <c r="M395" s="66"/>
      <c r="N395" s="66"/>
      <c r="O395" s="66"/>
      <c r="P395" s="66"/>
      <c r="Q395" s="66"/>
    </row>
    <row r="396" spans="1:17" x14ac:dyDescent="0.25">
      <c r="A396" s="131" t="s">
        <v>13</v>
      </c>
      <c r="B396" s="132"/>
      <c r="C396" s="132"/>
      <c r="D396" s="132"/>
      <c r="E396" s="132"/>
      <c r="F396" s="132"/>
      <c r="G396" s="132"/>
      <c r="H396" s="132"/>
      <c r="I396" s="132"/>
      <c r="J396" s="122">
        <v>55847</v>
      </c>
      <c r="K396" s="66"/>
      <c r="L396" s="66"/>
      <c r="M396" s="66"/>
      <c r="N396" s="66"/>
      <c r="O396" s="66"/>
      <c r="P396" s="66"/>
      <c r="Q396" s="66"/>
    </row>
    <row r="397" spans="1:17" x14ac:dyDescent="0.25">
      <c r="A397" s="131" t="s">
        <v>14</v>
      </c>
      <c r="B397" s="132"/>
      <c r="C397" s="132"/>
      <c r="D397" s="132"/>
      <c r="E397" s="132"/>
      <c r="F397" s="132"/>
      <c r="G397" s="132"/>
      <c r="H397" s="132"/>
      <c r="I397" s="132"/>
      <c r="J397" s="122">
        <v>59205</v>
      </c>
      <c r="K397" s="66"/>
      <c r="L397" s="66"/>
      <c r="M397" s="66"/>
      <c r="N397" s="66"/>
      <c r="O397" s="66"/>
      <c r="P397" s="66"/>
      <c r="Q397" s="66"/>
    </row>
    <row r="398" spans="1:17" x14ac:dyDescent="0.25">
      <c r="A398" s="131" t="s">
        <v>0</v>
      </c>
      <c r="B398" s="132"/>
      <c r="C398" s="132"/>
      <c r="D398" s="132"/>
      <c r="E398" s="132"/>
      <c r="F398" s="132"/>
      <c r="G398" s="132"/>
      <c r="H398" s="132"/>
      <c r="I398" s="132"/>
      <c r="J398" s="122">
        <v>5393</v>
      </c>
      <c r="K398" s="66"/>
      <c r="L398" s="66"/>
      <c r="M398" s="66"/>
      <c r="N398" s="66"/>
      <c r="O398" s="66"/>
      <c r="P398" s="66"/>
      <c r="Q398" s="66"/>
    </row>
    <row r="399" spans="1:17" x14ac:dyDescent="0.25">
      <c r="A399" s="131" t="s">
        <v>15</v>
      </c>
      <c r="B399" s="132"/>
      <c r="C399" s="132"/>
      <c r="D399" s="132"/>
      <c r="E399" s="132"/>
      <c r="F399" s="132"/>
      <c r="G399" s="132"/>
      <c r="H399" s="132"/>
      <c r="I399" s="132"/>
      <c r="J399" s="122">
        <v>63000</v>
      </c>
      <c r="K399" s="66"/>
      <c r="L399" s="66"/>
      <c r="M399" s="66"/>
      <c r="N399" s="66"/>
      <c r="O399" s="66"/>
      <c r="P399" s="66"/>
      <c r="Q399" s="66"/>
    </row>
    <row r="400" spans="1:17" x14ac:dyDescent="0.25">
      <c r="A400" s="131" t="s">
        <v>16</v>
      </c>
      <c r="B400" s="132"/>
      <c r="C400" s="132"/>
      <c r="D400" s="132"/>
      <c r="E400" s="132"/>
      <c r="F400" s="132"/>
      <c r="G400" s="132"/>
      <c r="H400" s="132"/>
      <c r="I400" s="132"/>
      <c r="J400" s="122">
        <v>40574</v>
      </c>
      <c r="K400" s="66"/>
      <c r="L400" s="66"/>
      <c r="M400" s="66"/>
      <c r="N400" s="66"/>
      <c r="O400" s="66"/>
      <c r="P400" s="66"/>
      <c r="Q400" s="66"/>
    </row>
    <row r="401" spans="1:17" x14ac:dyDescent="0.25">
      <c r="A401" s="133" t="s">
        <v>17</v>
      </c>
      <c r="B401" s="132"/>
      <c r="C401" s="132"/>
      <c r="D401" s="132"/>
      <c r="E401" s="132"/>
      <c r="F401" s="132"/>
      <c r="G401" s="132"/>
      <c r="H401" s="132"/>
      <c r="I401" s="132"/>
      <c r="J401" s="123">
        <v>737612</v>
      </c>
      <c r="K401" s="66"/>
      <c r="L401" s="66"/>
      <c r="M401" s="66"/>
      <c r="N401" s="66"/>
      <c r="O401" s="65">
        <v>4427.43</v>
      </c>
      <c r="P401" s="66"/>
      <c r="Q401" s="65">
        <v>243.49</v>
      </c>
    </row>
    <row r="402" spans="1:17" x14ac:dyDescent="0.25">
      <c r="B402" s="1"/>
      <c r="D402" s="109"/>
      <c r="E402" s="8"/>
      <c r="F402" s="64"/>
      <c r="G402" s="64"/>
      <c r="H402" s="64"/>
      <c r="I402" s="64"/>
      <c r="J402" s="124"/>
      <c r="K402" s="64"/>
      <c r="L402" s="64"/>
      <c r="M402" s="64"/>
      <c r="N402" s="64"/>
      <c r="O402" s="64"/>
      <c r="P402" s="64"/>
      <c r="Q402" s="64"/>
    </row>
    <row r="403" spans="1:17" x14ac:dyDescent="0.25">
      <c r="B403" s="1"/>
      <c r="D403" s="109"/>
      <c r="E403" s="8"/>
      <c r="F403" s="64"/>
      <c r="G403" s="64"/>
      <c r="H403" s="64"/>
      <c r="I403" s="64"/>
      <c r="J403" s="124"/>
      <c r="K403" s="64"/>
      <c r="L403" s="64"/>
      <c r="M403" s="64"/>
      <c r="N403" s="64"/>
      <c r="O403" s="64"/>
      <c r="P403" s="64"/>
      <c r="Q403" s="64"/>
    </row>
  </sheetData>
  <mergeCells count="192">
    <mergeCell ref="A24:Q24"/>
    <mergeCell ref="A25:Q25"/>
    <mergeCell ref="A20:A22"/>
    <mergeCell ref="B20:B22"/>
    <mergeCell ref="C20:C22"/>
    <mergeCell ref="D20:D22"/>
    <mergeCell ref="E20:E22"/>
    <mergeCell ref="F20:I20"/>
    <mergeCell ref="J20:M20"/>
    <mergeCell ref="F21:F22"/>
    <mergeCell ref="G21:I21"/>
    <mergeCell ref="J11:K11"/>
    <mergeCell ref="J12:K12"/>
    <mergeCell ref="J13:K13"/>
    <mergeCell ref="J14:K14"/>
    <mergeCell ref="J15:K15"/>
    <mergeCell ref="N20:N22"/>
    <mergeCell ref="O20:O22"/>
    <mergeCell ref="P20:P22"/>
    <mergeCell ref="Q20:Q22"/>
    <mergeCell ref="J21:J22"/>
    <mergeCell ref="K21:M21"/>
    <mergeCell ref="J16:K16"/>
    <mergeCell ref="A75:I75"/>
    <mergeCell ref="A76:I76"/>
    <mergeCell ref="A77:I77"/>
    <mergeCell ref="A78:I78"/>
    <mergeCell ref="A79:I79"/>
    <mergeCell ref="A70:I70"/>
    <mergeCell ref="A71:I71"/>
    <mergeCell ref="A72:I72"/>
    <mergeCell ref="A73:I73"/>
    <mergeCell ref="A74:I74"/>
    <mergeCell ref="A85:I85"/>
    <mergeCell ref="A86:I86"/>
    <mergeCell ref="A87:I87"/>
    <mergeCell ref="A88:I88"/>
    <mergeCell ref="A89:I89"/>
    <mergeCell ref="A80:I80"/>
    <mergeCell ref="A81:I81"/>
    <mergeCell ref="A82:I82"/>
    <mergeCell ref="A83:I83"/>
    <mergeCell ref="A84:I84"/>
    <mergeCell ref="A110:I110"/>
    <mergeCell ref="A111:I111"/>
    <mergeCell ref="A112:I112"/>
    <mergeCell ref="A113:I113"/>
    <mergeCell ref="A114:I114"/>
    <mergeCell ref="A90:I90"/>
    <mergeCell ref="A91:Q91"/>
    <mergeCell ref="A107:I107"/>
    <mergeCell ref="A108:I108"/>
    <mergeCell ref="A109:I109"/>
    <mergeCell ref="A120:I120"/>
    <mergeCell ref="A121:I121"/>
    <mergeCell ref="A122:I122"/>
    <mergeCell ref="A123:I123"/>
    <mergeCell ref="A124:I124"/>
    <mergeCell ref="A115:I115"/>
    <mergeCell ref="A116:I116"/>
    <mergeCell ref="A117:I117"/>
    <mergeCell ref="A118:I118"/>
    <mergeCell ref="A119:I119"/>
    <mergeCell ref="A166:Q166"/>
    <mergeCell ref="A206:Q206"/>
    <mergeCell ref="A224:Q224"/>
    <mergeCell ref="A230:Q230"/>
    <mergeCell ref="A240:Q240"/>
    <mergeCell ref="A125:Q125"/>
    <mergeCell ref="A126:Q126"/>
    <mergeCell ref="A139:Q139"/>
    <mergeCell ref="A148:Q148"/>
    <mergeCell ref="A157:Q157"/>
    <mergeCell ref="A264:I264"/>
    <mergeCell ref="A265:I265"/>
    <mergeCell ref="A266:I266"/>
    <mergeCell ref="A267:I267"/>
    <mergeCell ref="A268:I268"/>
    <mergeCell ref="A249:Q249"/>
    <mergeCell ref="A260:I260"/>
    <mergeCell ref="A261:I261"/>
    <mergeCell ref="A262:I262"/>
    <mergeCell ref="A263:I263"/>
    <mergeCell ref="A274:I274"/>
    <mergeCell ref="A275:I275"/>
    <mergeCell ref="A276:I276"/>
    <mergeCell ref="A277:I277"/>
    <mergeCell ref="A278:I278"/>
    <mergeCell ref="A269:I269"/>
    <mergeCell ref="A270:I270"/>
    <mergeCell ref="A271:I271"/>
    <mergeCell ref="A272:I272"/>
    <mergeCell ref="A273:I273"/>
    <mergeCell ref="A284:I284"/>
    <mergeCell ref="A285:I285"/>
    <mergeCell ref="A286:I286"/>
    <mergeCell ref="A287:I287"/>
    <mergeCell ref="A288:I288"/>
    <mergeCell ref="A279:I279"/>
    <mergeCell ref="A280:I280"/>
    <mergeCell ref="A281:I281"/>
    <mergeCell ref="A282:I282"/>
    <mergeCell ref="A283:I283"/>
    <mergeCell ref="A309:I309"/>
    <mergeCell ref="A310:I310"/>
    <mergeCell ref="A311:I311"/>
    <mergeCell ref="A312:I312"/>
    <mergeCell ref="A313:I313"/>
    <mergeCell ref="A289:Q289"/>
    <mergeCell ref="A305:I305"/>
    <mergeCell ref="A306:I306"/>
    <mergeCell ref="A307:I307"/>
    <mergeCell ref="A308:I308"/>
    <mergeCell ref="A319:I319"/>
    <mergeCell ref="A320:I320"/>
    <mergeCell ref="A321:I321"/>
    <mergeCell ref="A322:I322"/>
    <mergeCell ref="A323:I323"/>
    <mergeCell ref="A314:I314"/>
    <mergeCell ref="A315:I315"/>
    <mergeCell ref="A316:I316"/>
    <mergeCell ref="A317:I317"/>
    <mergeCell ref="A318:I318"/>
    <mergeCell ref="A338:I338"/>
    <mergeCell ref="A339:I339"/>
    <mergeCell ref="A340:I340"/>
    <mergeCell ref="A341:I341"/>
    <mergeCell ref="A342:I342"/>
    <mergeCell ref="A324:I324"/>
    <mergeCell ref="A325:Q325"/>
    <mergeCell ref="A335:I335"/>
    <mergeCell ref="A336:I336"/>
    <mergeCell ref="A337:I337"/>
    <mergeCell ref="A348:I348"/>
    <mergeCell ref="A349:I349"/>
    <mergeCell ref="A350:Q350"/>
    <mergeCell ref="A351:I351"/>
    <mergeCell ref="A352:I352"/>
    <mergeCell ref="A343:I343"/>
    <mergeCell ref="A344:I344"/>
    <mergeCell ref="A345:I345"/>
    <mergeCell ref="A346:I346"/>
    <mergeCell ref="A347:I347"/>
    <mergeCell ref="A358:I358"/>
    <mergeCell ref="A359:I359"/>
    <mergeCell ref="A360:I360"/>
    <mergeCell ref="A361:I361"/>
    <mergeCell ref="A362:I362"/>
    <mergeCell ref="A353:I353"/>
    <mergeCell ref="A354:I354"/>
    <mergeCell ref="A355:I355"/>
    <mergeCell ref="A356:I356"/>
    <mergeCell ref="A357:I357"/>
    <mergeCell ref="A368:I368"/>
    <mergeCell ref="A369:I369"/>
    <mergeCell ref="A370:I370"/>
    <mergeCell ref="A371:I371"/>
    <mergeCell ref="A372:I372"/>
    <mergeCell ref="A363:I363"/>
    <mergeCell ref="A364:I364"/>
    <mergeCell ref="A365:I365"/>
    <mergeCell ref="A366:I366"/>
    <mergeCell ref="A367:I367"/>
    <mergeCell ref="A378:I378"/>
    <mergeCell ref="A379:I379"/>
    <mergeCell ref="A380:I380"/>
    <mergeCell ref="A381:I381"/>
    <mergeCell ref="A382:I382"/>
    <mergeCell ref="A373:I373"/>
    <mergeCell ref="A374:I374"/>
    <mergeCell ref="A375:I375"/>
    <mergeCell ref="A376:I376"/>
    <mergeCell ref="A377:I377"/>
    <mergeCell ref="A388:I388"/>
    <mergeCell ref="A389:I389"/>
    <mergeCell ref="A390:I390"/>
    <mergeCell ref="A391:I391"/>
    <mergeCell ref="A392:I392"/>
    <mergeCell ref="A383:I383"/>
    <mergeCell ref="A384:I384"/>
    <mergeCell ref="A385:I385"/>
    <mergeCell ref="A386:I386"/>
    <mergeCell ref="A387:I387"/>
    <mergeCell ref="A398:I398"/>
    <mergeCell ref="A399:I399"/>
    <mergeCell ref="A400:I400"/>
    <mergeCell ref="A401:I401"/>
    <mergeCell ref="A393:I393"/>
    <mergeCell ref="A394:I394"/>
    <mergeCell ref="A395:I395"/>
    <mergeCell ref="A396:I396"/>
    <mergeCell ref="A397:I397"/>
  </mergeCells>
  <pageMargins left="0.23622047244094491" right="0.19685039370078741" top="0.51181102362204722" bottom="0.74803149606299213" header="0.31496062992125984" footer="0.23622047244094491"/>
  <pageSetup paperSize="9" scale="97" fitToHeight="10000" orientation="landscape" r:id="rId1"/>
  <headerFooter alignWithMargins="0">
    <oddHeader>&amp;LГранд-СМЕТА</oddHeader>
    <oddFooter xml:space="preserve">&amp;L0503.002.292А/3-СМ.ЛС
312-2893изм.1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Q197"/>
  <sheetViews>
    <sheetView showGridLines="0" topLeftCell="A166" zoomScaleNormal="100" zoomScaleSheetLayoutView="75" workbookViewId="0">
      <selection activeCell="D7" sqref="D7"/>
    </sheetView>
  </sheetViews>
  <sheetFormatPr defaultRowHeight="13.2" outlineLevelRow="2" x14ac:dyDescent="0.25"/>
  <cols>
    <col min="1" max="1" width="4.6640625" style="20" customWidth="1"/>
    <col min="2" max="2" width="20.33203125" style="19" customWidth="1"/>
    <col min="3" max="3" width="37.109375" style="18" customWidth="1"/>
    <col min="4" max="4" width="12.6640625" style="17" customWidth="1"/>
    <col min="5" max="5" width="11.6640625" style="16" customWidth="1"/>
    <col min="6" max="6" width="10.5546875" style="15" customWidth="1"/>
    <col min="7" max="7" width="10.5546875" style="24" customWidth="1"/>
    <col min="8" max="8" width="11" style="15" customWidth="1"/>
    <col min="9" max="9" width="10.6640625" style="15" customWidth="1"/>
    <col min="10" max="10" width="8.33203125" style="15" customWidth="1"/>
    <col min="11" max="11" width="8.109375" style="15" customWidth="1"/>
    <col min="12" max="14" width="7.109375" style="15" customWidth="1"/>
    <col min="15" max="16" width="6.33203125" style="15" customWidth="1"/>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1098</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1099</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1100</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1101</v>
      </c>
      <c r="K11" s="142"/>
      <c r="L11" s="4" t="s">
        <v>32</v>
      </c>
      <c r="M11" s="71"/>
      <c r="N11" s="71"/>
      <c r="O11" s="71"/>
      <c r="P11" s="71"/>
      <c r="Q11" s="71"/>
    </row>
    <row r="12" spans="1:17" x14ac:dyDescent="0.25">
      <c r="A12" s="11"/>
      <c r="B12" s="74"/>
      <c r="C12" s="73"/>
      <c r="D12" s="76" t="s">
        <v>121</v>
      </c>
      <c r="E12" s="11"/>
      <c r="F12" s="71"/>
      <c r="G12" s="71"/>
      <c r="H12" s="71"/>
      <c r="I12" s="76"/>
      <c r="J12" s="141" t="s">
        <v>1102</v>
      </c>
      <c r="K12" s="142"/>
      <c r="L12" s="4" t="s">
        <v>32</v>
      </c>
      <c r="M12" s="71"/>
      <c r="N12" s="71"/>
      <c r="O12" s="71"/>
      <c r="P12" s="71"/>
      <c r="Q12" s="71"/>
    </row>
    <row r="13" spans="1:17" x14ac:dyDescent="0.25">
      <c r="A13" s="11"/>
      <c r="B13" s="74"/>
      <c r="C13" s="73"/>
      <c r="D13" s="76" t="s">
        <v>18</v>
      </c>
      <c r="E13" s="11"/>
      <c r="F13" s="71"/>
      <c r="G13" s="71"/>
      <c r="H13" s="71"/>
      <c r="I13" s="76"/>
      <c r="J13" s="141" t="s">
        <v>1103</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23" customFormat="1" ht="13.8" x14ac:dyDescent="0.25">
      <c r="A16" s="9"/>
      <c r="B16" s="1"/>
      <c r="C16" s="7"/>
      <c r="D16" s="109"/>
      <c r="E16" s="8"/>
      <c r="F16" s="2"/>
      <c r="G16" s="2"/>
      <c r="H16" s="2"/>
      <c r="I16" s="2"/>
      <c r="J16" s="13"/>
      <c r="K16" s="2"/>
      <c r="L16" s="2"/>
      <c r="M16" s="2"/>
      <c r="N16" s="2"/>
      <c r="O16" s="2"/>
      <c r="P16" s="2"/>
      <c r="Q16" s="2"/>
    </row>
    <row r="17" spans="1:17" s="23" customFormat="1" ht="13.8" outlineLevel="1"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23"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23" customFormat="1" ht="13.8"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s="23" customFormat="1" ht="13.8" outlineLevel="1"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x14ac:dyDescent="0.25">
      <c r="A21" s="136" t="s">
        <v>1104</v>
      </c>
      <c r="B21" s="132"/>
      <c r="C21" s="132"/>
      <c r="D21" s="132"/>
      <c r="E21" s="132"/>
      <c r="F21" s="132"/>
      <c r="G21" s="132"/>
      <c r="H21" s="132"/>
      <c r="I21" s="132"/>
      <c r="J21" s="132"/>
      <c r="K21" s="132"/>
      <c r="L21" s="132"/>
      <c r="M21" s="132"/>
      <c r="N21" s="132"/>
      <c r="O21" s="132"/>
      <c r="P21" s="132"/>
      <c r="Q21" s="132"/>
    </row>
    <row r="22" spans="1:17" ht="53.4" x14ac:dyDescent="0.25">
      <c r="A22" s="5">
        <v>1</v>
      </c>
      <c r="B22" s="69" t="s">
        <v>1105</v>
      </c>
      <c r="C22" s="110" t="s">
        <v>1106</v>
      </c>
      <c r="D22" s="10" t="s">
        <v>421</v>
      </c>
      <c r="E22" s="68" t="s">
        <v>1107</v>
      </c>
      <c r="F22" s="67">
        <v>5028.78</v>
      </c>
      <c r="G22" s="67">
        <v>125.4</v>
      </c>
      <c r="H22" s="67">
        <v>4898.28</v>
      </c>
      <c r="I22" s="67">
        <v>559.88</v>
      </c>
      <c r="J22" s="121">
        <v>1368</v>
      </c>
      <c r="K22" s="66">
        <v>34</v>
      </c>
      <c r="L22" s="66">
        <v>1332</v>
      </c>
      <c r="M22" s="66">
        <v>152</v>
      </c>
      <c r="N22" s="66">
        <v>11.41</v>
      </c>
      <c r="O22" s="66">
        <v>3.1</v>
      </c>
      <c r="P22" s="66">
        <v>33.090000000000003</v>
      </c>
      <c r="Q22" s="66">
        <v>9</v>
      </c>
    </row>
    <row r="23" spans="1:17" ht="91.8" x14ac:dyDescent="0.25">
      <c r="A23" s="5">
        <v>2</v>
      </c>
      <c r="B23" s="69" t="s">
        <v>426</v>
      </c>
      <c r="C23" s="110" t="s">
        <v>1108</v>
      </c>
      <c r="D23" s="10" t="s">
        <v>212</v>
      </c>
      <c r="E23" s="68" t="s">
        <v>1109</v>
      </c>
      <c r="F23" s="67">
        <v>2030.95</v>
      </c>
      <c r="G23" s="67">
        <v>2030.95</v>
      </c>
      <c r="H23" s="66"/>
      <c r="I23" s="66"/>
      <c r="J23" s="121">
        <v>406</v>
      </c>
      <c r="K23" s="66">
        <v>406</v>
      </c>
      <c r="L23" s="66"/>
      <c r="M23" s="66"/>
      <c r="N23" s="66">
        <v>184.8</v>
      </c>
      <c r="O23" s="66">
        <v>36.96</v>
      </c>
      <c r="P23" s="66"/>
      <c r="Q23" s="66"/>
    </row>
    <row r="24" spans="1:17" s="22" customFormat="1" ht="48" customHeight="1" x14ac:dyDescent="0.2">
      <c r="A24" s="5">
        <v>3</v>
      </c>
      <c r="B24" s="69" t="s">
        <v>1105</v>
      </c>
      <c r="C24" s="110" t="s">
        <v>1110</v>
      </c>
      <c r="D24" s="10" t="s">
        <v>421</v>
      </c>
      <c r="E24" s="68" t="s">
        <v>1111</v>
      </c>
      <c r="F24" s="67">
        <v>5028.78</v>
      </c>
      <c r="G24" s="67">
        <v>125.4</v>
      </c>
      <c r="H24" s="67">
        <v>4898.28</v>
      </c>
      <c r="I24" s="67">
        <v>559.88</v>
      </c>
      <c r="J24" s="121">
        <v>101</v>
      </c>
      <c r="K24" s="66">
        <v>3</v>
      </c>
      <c r="L24" s="66">
        <v>98</v>
      </c>
      <c r="M24" s="66">
        <v>11</v>
      </c>
      <c r="N24" s="66">
        <v>11.41</v>
      </c>
      <c r="O24" s="66">
        <v>0.23</v>
      </c>
      <c r="P24" s="66">
        <v>33.090000000000003</v>
      </c>
      <c r="Q24" s="66">
        <v>0.66</v>
      </c>
    </row>
    <row r="25" spans="1:17" s="22" customFormat="1" ht="72.599999999999994" x14ac:dyDescent="0.2">
      <c r="A25" s="5">
        <v>4</v>
      </c>
      <c r="B25" s="69" t="s">
        <v>1024</v>
      </c>
      <c r="C25" s="110" t="s">
        <v>1112</v>
      </c>
      <c r="D25" s="10" t="s">
        <v>191</v>
      </c>
      <c r="E25" s="68" t="s">
        <v>1113</v>
      </c>
      <c r="F25" s="67">
        <v>23.96</v>
      </c>
      <c r="G25" s="66"/>
      <c r="H25" s="67">
        <v>23.96</v>
      </c>
      <c r="I25" s="66"/>
      <c r="J25" s="121">
        <v>12256</v>
      </c>
      <c r="K25" s="66"/>
      <c r="L25" s="66">
        <v>12256</v>
      </c>
      <c r="M25" s="66"/>
      <c r="N25" s="66"/>
      <c r="O25" s="66"/>
      <c r="P25" s="66"/>
      <c r="Q25" s="66"/>
    </row>
    <row r="26" spans="1:17" s="22" customFormat="1" ht="23.4" x14ac:dyDescent="0.2">
      <c r="A26" s="5">
        <v>5</v>
      </c>
      <c r="B26" s="69" t="s">
        <v>1114</v>
      </c>
      <c r="C26" s="110" t="s">
        <v>1115</v>
      </c>
      <c r="D26" s="10" t="s">
        <v>227</v>
      </c>
      <c r="E26" s="68" t="s">
        <v>1116</v>
      </c>
      <c r="F26" s="67">
        <v>138.69999999999999</v>
      </c>
      <c r="G26" s="66"/>
      <c r="H26" s="66"/>
      <c r="I26" s="66"/>
      <c r="J26" s="121">
        <v>32178</v>
      </c>
      <c r="K26" s="66"/>
      <c r="L26" s="66"/>
      <c r="M26" s="66"/>
      <c r="N26" s="66"/>
      <c r="O26" s="66"/>
      <c r="P26" s="66"/>
      <c r="Q26" s="66"/>
    </row>
    <row r="27" spans="1:17" ht="53.4" x14ac:dyDescent="0.25">
      <c r="A27" s="5">
        <v>6</v>
      </c>
      <c r="B27" s="69" t="s">
        <v>447</v>
      </c>
      <c r="C27" s="110" t="s">
        <v>1117</v>
      </c>
      <c r="D27" s="10" t="s">
        <v>421</v>
      </c>
      <c r="E27" s="68" t="s">
        <v>1118</v>
      </c>
      <c r="F27" s="67">
        <v>822.69</v>
      </c>
      <c r="G27" s="66"/>
      <c r="H27" s="67">
        <v>822.69</v>
      </c>
      <c r="I27" s="67">
        <v>138.55000000000001</v>
      </c>
      <c r="J27" s="121">
        <v>181</v>
      </c>
      <c r="K27" s="66"/>
      <c r="L27" s="66">
        <v>181</v>
      </c>
      <c r="M27" s="66">
        <v>30</v>
      </c>
      <c r="N27" s="66"/>
      <c r="O27" s="66"/>
      <c r="P27" s="66">
        <v>8.8699999999999992</v>
      </c>
      <c r="Q27" s="66">
        <v>1.95</v>
      </c>
    </row>
    <row r="28" spans="1:17" ht="19.2" customHeight="1" x14ac:dyDescent="0.25">
      <c r="A28" s="5">
        <v>7</v>
      </c>
      <c r="B28" s="69" t="s">
        <v>452</v>
      </c>
      <c r="C28" s="110" t="s">
        <v>1119</v>
      </c>
      <c r="D28" s="10" t="s">
        <v>454</v>
      </c>
      <c r="E28" s="68" t="s">
        <v>1120</v>
      </c>
      <c r="F28" s="67">
        <v>604.71</v>
      </c>
      <c r="G28" s="67">
        <v>150.49</v>
      </c>
      <c r="H28" s="67">
        <v>454.22</v>
      </c>
      <c r="I28" s="67">
        <v>47.48</v>
      </c>
      <c r="J28" s="121">
        <v>1330</v>
      </c>
      <c r="K28" s="66">
        <v>331</v>
      </c>
      <c r="L28" s="66">
        <v>999</v>
      </c>
      <c r="M28" s="66">
        <v>104</v>
      </c>
      <c r="N28" s="66">
        <v>12.53</v>
      </c>
      <c r="O28" s="66">
        <v>27.57</v>
      </c>
      <c r="P28" s="66">
        <v>3.04</v>
      </c>
      <c r="Q28" s="66">
        <v>6.69</v>
      </c>
    </row>
    <row r="29" spans="1:17" ht="19.2" customHeight="1" x14ac:dyDescent="0.25">
      <c r="A29" s="5">
        <v>8</v>
      </c>
      <c r="B29" s="69" t="s">
        <v>442</v>
      </c>
      <c r="C29" s="110" t="s">
        <v>1121</v>
      </c>
      <c r="D29" s="10" t="s">
        <v>212</v>
      </c>
      <c r="E29" s="68" t="s">
        <v>1122</v>
      </c>
      <c r="F29" s="67">
        <v>1027.4000000000001</v>
      </c>
      <c r="G29" s="67">
        <v>1027.4000000000001</v>
      </c>
      <c r="H29" s="66"/>
      <c r="I29" s="66"/>
      <c r="J29" s="121">
        <v>123</v>
      </c>
      <c r="K29" s="66">
        <v>123</v>
      </c>
      <c r="L29" s="66"/>
      <c r="M29" s="66"/>
      <c r="N29" s="66">
        <v>97.2</v>
      </c>
      <c r="O29" s="66">
        <v>11.66</v>
      </c>
      <c r="P29" s="66"/>
      <c r="Q29" s="66"/>
    </row>
    <row r="30" spans="1:17" ht="19.2" customHeight="1" x14ac:dyDescent="0.25">
      <c r="A30" s="131" t="s">
        <v>50</v>
      </c>
      <c r="B30" s="132"/>
      <c r="C30" s="132"/>
      <c r="D30" s="132"/>
      <c r="E30" s="132"/>
      <c r="F30" s="132"/>
      <c r="G30" s="132"/>
      <c r="H30" s="132"/>
      <c r="I30" s="132"/>
      <c r="J30" s="122">
        <v>47943</v>
      </c>
      <c r="K30" s="67">
        <v>897</v>
      </c>
      <c r="L30" s="67">
        <v>14866</v>
      </c>
      <c r="M30" s="67">
        <v>297</v>
      </c>
      <c r="N30" s="66"/>
      <c r="O30" s="67">
        <v>79.52</v>
      </c>
      <c r="P30" s="66"/>
      <c r="Q30" s="67">
        <v>18.3</v>
      </c>
    </row>
    <row r="31" spans="1:17" ht="19.2" customHeight="1" x14ac:dyDescent="0.25">
      <c r="A31" s="131" t="s">
        <v>7</v>
      </c>
      <c r="B31" s="132"/>
      <c r="C31" s="132"/>
      <c r="D31" s="132"/>
      <c r="E31" s="132"/>
      <c r="F31" s="132"/>
      <c r="G31" s="132"/>
      <c r="H31" s="132"/>
      <c r="I31" s="132"/>
      <c r="J31" s="122">
        <v>1055</v>
      </c>
      <c r="K31" s="66"/>
      <c r="L31" s="66"/>
      <c r="M31" s="66"/>
      <c r="N31" s="66"/>
      <c r="O31" s="66"/>
      <c r="P31" s="66"/>
      <c r="Q31" s="66"/>
    </row>
    <row r="32" spans="1:17" ht="19.2" customHeight="1" x14ac:dyDescent="0.25">
      <c r="A32" s="131" t="s">
        <v>8</v>
      </c>
      <c r="B32" s="132"/>
      <c r="C32" s="132"/>
      <c r="D32" s="132"/>
      <c r="E32" s="132"/>
      <c r="F32" s="132"/>
      <c r="G32" s="132"/>
      <c r="H32" s="132"/>
      <c r="I32" s="132"/>
      <c r="J32" s="122">
        <v>571</v>
      </c>
      <c r="K32" s="66"/>
      <c r="L32" s="66"/>
      <c r="M32" s="66"/>
      <c r="N32" s="66"/>
      <c r="O32" s="66"/>
      <c r="P32" s="66"/>
      <c r="Q32" s="66"/>
    </row>
    <row r="33" spans="1:17" x14ac:dyDescent="0.25">
      <c r="A33" s="133" t="s">
        <v>1123</v>
      </c>
      <c r="B33" s="132"/>
      <c r="C33" s="132"/>
      <c r="D33" s="132"/>
      <c r="E33" s="132"/>
      <c r="F33" s="132"/>
      <c r="G33" s="132"/>
      <c r="H33" s="132"/>
      <c r="I33" s="132"/>
      <c r="J33" s="121"/>
      <c r="K33" s="66"/>
      <c r="L33" s="66"/>
      <c r="M33" s="66"/>
      <c r="N33" s="66"/>
      <c r="O33" s="66"/>
      <c r="P33" s="66"/>
      <c r="Q33" s="66"/>
    </row>
    <row r="34" spans="1:17" x14ac:dyDescent="0.25">
      <c r="A34" s="131" t="s">
        <v>485</v>
      </c>
      <c r="B34" s="132"/>
      <c r="C34" s="132"/>
      <c r="D34" s="132"/>
      <c r="E34" s="132"/>
      <c r="F34" s="132"/>
      <c r="G34" s="132"/>
      <c r="H34" s="132"/>
      <c r="I34" s="132"/>
      <c r="J34" s="122">
        <v>3945</v>
      </c>
      <c r="K34" s="66"/>
      <c r="L34" s="66"/>
      <c r="M34" s="66"/>
      <c r="N34" s="66"/>
      <c r="O34" s="67">
        <v>30.9</v>
      </c>
      <c r="P34" s="66"/>
      <c r="Q34" s="67">
        <v>18.3</v>
      </c>
    </row>
    <row r="35" spans="1:17" x14ac:dyDescent="0.25">
      <c r="A35" s="131" t="s">
        <v>486</v>
      </c>
      <c r="B35" s="132"/>
      <c r="C35" s="132"/>
      <c r="D35" s="132"/>
      <c r="E35" s="132"/>
      <c r="F35" s="132"/>
      <c r="G35" s="132"/>
      <c r="H35" s="132"/>
      <c r="I35" s="132"/>
      <c r="J35" s="122">
        <v>1190</v>
      </c>
      <c r="K35" s="66"/>
      <c r="L35" s="66"/>
      <c r="M35" s="66"/>
      <c r="N35" s="66"/>
      <c r="O35" s="67">
        <v>48.62</v>
      </c>
      <c r="P35" s="66"/>
      <c r="Q35" s="66"/>
    </row>
    <row r="36" spans="1:17" x14ac:dyDescent="0.25">
      <c r="A36" s="131" t="s">
        <v>199</v>
      </c>
      <c r="B36" s="132"/>
      <c r="C36" s="132"/>
      <c r="D36" s="132"/>
      <c r="E36" s="132"/>
      <c r="F36" s="132"/>
      <c r="G36" s="132"/>
      <c r="H36" s="132"/>
      <c r="I36" s="132"/>
      <c r="J36" s="122">
        <v>12256</v>
      </c>
      <c r="K36" s="66"/>
      <c r="L36" s="66"/>
      <c r="M36" s="66"/>
      <c r="N36" s="66"/>
      <c r="O36" s="66"/>
      <c r="P36" s="66"/>
      <c r="Q36" s="66"/>
    </row>
    <row r="37" spans="1:17" x14ac:dyDescent="0.25">
      <c r="A37" s="131" t="s">
        <v>56</v>
      </c>
      <c r="B37" s="132"/>
      <c r="C37" s="132"/>
      <c r="D37" s="132"/>
      <c r="E37" s="132"/>
      <c r="F37" s="132"/>
      <c r="G37" s="132"/>
      <c r="H37" s="132"/>
      <c r="I37" s="132"/>
      <c r="J37" s="122">
        <v>32178</v>
      </c>
      <c r="K37" s="66"/>
      <c r="L37" s="66"/>
      <c r="M37" s="66"/>
      <c r="N37" s="66"/>
      <c r="O37" s="66"/>
      <c r="P37" s="66"/>
      <c r="Q37" s="66"/>
    </row>
    <row r="38" spans="1:17" ht="22.5" customHeight="1" x14ac:dyDescent="0.25">
      <c r="A38" s="131" t="s">
        <v>10</v>
      </c>
      <c r="B38" s="132"/>
      <c r="C38" s="132"/>
      <c r="D38" s="132"/>
      <c r="E38" s="132"/>
      <c r="F38" s="132"/>
      <c r="G38" s="132"/>
      <c r="H38" s="132"/>
      <c r="I38" s="132"/>
      <c r="J38" s="122">
        <v>49569</v>
      </c>
      <c r="K38" s="66"/>
      <c r="L38" s="66"/>
      <c r="M38" s="66"/>
      <c r="N38" s="66"/>
      <c r="O38" s="67">
        <v>79.52</v>
      </c>
      <c r="P38" s="66"/>
      <c r="Q38" s="67">
        <v>18.3</v>
      </c>
    </row>
    <row r="39" spans="1:17" ht="12.75" customHeight="1" x14ac:dyDescent="0.25">
      <c r="A39" s="131" t="s">
        <v>11</v>
      </c>
      <c r="B39" s="132"/>
      <c r="C39" s="132"/>
      <c r="D39" s="132"/>
      <c r="E39" s="132"/>
      <c r="F39" s="132"/>
      <c r="G39" s="132"/>
      <c r="H39" s="132"/>
      <c r="I39" s="132"/>
      <c r="J39" s="121"/>
      <c r="K39" s="66"/>
      <c r="L39" s="66"/>
      <c r="M39" s="66"/>
      <c r="N39" s="66"/>
      <c r="O39" s="66"/>
      <c r="P39" s="66"/>
      <c r="Q39" s="66"/>
    </row>
    <row r="40" spans="1:17" ht="12.75" customHeight="1" x14ac:dyDescent="0.25">
      <c r="A40" s="131" t="s">
        <v>12</v>
      </c>
      <c r="B40" s="132"/>
      <c r="C40" s="132"/>
      <c r="D40" s="132"/>
      <c r="E40" s="132"/>
      <c r="F40" s="132"/>
      <c r="G40" s="132"/>
      <c r="H40" s="132"/>
      <c r="I40" s="132"/>
      <c r="J40" s="122">
        <v>32180</v>
      </c>
      <c r="K40" s="66"/>
      <c r="L40" s="66"/>
      <c r="M40" s="66"/>
      <c r="N40" s="66"/>
      <c r="O40" s="66"/>
      <c r="P40" s="66"/>
      <c r="Q40" s="66"/>
    </row>
    <row r="41" spans="1:17" ht="12.75" customHeight="1" x14ac:dyDescent="0.25">
      <c r="A41" s="131" t="s">
        <v>13</v>
      </c>
      <c r="B41" s="132"/>
      <c r="C41" s="132"/>
      <c r="D41" s="132"/>
      <c r="E41" s="132"/>
      <c r="F41" s="132"/>
      <c r="G41" s="132"/>
      <c r="H41" s="132"/>
      <c r="I41" s="132"/>
      <c r="J41" s="122">
        <v>14866</v>
      </c>
      <c r="K41" s="66"/>
      <c r="L41" s="66"/>
      <c r="M41" s="66"/>
      <c r="N41" s="66"/>
      <c r="O41" s="66"/>
      <c r="P41" s="66"/>
      <c r="Q41" s="66"/>
    </row>
    <row r="42" spans="1:17" ht="12.75" customHeight="1" x14ac:dyDescent="0.25">
      <c r="A42" s="131" t="s">
        <v>14</v>
      </c>
      <c r="B42" s="132"/>
      <c r="C42" s="132"/>
      <c r="D42" s="132"/>
      <c r="E42" s="132"/>
      <c r="F42" s="132"/>
      <c r="G42" s="132"/>
      <c r="H42" s="132"/>
      <c r="I42" s="132"/>
      <c r="J42" s="122">
        <v>1194</v>
      </c>
      <c r="K42" s="66"/>
      <c r="L42" s="66"/>
      <c r="M42" s="66"/>
      <c r="N42" s="66"/>
      <c r="O42" s="66"/>
      <c r="P42" s="66"/>
      <c r="Q42" s="66"/>
    </row>
    <row r="43" spans="1:17" ht="12.75" customHeight="1" x14ac:dyDescent="0.25">
      <c r="A43" s="131" t="s">
        <v>15</v>
      </c>
      <c r="B43" s="132"/>
      <c r="C43" s="132"/>
      <c r="D43" s="132"/>
      <c r="E43" s="132"/>
      <c r="F43" s="132"/>
      <c r="G43" s="132"/>
      <c r="H43" s="132"/>
      <c r="I43" s="132"/>
      <c r="J43" s="122">
        <v>1055</v>
      </c>
      <c r="K43" s="66"/>
      <c r="L43" s="66"/>
      <c r="M43" s="66"/>
      <c r="N43" s="66"/>
      <c r="O43" s="66"/>
      <c r="P43" s="66"/>
      <c r="Q43" s="66"/>
    </row>
    <row r="44" spans="1:17" ht="12.75" customHeight="1" x14ac:dyDescent="0.25">
      <c r="A44" s="131" t="s">
        <v>16</v>
      </c>
      <c r="B44" s="132"/>
      <c r="C44" s="132"/>
      <c r="D44" s="132"/>
      <c r="E44" s="132"/>
      <c r="F44" s="132"/>
      <c r="G44" s="132"/>
      <c r="H44" s="132"/>
      <c r="I44" s="132"/>
      <c r="J44" s="122">
        <v>571</v>
      </c>
      <c r="K44" s="66"/>
      <c r="L44" s="66"/>
      <c r="M44" s="66"/>
      <c r="N44" s="66"/>
      <c r="O44" s="66"/>
      <c r="P44" s="66"/>
      <c r="Q44" s="66"/>
    </row>
    <row r="45" spans="1:17" ht="12.75" customHeight="1" x14ac:dyDescent="0.25">
      <c r="A45" s="133" t="s">
        <v>1124</v>
      </c>
      <c r="B45" s="132"/>
      <c r="C45" s="132"/>
      <c r="D45" s="132"/>
      <c r="E45" s="132"/>
      <c r="F45" s="132"/>
      <c r="G45" s="132"/>
      <c r="H45" s="132"/>
      <c r="I45" s="132"/>
      <c r="J45" s="123">
        <v>49569</v>
      </c>
      <c r="K45" s="66"/>
      <c r="L45" s="66"/>
      <c r="M45" s="66"/>
      <c r="N45" s="66"/>
      <c r="O45" s="65">
        <v>79.52</v>
      </c>
      <c r="P45" s="66"/>
      <c r="Q45" s="65">
        <v>18.3</v>
      </c>
    </row>
    <row r="46" spans="1:17" ht="12.75" customHeight="1" x14ac:dyDescent="0.25">
      <c r="A46" s="136" t="s">
        <v>1125</v>
      </c>
      <c r="B46" s="132"/>
      <c r="C46" s="132"/>
      <c r="D46" s="132"/>
      <c r="E46" s="132"/>
      <c r="F46" s="132"/>
      <c r="G46" s="132"/>
      <c r="H46" s="132"/>
      <c r="I46" s="132"/>
      <c r="J46" s="132"/>
      <c r="K46" s="132"/>
      <c r="L46" s="132"/>
      <c r="M46" s="132"/>
      <c r="N46" s="132"/>
      <c r="O46" s="132"/>
      <c r="P46" s="132"/>
      <c r="Q46" s="132"/>
    </row>
    <row r="47" spans="1:17" ht="22.5" customHeight="1" x14ac:dyDescent="0.25">
      <c r="A47" s="131" t="s">
        <v>1126</v>
      </c>
      <c r="B47" s="132"/>
      <c r="C47" s="132"/>
      <c r="D47" s="132"/>
      <c r="E47" s="132"/>
      <c r="F47" s="132"/>
      <c r="G47" s="132"/>
      <c r="H47" s="132"/>
      <c r="I47" s="132"/>
      <c r="J47" s="132"/>
      <c r="K47" s="132"/>
      <c r="L47" s="132"/>
      <c r="M47" s="132"/>
      <c r="N47" s="132"/>
      <c r="O47" s="132"/>
      <c r="P47" s="132"/>
      <c r="Q47" s="132"/>
    </row>
    <row r="48" spans="1:17" ht="12.75" customHeight="1" x14ac:dyDescent="0.25">
      <c r="A48" s="5">
        <v>9</v>
      </c>
      <c r="B48" s="69" t="s">
        <v>782</v>
      </c>
      <c r="C48" s="110" t="s">
        <v>1127</v>
      </c>
      <c r="D48" s="10" t="s">
        <v>1128</v>
      </c>
      <c r="E48" s="68" t="s">
        <v>1129</v>
      </c>
      <c r="F48" s="67">
        <v>9627.5300000000007</v>
      </c>
      <c r="G48" s="67">
        <v>1978.2</v>
      </c>
      <c r="H48" s="67">
        <v>4648.3500000000004</v>
      </c>
      <c r="I48" s="67">
        <v>327.60000000000002</v>
      </c>
      <c r="J48" s="121">
        <v>177</v>
      </c>
      <c r="K48" s="66">
        <v>36</v>
      </c>
      <c r="L48" s="66">
        <v>86</v>
      </c>
      <c r="M48" s="66">
        <v>6</v>
      </c>
      <c r="N48" s="66">
        <v>180</v>
      </c>
      <c r="O48" s="66">
        <v>3.31</v>
      </c>
      <c r="P48" s="66">
        <v>18</v>
      </c>
      <c r="Q48" s="66">
        <v>0.33</v>
      </c>
    </row>
    <row r="49" spans="1:17" ht="12.75" customHeight="1" x14ac:dyDescent="0.25">
      <c r="A49" s="5">
        <v>10</v>
      </c>
      <c r="B49" s="69" t="s">
        <v>785</v>
      </c>
      <c r="C49" s="110" t="s">
        <v>786</v>
      </c>
      <c r="D49" s="10" t="s">
        <v>227</v>
      </c>
      <c r="E49" s="70">
        <v>1.877</v>
      </c>
      <c r="F49" s="67">
        <v>562.22</v>
      </c>
      <c r="G49" s="66"/>
      <c r="H49" s="66"/>
      <c r="I49" s="66"/>
      <c r="J49" s="121">
        <v>1055</v>
      </c>
      <c r="K49" s="66"/>
      <c r="L49" s="66"/>
      <c r="M49" s="66"/>
      <c r="N49" s="66"/>
      <c r="O49" s="66"/>
      <c r="P49" s="66"/>
      <c r="Q49" s="66"/>
    </row>
    <row r="50" spans="1:17" ht="12.75" customHeight="1" x14ac:dyDescent="0.25">
      <c r="A50" s="5">
        <v>11</v>
      </c>
      <c r="B50" s="69" t="s">
        <v>1130</v>
      </c>
      <c r="C50" s="110" t="s">
        <v>1131</v>
      </c>
      <c r="D50" s="10" t="s">
        <v>794</v>
      </c>
      <c r="E50" s="68" t="s">
        <v>1132</v>
      </c>
      <c r="F50" s="67">
        <v>76007.600000000006</v>
      </c>
      <c r="G50" s="67">
        <v>36483.1</v>
      </c>
      <c r="H50" s="67">
        <v>26791.46</v>
      </c>
      <c r="I50" s="67">
        <v>3722.81</v>
      </c>
      <c r="J50" s="121">
        <v>8543</v>
      </c>
      <c r="K50" s="66">
        <v>4101</v>
      </c>
      <c r="L50" s="66">
        <v>3011</v>
      </c>
      <c r="M50" s="66">
        <v>418</v>
      </c>
      <c r="N50" s="66">
        <v>2692.48</v>
      </c>
      <c r="O50" s="66">
        <v>302.63</v>
      </c>
      <c r="P50" s="66">
        <v>204.55</v>
      </c>
      <c r="Q50" s="66">
        <v>22.99</v>
      </c>
    </row>
    <row r="51" spans="1:17" ht="12.75" customHeight="1" x14ac:dyDescent="0.25">
      <c r="A51" s="5">
        <v>12</v>
      </c>
      <c r="B51" s="69" t="s">
        <v>1133</v>
      </c>
      <c r="C51" s="110" t="s">
        <v>1134</v>
      </c>
      <c r="D51" s="10" t="s">
        <v>227</v>
      </c>
      <c r="E51" s="70">
        <v>11.41</v>
      </c>
      <c r="F51" s="67">
        <v>627.08000000000004</v>
      </c>
      <c r="G51" s="66"/>
      <c r="H51" s="66"/>
      <c r="I51" s="66"/>
      <c r="J51" s="121">
        <v>7155</v>
      </c>
      <c r="K51" s="66"/>
      <c r="L51" s="66"/>
      <c r="M51" s="66"/>
      <c r="N51" s="66"/>
      <c r="O51" s="66"/>
      <c r="P51" s="66"/>
      <c r="Q51" s="66"/>
    </row>
    <row r="52" spans="1:17" ht="12.75" customHeight="1" x14ac:dyDescent="0.25">
      <c r="A52" s="5">
        <v>13</v>
      </c>
      <c r="B52" s="69" t="s">
        <v>1135</v>
      </c>
      <c r="C52" s="110" t="s">
        <v>1136</v>
      </c>
      <c r="D52" s="10" t="s">
        <v>227</v>
      </c>
      <c r="E52" s="70">
        <v>11.41</v>
      </c>
      <c r="F52" s="67">
        <v>12.04</v>
      </c>
      <c r="G52" s="66"/>
      <c r="H52" s="66"/>
      <c r="I52" s="66"/>
      <c r="J52" s="121">
        <v>137</v>
      </c>
      <c r="K52" s="66"/>
      <c r="L52" s="66"/>
      <c r="M52" s="66"/>
      <c r="N52" s="66"/>
      <c r="O52" s="66"/>
      <c r="P52" s="66"/>
      <c r="Q52" s="66"/>
    </row>
    <row r="53" spans="1:17" ht="12.75" customHeight="1" x14ac:dyDescent="0.25">
      <c r="A53" s="5">
        <v>14</v>
      </c>
      <c r="B53" s="69" t="s">
        <v>1137</v>
      </c>
      <c r="C53" s="110" t="s">
        <v>1138</v>
      </c>
      <c r="D53" s="10" t="s">
        <v>148</v>
      </c>
      <c r="E53" s="68" t="s">
        <v>1139</v>
      </c>
      <c r="F53" s="67">
        <v>5423</v>
      </c>
      <c r="G53" s="66"/>
      <c r="H53" s="66"/>
      <c r="I53" s="66"/>
      <c r="J53" s="121">
        <v>197</v>
      </c>
      <c r="K53" s="66"/>
      <c r="L53" s="66"/>
      <c r="M53" s="66"/>
      <c r="N53" s="66"/>
      <c r="O53" s="66"/>
      <c r="P53" s="66"/>
      <c r="Q53" s="66"/>
    </row>
    <row r="54" spans="1:17" ht="12.75" customHeight="1" x14ac:dyDescent="0.25">
      <c r="A54" s="5">
        <v>15</v>
      </c>
      <c r="B54" s="69" t="s">
        <v>1140</v>
      </c>
      <c r="C54" s="110" t="s">
        <v>1141</v>
      </c>
      <c r="D54" s="10" t="s">
        <v>148</v>
      </c>
      <c r="E54" s="68" t="s">
        <v>1139</v>
      </c>
      <c r="F54" s="67">
        <v>3145.5</v>
      </c>
      <c r="G54" s="66"/>
      <c r="H54" s="66"/>
      <c r="I54" s="66"/>
      <c r="J54" s="121">
        <v>114</v>
      </c>
      <c r="K54" s="66"/>
      <c r="L54" s="66"/>
      <c r="M54" s="66"/>
      <c r="N54" s="66"/>
      <c r="O54" s="66"/>
      <c r="P54" s="66"/>
      <c r="Q54" s="66"/>
    </row>
    <row r="55" spans="1:17" ht="12.75" customHeight="1" x14ac:dyDescent="0.25">
      <c r="A55" s="5">
        <v>16</v>
      </c>
      <c r="B55" s="69" t="s">
        <v>1142</v>
      </c>
      <c r="C55" s="110" t="s">
        <v>1143</v>
      </c>
      <c r="D55" s="10" t="s">
        <v>148</v>
      </c>
      <c r="E55" s="68" t="s">
        <v>1144</v>
      </c>
      <c r="F55" s="67">
        <v>5156.3</v>
      </c>
      <c r="G55" s="66"/>
      <c r="H55" s="66"/>
      <c r="I55" s="66"/>
      <c r="J55" s="121">
        <v>1095</v>
      </c>
      <c r="K55" s="66"/>
      <c r="L55" s="66"/>
      <c r="M55" s="66"/>
      <c r="N55" s="66"/>
      <c r="O55" s="66"/>
      <c r="P55" s="66"/>
      <c r="Q55" s="66"/>
    </row>
    <row r="56" spans="1:17" ht="12.75" customHeight="1" x14ac:dyDescent="0.25">
      <c r="A56" s="5">
        <v>17</v>
      </c>
      <c r="B56" s="69" t="s">
        <v>1145</v>
      </c>
      <c r="C56" s="110" t="s">
        <v>1146</v>
      </c>
      <c r="D56" s="10" t="s">
        <v>148</v>
      </c>
      <c r="E56" s="68" t="s">
        <v>1144</v>
      </c>
      <c r="F56" s="67">
        <v>2484.5</v>
      </c>
      <c r="G56" s="66"/>
      <c r="H56" s="66"/>
      <c r="I56" s="66"/>
      <c r="J56" s="121">
        <v>527</v>
      </c>
      <c r="K56" s="66"/>
      <c r="L56" s="66"/>
      <c r="M56" s="66"/>
      <c r="N56" s="66"/>
      <c r="O56" s="66"/>
      <c r="P56" s="66"/>
      <c r="Q56" s="66"/>
    </row>
    <row r="57" spans="1:17" ht="12.75" customHeight="1" x14ac:dyDescent="0.25">
      <c r="A57" s="5">
        <v>18</v>
      </c>
      <c r="B57" s="69" t="s">
        <v>796</v>
      </c>
      <c r="C57" s="110" t="s">
        <v>797</v>
      </c>
      <c r="D57" s="10" t="s">
        <v>148</v>
      </c>
      <c r="E57" s="68" t="s">
        <v>1147</v>
      </c>
      <c r="F57" s="67">
        <v>4963.66</v>
      </c>
      <c r="G57" s="66"/>
      <c r="H57" s="66"/>
      <c r="I57" s="66"/>
      <c r="J57" s="121">
        <v>812</v>
      </c>
      <c r="K57" s="66"/>
      <c r="L57" s="66"/>
      <c r="M57" s="66"/>
      <c r="N57" s="66"/>
      <c r="O57" s="66"/>
      <c r="P57" s="66"/>
      <c r="Q57" s="66"/>
    </row>
    <row r="58" spans="1:17" ht="12.75" customHeight="1" x14ac:dyDescent="0.25">
      <c r="A58" s="5">
        <v>19</v>
      </c>
      <c r="B58" s="69" t="s">
        <v>1148</v>
      </c>
      <c r="C58" s="110" t="s">
        <v>1149</v>
      </c>
      <c r="D58" s="10" t="s">
        <v>148</v>
      </c>
      <c r="E58" s="68" t="s">
        <v>1147</v>
      </c>
      <c r="F58" s="67">
        <v>2208.6</v>
      </c>
      <c r="G58" s="66"/>
      <c r="H58" s="66"/>
      <c r="I58" s="66"/>
      <c r="J58" s="121">
        <v>361</v>
      </c>
      <c r="K58" s="66"/>
      <c r="L58" s="66"/>
      <c r="M58" s="66"/>
      <c r="N58" s="66"/>
      <c r="O58" s="66"/>
      <c r="P58" s="66"/>
      <c r="Q58" s="66"/>
    </row>
    <row r="59" spans="1:17" ht="19.2" customHeight="1" x14ac:dyDescent="0.25">
      <c r="A59" s="5">
        <v>20</v>
      </c>
      <c r="B59" s="69" t="s">
        <v>1150</v>
      </c>
      <c r="C59" s="110" t="s">
        <v>1151</v>
      </c>
      <c r="D59" s="10" t="s">
        <v>148</v>
      </c>
      <c r="E59" s="68" t="s">
        <v>1152</v>
      </c>
      <c r="F59" s="67">
        <v>4874.75</v>
      </c>
      <c r="G59" s="66"/>
      <c r="H59" s="66"/>
      <c r="I59" s="66"/>
      <c r="J59" s="121">
        <v>22</v>
      </c>
      <c r="K59" s="66"/>
      <c r="L59" s="66"/>
      <c r="M59" s="66"/>
      <c r="N59" s="66"/>
      <c r="O59" s="66"/>
      <c r="P59" s="66"/>
      <c r="Q59" s="66"/>
    </row>
    <row r="60" spans="1:17" ht="34.200000000000003" x14ac:dyDescent="0.25">
      <c r="A60" s="5">
        <v>21</v>
      </c>
      <c r="B60" s="69" t="s">
        <v>847</v>
      </c>
      <c r="C60" s="110" t="s">
        <v>848</v>
      </c>
      <c r="D60" s="10" t="s">
        <v>148</v>
      </c>
      <c r="E60" s="68" t="s">
        <v>1153</v>
      </c>
      <c r="F60" s="67">
        <v>4815.4799999999996</v>
      </c>
      <c r="G60" s="66"/>
      <c r="H60" s="66"/>
      <c r="I60" s="66"/>
      <c r="J60" s="121">
        <v>59</v>
      </c>
      <c r="K60" s="66"/>
      <c r="L60" s="66"/>
      <c r="M60" s="66"/>
      <c r="N60" s="66"/>
      <c r="O60" s="66"/>
      <c r="P60" s="66"/>
      <c r="Q60" s="66"/>
    </row>
    <row r="61" spans="1:17" ht="22.8" x14ac:dyDescent="0.25">
      <c r="A61" s="5">
        <v>22</v>
      </c>
      <c r="B61" s="69" t="s">
        <v>1154</v>
      </c>
      <c r="C61" s="110" t="s">
        <v>1155</v>
      </c>
      <c r="D61" s="10" t="s">
        <v>148</v>
      </c>
      <c r="E61" s="68" t="s">
        <v>1156</v>
      </c>
      <c r="F61" s="67">
        <v>4445.05</v>
      </c>
      <c r="G61" s="66"/>
      <c r="H61" s="66"/>
      <c r="I61" s="66"/>
      <c r="J61" s="121">
        <v>21</v>
      </c>
      <c r="K61" s="66"/>
      <c r="L61" s="66"/>
      <c r="M61" s="66"/>
      <c r="N61" s="66"/>
      <c r="O61" s="66"/>
      <c r="P61" s="66"/>
      <c r="Q61" s="66"/>
    </row>
    <row r="62" spans="1:17" ht="34.200000000000003" x14ac:dyDescent="0.25">
      <c r="A62" s="5">
        <v>23</v>
      </c>
      <c r="B62" s="69" t="s">
        <v>1148</v>
      </c>
      <c r="C62" s="110" t="s">
        <v>1149</v>
      </c>
      <c r="D62" s="10" t="s">
        <v>148</v>
      </c>
      <c r="E62" s="68" t="s">
        <v>1156</v>
      </c>
      <c r="F62" s="67">
        <v>2208.6</v>
      </c>
      <c r="G62" s="66"/>
      <c r="H62" s="66"/>
      <c r="I62" s="66"/>
      <c r="J62" s="121">
        <v>11</v>
      </c>
      <c r="K62" s="66"/>
      <c r="L62" s="66"/>
      <c r="M62" s="66"/>
      <c r="N62" s="66"/>
      <c r="O62" s="66"/>
      <c r="P62" s="66"/>
      <c r="Q62" s="66"/>
    </row>
    <row r="63" spans="1:17" ht="12.75" customHeight="1" x14ac:dyDescent="0.25">
      <c r="A63" s="5">
        <v>24</v>
      </c>
      <c r="B63" s="69" t="s">
        <v>1157</v>
      </c>
      <c r="C63" s="110" t="s">
        <v>1158</v>
      </c>
      <c r="D63" s="10" t="s">
        <v>148</v>
      </c>
      <c r="E63" s="68" t="s">
        <v>1159</v>
      </c>
      <c r="F63" s="67">
        <v>5686.9</v>
      </c>
      <c r="G63" s="66"/>
      <c r="H63" s="66"/>
      <c r="I63" s="66"/>
      <c r="J63" s="121">
        <v>400</v>
      </c>
      <c r="K63" s="66"/>
      <c r="L63" s="66"/>
      <c r="M63" s="66"/>
      <c r="N63" s="66"/>
      <c r="O63" s="66"/>
      <c r="P63" s="66"/>
      <c r="Q63" s="66"/>
    </row>
    <row r="64" spans="1:17" ht="12.75" customHeight="1" x14ac:dyDescent="0.25">
      <c r="A64" s="5">
        <v>25</v>
      </c>
      <c r="B64" s="69" t="s">
        <v>1140</v>
      </c>
      <c r="C64" s="110" t="s">
        <v>1141</v>
      </c>
      <c r="D64" s="10" t="s">
        <v>148</v>
      </c>
      <c r="E64" s="68" t="s">
        <v>1159</v>
      </c>
      <c r="F64" s="67">
        <v>3145.5</v>
      </c>
      <c r="G64" s="66"/>
      <c r="H64" s="66"/>
      <c r="I64" s="66"/>
      <c r="J64" s="121">
        <v>221</v>
      </c>
      <c r="K64" s="66"/>
      <c r="L64" s="66"/>
      <c r="M64" s="66"/>
      <c r="N64" s="66"/>
      <c r="O64" s="66"/>
      <c r="P64" s="66"/>
      <c r="Q64" s="66"/>
    </row>
    <row r="65" spans="1:17" ht="12.75" customHeight="1" x14ac:dyDescent="0.25">
      <c r="A65" s="5">
        <v>26</v>
      </c>
      <c r="B65" s="69" t="s">
        <v>849</v>
      </c>
      <c r="C65" s="110" t="s">
        <v>1160</v>
      </c>
      <c r="D65" s="10" t="s">
        <v>317</v>
      </c>
      <c r="E65" s="68" t="s">
        <v>1161</v>
      </c>
      <c r="F65" s="67">
        <v>9942.61</v>
      </c>
      <c r="G65" s="67">
        <v>2758.18</v>
      </c>
      <c r="H65" s="67">
        <v>42.05</v>
      </c>
      <c r="I65" s="67">
        <v>2.73</v>
      </c>
      <c r="J65" s="121">
        <v>40</v>
      </c>
      <c r="K65" s="66">
        <v>11</v>
      </c>
      <c r="L65" s="66"/>
      <c r="M65" s="66"/>
      <c r="N65" s="66">
        <v>215.82</v>
      </c>
      <c r="O65" s="66">
        <v>0.86</v>
      </c>
      <c r="P65" s="66">
        <v>0.15</v>
      </c>
      <c r="Q65" s="66"/>
    </row>
    <row r="66" spans="1:17" ht="12.75" customHeight="1" x14ac:dyDescent="0.25">
      <c r="A66" s="5">
        <v>27</v>
      </c>
      <c r="B66" s="69" t="s">
        <v>971</v>
      </c>
      <c r="C66" s="110" t="s">
        <v>1162</v>
      </c>
      <c r="D66" s="10" t="s">
        <v>973</v>
      </c>
      <c r="E66" s="68" t="s">
        <v>1163</v>
      </c>
      <c r="F66" s="67">
        <v>13769.84</v>
      </c>
      <c r="G66" s="67">
        <v>614.03</v>
      </c>
      <c r="H66" s="67">
        <v>303.06</v>
      </c>
      <c r="I66" s="66"/>
      <c r="J66" s="121">
        <v>620</v>
      </c>
      <c r="K66" s="66">
        <v>28</v>
      </c>
      <c r="L66" s="66">
        <v>14</v>
      </c>
      <c r="M66" s="66"/>
      <c r="N66" s="66">
        <v>42.7</v>
      </c>
      <c r="O66" s="66">
        <v>1.92</v>
      </c>
      <c r="P66" s="66"/>
      <c r="Q66" s="66"/>
    </row>
    <row r="67" spans="1:17" ht="12.75" customHeight="1" x14ac:dyDescent="0.25">
      <c r="A67" s="5">
        <v>28</v>
      </c>
      <c r="B67" s="69" t="s">
        <v>151</v>
      </c>
      <c r="C67" s="110" t="s">
        <v>1164</v>
      </c>
      <c r="D67" s="10" t="s">
        <v>153</v>
      </c>
      <c r="E67" s="68" t="s">
        <v>1165</v>
      </c>
      <c r="F67" s="67">
        <v>1261.82</v>
      </c>
      <c r="G67" s="67">
        <v>97.9</v>
      </c>
      <c r="H67" s="67">
        <v>13.36</v>
      </c>
      <c r="I67" s="67">
        <v>0.32</v>
      </c>
      <c r="J67" s="121">
        <v>50</v>
      </c>
      <c r="K67" s="66">
        <v>4</v>
      </c>
      <c r="L67" s="66">
        <v>1</v>
      </c>
      <c r="M67" s="66"/>
      <c r="N67" s="66">
        <v>7.66</v>
      </c>
      <c r="O67" s="66">
        <v>0.31</v>
      </c>
      <c r="P67" s="66">
        <v>0.02</v>
      </c>
      <c r="Q67" s="66"/>
    </row>
    <row r="68" spans="1:17" ht="12.75" customHeight="1" x14ac:dyDescent="0.25">
      <c r="A68" s="5">
        <v>29</v>
      </c>
      <c r="B68" s="69" t="s">
        <v>1166</v>
      </c>
      <c r="C68" s="110" t="s">
        <v>1167</v>
      </c>
      <c r="D68" s="10" t="s">
        <v>317</v>
      </c>
      <c r="E68" s="68" t="s">
        <v>1168</v>
      </c>
      <c r="F68" s="67">
        <v>7992.38</v>
      </c>
      <c r="G68" s="67">
        <v>807.95</v>
      </c>
      <c r="H68" s="67">
        <v>42.05</v>
      </c>
      <c r="I68" s="67">
        <v>2.73</v>
      </c>
      <c r="J68" s="121">
        <v>128</v>
      </c>
      <c r="K68" s="66">
        <v>13</v>
      </c>
      <c r="L68" s="66">
        <v>1</v>
      </c>
      <c r="M68" s="66"/>
      <c r="N68" s="66">
        <v>63.22</v>
      </c>
      <c r="O68" s="66">
        <v>1.01</v>
      </c>
      <c r="P68" s="66">
        <v>0.15</v>
      </c>
      <c r="Q68" s="66"/>
    </row>
    <row r="69" spans="1:17" ht="12.75" customHeight="1" x14ac:dyDescent="0.25">
      <c r="A69" s="5">
        <v>30</v>
      </c>
      <c r="B69" s="69" t="s">
        <v>1169</v>
      </c>
      <c r="C69" s="110" t="s">
        <v>1170</v>
      </c>
      <c r="D69" s="10" t="s">
        <v>889</v>
      </c>
      <c r="E69" s="70">
        <v>1</v>
      </c>
      <c r="F69" s="67">
        <v>35.92</v>
      </c>
      <c r="G69" s="67">
        <v>30.16</v>
      </c>
      <c r="H69" s="66"/>
      <c r="I69" s="66"/>
      <c r="J69" s="121">
        <v>36</v>
      </c>
      <c r="K69" s="66">
        <v>30</v>
      </c>
      <c r="L69" s="66"/>
      <c r="M69" s="66"/>
      <c r="N69" s="66">
        <v>2.36</v>
      </c>
      <c r="O69" s="66">
        <v>2.36</v>
      </c>
      <c r="P69" s="66"/>
      <c r="Q69" s="66"/>
    </row>
    <row r="70" spans="1:17" ht="12.75" customHeight="1" x14ac:dyDescent="0.25">
      <c r="A70" s="5">
        <v>31</v>
      </c>
      <c r="B70" s="69" t="s">
        <v>1171</v>
      </c>
      <c r="C70" s="110" t="s">
        <v>1172</v>
      </c>
      <c r="D70" s="10" t="s">
        <v>1173</v>
      </c>
      <c r="E70" s="68" t="s">
        <v>1174</v>
      </c>
      <c r="F70" s="67">
        <v>6415.27</v>
      </c>
      <c r="G70" s="67">
        <v>262.54000000000002</v>
      </c>
      <c r="H70" s="67">
        <v>175.1</v>
      </c>
      <c r="I70" s="67">
        <v>22.39</v>
      </c>
      <c r="J70" s="121">
        <v>866</v>
      </c>
      <c r="K70" s="66">
        <v>35</v>
      </c>
      <c r="L70" s="66">
        <v>24</v>
      </c>
      <c r="M70" s="66">
        <v>3</v>
      </c>
      <c r="N70" s="66">
        <v>22.42</v>
      </c>
      <c r="O70" s="66">
        <v>3.03</v>
      </c>
      <c r="P70" s="66">
        <v>1.23</v>
      </c>
      <c r="Q70" s="66">
        <v>0.17</v>
      </c>
    </row>
    <row r="71" spans="1:17" ht="12.75" customHeight="1" x14ac:dyDescent="0.25">
      <c r="A71" s="5">
        <v>32</v>
      </c>
      <c r="B71" s="69" t="s">
        <v>1175</v>
      </c>
      <c r="C71" s="110" t="s">
        <v>1176</v>
      </c>
      <c r="D71" s="10" t="s">
        <v>1173</v>
      </c>
      <c r="E71" s="68" t="s">
        <v>1174</v>
      </c>
      <c r="F71" s="67">
        <v>12629.4</v>
      </c>
      <c r="G71" s="67">
        <v>335</v>
      </c>
      <c r="H71" s="67">
        <v>345</v>
      </c>
      <c r="I71" s="67">
        <v>43.6</v>
      </c>
      <c r="J71" s="121">
        <v>1705</v>
      </c>
      <c r="K71" s="66">
        <v>45</v>
      </c>
      <c r="L71" s="66">
        <v>47</v>
      </c>
      <c r="M71" s="66">
        <v>6</v>
      </c>
      <c r="N71" s="66">
        <v>28.6</v>
      </c>
      <c r="O71" s="66">
        <v>3.86</v>
      </c>
      <c r="P71" s="66">
        <v>2.4</v>
      </c>
      <c r="Q71" s="66">
        <v>0.32</v>
      </c>
    </row>
    <row r="72" spans="1:17" ht="12.75" customHeight="1" x14ac:dyDescent="0.25">
      <c r="A72" s="131" t="s">
        <v>1177</v>
      </c>
      <c r="B72" s="132"/>
      <c r="C72" s="132"/>
      <c r="D72" s="132"/>
      <c r="E72" s="132"/>
      <c r="F72" s="132"/>
      <c r="G72" s="132"/>
      <c r="H72" s="132"/>
      <c r="I72" s="132"/>
      <c r="J72" s="132"/>
      <c r="K72" s="132"/>
      <c r="L72" s="132"/>
      <c r="M72" s="132"/>
      <c r="N72" s="132"/>
      <c r="O72" s="132"/>
      <c r="P72" s="132"/>
      <c r="Q72" s="132"/>
    </row>
    <row r="73" spans="1:17" ht="12.75" customHeight="1" x14ac:dyDescent="0.25">
      <c r="A73" s="5">
        <v>33</v>
      </c>
      <c r="B73" s="69" t="s">
        <v>1178</v>
      </c>
      <c r="C73" s="110" t="s">
        <v>1179</v>
      </c>
      <c r="D73" s="10" t="s">
        <v>811</v>
      </c>
      <c r="E73" s="68" t="s">
        <v>1180</v>
      </c>
      <c r="F73" s="67">
        <v>8665.23</v>
      </c>
      <c r="G73" s="67">
        <v>1587.88</v>
      </c>
      <c r="H73" s="67">
        <v>6764.57</v>
      </c>
      <c r="I73" s="67">
        <v>1060.33</v>
      </c>
      <c r="J73" s="121">
        <v>260</v>
      </c>
      <c r="K73" s="66">
        <v>48</v>
      </c>
      <c r="L73" s="66">
        <v>203</v>
      </c>
      <c r="M73" s="66">
        <v>32</v>
      </c>
      <c r="N73" s="66">
        <v>119.84</v>
      </c>
      <c r="O73" s="66">
        <v>3.6</v>
      </c>
      <c r="P73" s="66">
        <v>58.26</v>
      </c>
      <c r="Q73" s="66">
        <v>1.75</v>
      </c>
    </row>
    <row r="74" spans="1:17" ht="12.75" customHeight="1" x14ac:dyDescent="0.25">
      <c r="A74" s="5">
        <v>34</v>
      </c>
      <c r="B74" s="69" t="s">
        <v>1181</v>
      </c>
      <c r="C74" s="110" t="s">
        <v>1182</v>
      </c>
      <c r="D74" s="10" t="s">
        <v>227</v>
      </c>
      <c r="E74" s="68" t="s">
        <v>1183</v>
      </c>
      <c r="F74" s="67">
        <v>2580.06</v>
      </c>
      <c r="G74" s="66"/>
      <c r="H74" s="66"/>
      <c r="I74" s="66"/>
      <c r="J74" s="121">
        <v>13313</v>
      </c>
      <c r="K74" s="66"/>
      <c r="L74" s="66"/>
      <c r="M74" s="66"/>
      <c r="N74" s="66"/>
      <c r="O74" s="66"/>
      <c r="P74" s="66"/>
      <c r="Q74" s="66"/>
    </row>
    <row r="75" spans="1:17" ht="12.75" customHeight="1" x14ac:dyDescent="0.25">
      <c r="A75" s="5">
        <v>35</v>
      </c>
      <c r="B75" s="69" t="s">
        <v>1184</v>
      </c>
      <c r="C75" s="110" t="s">
        <v>1185</v>
      </c>
      <c r="D75" s="10" t="s">
        <v>393</v>
      </c>
      <c r="E75" s="68" t="s">
        <v>1186</v>
      </c>
      <c r="F75" s="67">
        <v>62300.29</v>
      </c>
      <c r="G75" s="67">
        <v>4600.8</v>
      </c>
      <c r="H75" s="67">
        <v>2202.73</v>
      </c>
      <c r="I75" s="67">
        <v>237.15</v>
      </c>
      <c r="J75" s="121">
        <v>156</v>
      </c>
      <c r="K75" s="66">
        <v>12</v>
      </c>
      <c r="L75" s="66">
        <v>6</v>
      </c>
      <c r="M75" s="66">
        <v>1</v>
      </c>
      <c r="N75" s="66">
        <v>360</v>
      </c>
      <c r="O75" s="66">
        <v>0.9</v>
      </c>
      <c r="P75" s="66">
        <v>13.03</v>
      </c>
      <c r="Q75" s="66">
        <v>0.03</v>
      </c>
    </row>
    <row r="76" spans="1:17" ht="12.75" customHeight="1" x14ac:dyDescent="0.25">
      <c r="A76" s="5">
        <v>36</v>
      </c>
      <c r="B76" s="69" t="s">
        <v>1187</v>
      </c>
      <c r="C76" s="110" t="s">
        <v>1188</v>
      </c>
      <c r="D76" s="10" t="s">
        <v>936</v>
      </c>
      <c r="E76" s="68" t="s">
        <v>1189</v>
      </c>
      <c r="F76" s="67">
        <v>2674.7</v>
      </c>
      <c r="G76" s="67">
        <v>627.12</v>
      </c>
      <c r="H76" s="67">
        <v>210.9</v>
      </c>
      <c r="I76" s="66"/>
      <c r="J76" s="121">
        <v>8</v>
      </c>
      <c r="K76" s="66">
        <v>2</v>
      </c>
      <c r="L76" s="66">
        <v>1</v>
      </c>
      <c r="M76" s="66"/>
      <c r="N76" s="66">
        <v>46.8</v>
      </c>
      <c r="O76" s="66">
        <v>0.14000000000000001</v>
      </c>
      <c r="P76" s="66"/>
      <c r="Q76" s="66"/>
    </row>
    <row r="77" spans="1:17" ht="12.75" customHeight="1" x14ac:dyDescent="0.25">
      <c r="A77" s="5">
        <v>37</v>
      </c>
      <c r="B77" s="69" t="s">
        <v>1190</v>
      </c>
      <c r="C77" s="110" t="s">
        <v>1191</v>
      </c>
      <c r="D77" s="10" t="s">
        <v>936</v>
      </c>
      <c r="E77" s="68" t="s">
        <v>1189</v>
      </c>
      <c r="F77" s="67">
        <v>1386.52</v>
      </c>
      <c r="G77" s="67">
        <v>302.83999999999997</v>
      </c>
      <c r="H77" s="67">
        <v>95.6</v>
      </c>
      <c r="I77" s="66"/>
      <c r="J77" s="121">
        <v>4</v>
      </c>
      <c r="K77" s="66">
        <v>1</v>
      </c>
      <c r="L77" s="66"/>
      <c r="M77" s="66"/>
      <c r="N77" s="66">
        <v>22.6</v>
      </c>
      <c r="O77" s="66">
        <v>7.0000000000000007E-2</v>
      </c>
      <c r="P77" s="66"/>
      <c r="Q77" s="66"/>
    </row>
    <row r="78" spans="1:17" ht="12.75" customHeight="1" x14ac:dyDescent="0.25">
      <c r="A78" s="5">
        <v>38</v>
      </c>
      <c r="B78" s="69" t="s">
        <v>1192</v>
      </c>
      <c r="C78" s="110" t="s">
        <v>1193</v>
      </c>
      <c r="D78" s="10" t="s">
        <v>936</v>
      </c>
      <c r="E78" s="68" t="s">
        <v>1194</v>
      </c>
      <c r="F78" s="67">
        <v>2734.92</v>
      </c>
      <c r="G78" s="67">
        <v>733.34</v>
      </c>
      <c r="H78" s="67">
        <v>439.45</v>
      </c>
      <c r="I78" s="67">
        <v>6.09</v>
      </c>
      <c r="J78" s="121">
        <v>14</v>
      </c>
      <c r="K78" s="66">
        <v>4</v>
      </c>
      <c r="L78" s="66">
        <v>2</v>
      </c>
      <c r="M78" s="66"/>
      <c r="N78" s="66">
        <v>46.18</v>
      </c>
      <c r="O78" s="66">
        <v>0.23</v>
      </c>
      <c r="P78" s="66">
        <v>0.39</v>
      </c>
      <c r="Q78" s="66"/>
    </row>
    <row r="79" spans="1:17" ht="12.75" customHeight="1" x14ac:dyDescent="0.25">
      <c r="A79" s="5">
        <v>39</v>
      </c>
      <c r="B79" s="69" t="s">
        <v>1195</v>
      </c>
      <c r="C79" s="110" t="s">
        <v>1196</v>
      </c>
      <c r="D79" s="10" t="s">
        <v>936</v>
      </c>
      <c r="E79" s="68" t="s">
        <v>1194</v>
      </c>
      <c r="F79" s="67">
        <v>2891.12</v>
      </c>
      <c r="G79" s="67">
        <v>884.84</v>
      </c>
      <c r="H79" s="67">
        <v>430.9</v>
      </c>
      <c r="I79" s="67">
        <v>7.18</v>
      </c>
      <c r="J79" s="121">
        <v>14</v>
      </c>
      <c r="K79" s="66">
        <v>4</v>
      </c>
      <c r="L79" s="66">
        <v>2</v>
      </c>
      <c r="M79" s="66"/>
      <c r="N79" s="66">
        <v>55.72</v>
      </c>
      <c r="O79" s="66">
        <v>0.28000000000000003</v>
      </c>
      <c r="P79" s="66">
        <v>0.46</v>
      </c>
      <c r="Q79" s="66"/>
    </row>
    <row r="80" spans="1:17" ht="12.75" customHeight="1" x14ac:dyDescent="0.25">
      <c r="A80" s="5">
        <v>40</v>
      </c>
      <c r="B80" s="69" t="s">
        <v>1197</v>
      </c>
      <c r="C80" s="110" t="s">
        <v>1198</v>
      </c>
      <c r="D80" s="10" t="s">
        <v>777</v>
      </c>
      <c r="E80" s="68" t="s">
        <v>1199</v>
      </c>
      <c r="F80" s="67">
        <v>9.06</v>
      </c>
      <c r="G80" s="66"/>
      <c r="H80" s="66"/>
      <c r="I80" s="66"/>
      <c r="J80" s="121">
        <v>25</v>
      </c>
      <c r="K80" s="66"/>
      <c r="L80" s="66"/>
      <c r="M80" s="66"/>
      <c r="N80" s="66"/>
      <c r="O80" s="66"/>
      <c r="P80" s="66"/>
      <c r="Q80" s="66"/>
    </row>
    <row r="81" spans="1:17" ht="12.75" customHeight="1" x14ac:dyDescent="0.25">
      <c r="A81" s="5">
        <v>41</v>
      </c>
      <c r="B81" s="69" t="s">
        <v>1200</v>
      </c>
      <c r="C81" s="110" t="s">
        <v>1201</v>
      </c>
      <c r="D81" s="10" t="s">
        <v>1202</v>
      </c>
      <c r="E81" s="68" t="s">
        <v>1203</v>
      </c>
      <c r="F81" s="67">
        <v>22608.18</v>
      </c>
      <c r="G81" s="67">
        <v>1045.68</v>
      </c>
      <c r="H81" s="67">
        <v>1051.5</v>
      </c>
      <c r="I81" s="67">
        <v>112.66</v>
      </c>
      <c r="J81" s="121">
        <v>339</v>
      </c>
      <c r="K81" s="66">
        <v>16</v>
      </c>
      <c r="L81" s="66">
        <v>16</v>
      </c>
      <c r="M81" s="66">
        <v>2</v>
      </c>
      <c r="N81" s="66">
        <v>80.81</v>
      </c>
      <c r="O81" s="66">
        <v>1.21</v>
      </c>
      <c r="P81" s="66">
        <v>6.19</v>
      </c>
      <c r="Q81" s="66">
        <v>0.09</v>
      </c>
    </row>
    <row r="82" spans="1:17" ht="12.75" customHeight="1" x14ac:dyDescent="0.25">
      <c r="A82" s="5">
        <v>42</v>
      </c>
      <c r="B82" s="69" t="s">
        <v>1204</v>
      </c>
      <c r="C82" s="110" t="s">
        <v>1205</v>
      </c>
      <c r="D82" s="10" t="s">
        <v>1206</v>
      </c>
      <c r="E82" s="70">
        <v>1</v>
      </c>
      <c r="F82" s="67">
        <v>20.81</v>
      </c>
      <c r="G82" s="67">
        <v>12.94</v>
      </c>
      <c r="H82" s="67">
        <v>2.44</v>
      </c>
      <c r="I82" s="66"/>
      <c r="J82" s="121">
        <v>21</v>
      </c>
      <c r="K82" s="66">
        <v>13</v>
      </c>
      <c r="L82" s="66">
        <v>2</v>
      </c>
      <c r="M82" s="66"/>
      <c r="N82" s="66">
        <v>1</v>
      </c>
      <c r="O82" s="66">
        <v>1</v>
      </c>
      <c r="P82" s="66"/>
      <c r="Q82" s="66"/>
    </row>
    <row r="83" spans="1:17" ht="12.75" customHeight="1" x14ac:dyDescent="0.25">
      <c r="A83" s="5">
        <v>43</v>
      </c>
      <c r="B83" s="69" t="s">
        <v>1207</v>
      </c>
      <c r="C83" s="110" t="s">
        <v>1208</v>
      </c>
      <c r="D83" s="10" t="s">
        <v>108</v>
      </c>
      <c r="E83" s="70">
        <v>1</v>
      </c>
      <c r="F83" s="67">
        <v>336.81</v>
      </c>
      <c r="G83" s="66"/>
      <c r="H83" s="66"/>
      <c r="I83" s="66"/>
      <c r="J83" s="121">
        <v>337</v>
      </c>
      <c r="K83" s="66"/>
      <c r="L83" s="66"/>
      <c r="M83" s="66"/>
      <c r="N83" s="66"/>
      <c r="O83" s="66"/>
      <c r="P83" s="66"/>
      <c r="Q83" s="66"/>
    </row>
    <row r="84" spans="1:17" ht="12.75" customHeight="1" x14ac:dyDescent="0.25">
      <c r="A84" s="5">
        <v>44</v>
      </c>
      <c r="B84" s="69" t="s">
        <v>1209</v>
      </c>
      <c r="C84" s="110" t="s">
        <v>1210</v>
      </c>
      <c r="D84" s="10" t="s">
        <v>148</v>
      </c>
      <c r="E84" s="68" t="s">
        <v>1211</v>
      </c>
      <c r="F84" s="67">
        <v>10820</v>
      </c>
      <c r="G84" s="66"/>
      <c r="H84" s="66"/>
      <c r="I84" s="66"/>
      <c r="J84" s="121">
        <v>13</v>
      </c>
      <c r="K84" s="66"/>
      <c r="L84" s="66"/>
      <c r="M84" s="66"/>
      <c r="N84" s="66"/>
      <c r="O84" s="66"/>
      <c r="P84" s="66"/>
      <c r="Q84" s="66"/>
    </row>
    <row r="85" spans="1:17" ht="19.2" customHeight="1" x14ac:dyDescent="0.25">
      <c r="A85" s="5">
        <v>45</v>
      </c>
      <c r="B85" s="69" t="s">
        <v>1212</v>
      </c>
      <c r="C85" s="110" t="s">
        <v>1213</v>
      </c>
      <c r="D85" s="10" t="s">
        <v>1214</v>
      </c>
      <c r="E85" s="68" t="s">
        <v>1215</v>
      </c>
      <c r="F85" s="67">
        <v>76.48</v>
      </c>
      <c r="G85" s="67">
        <v>23.82</v>
      </c>
      <c r="H85" s="67">
        <v>52.66</v>
      </c>
      <c r="I85" s="67">
        <v>5.28</v>
      </c>
      <c r="J85" s="121">
        <v>5</v>
      </c>
      <c r="K85" s="66">
        <v>1</v>
      </c>
      <c r="L85" s="66">
        <v>4</v>
      </c>
      <c r="M85" s="66"/>
      <c r="N85" s="66">
        <v>2</v>
      </c>
      <c r="O85" s="66">
        <v>0.12</v>
      </c>
      <c r="P85" s="66">
        <v>0.44</v>
      </c>
      <c r="Q85" s="66">
        <v>0.03</v>
      </c>
    </row>
    <row r="86" spans="1:17" ht="23.4" x14ac:dyDescent="0.25">
      <c r="A86" s="5">
        <v>46</v>
      </c>
      <c r="B86" s="69" t="s">
        <v>1216</v>
      </c>
      <c r="C86" s="110" t="s">
        <v>1217</v>
      </c>
      <c r="D86" s="10" t="s">
        <v>227</v>
      </c>
      <c r="E86" s="68" t="s">
        <v>1218</v>
      </c>
      <c r="F86" s="67">
        <v>763.06</v>
      </c>
      <c r="G86" s="66"/>
      <c r="H86" s="66"/>
      <c r="I86" s="66"/>
      <c r="J86" s="121">
        <v>47</v>
      </c>
      <c r="K86" s="66"/>
      <c r="L86" s="66"/>
      <c r="M86" s="66"/>
      <c r="N86" s="66"/>
      <c r="O86" s="66"/>
      <c r="P86" s="66"/>
      <c r="Q86" s="66"/>
    </row>
    <row r="87" spans="1:17" ht="53.4" x14ac:dyDescent="0.25">
      <c r="A87" s="5">
        <v>47</v>
      </c>
      <c r="B87" s="69" t="s">
        <v>1219</v>
      </c>
      <c r="C87" s="110" t="s">
        <v>1220</v>
      </c>
      <c r="D87" s="10" t="s">
        <v>936</v>
      </c>
      <c r="E87" s="68" t="s">
        <v>1221</v>
      </c>
      <c r="F87" s="67">
        <v>1496.69</v>
      </c>
      <c r="G87" s="67">
        <v>284.08</v>
      </c>
      <c r="H87" s="67">
        <v>104.01</v>
      </c>
      <c r="I87" s="66"/>
      <c r="J87" s="121">
        <v>28</v>
      </c>
      <c r="K87" s="66">
        <v>5</v>
      </c>
      <c r="L87" s="66">
        <v>2</v>
      </c>
      <c r="M87" s="66"/>
      <c r="N87" s="66">
        <v>21.2</v>
      </c>
      <c r="O87" s="66">
        <v>0.4</v>
      </c>
      <c r="P87" s="66"/>
      <c r="Q87" s="66"/>
    </row>
    <row r="88" spans="1:17" ht="51.6" x14ac:dyDescent="0.25">
      <c r="A88" s="5">
        <v>48</v>
      </c>
      <c r="B88" s="69" t="s">
        <v>1222</v>
      </c>
      <c r="C88" s="110" t="s">
        <v>1223</v>
      </c>
      <c r="D88" s="10" t="s">
        <v>1128</v>
      </c>
      <c r="E88" s="68" t="s">
        <v>1224</v>
      </c>
      <c r="F88" s="67">
        <v>17819.650000000001</v>
      </c>
      <c r="G88" s="67">
        <v>7185.1</v>
      </c>
      <c r="H88" s="67">
        <v>4805.24</v>
      </c>
      <c r="I88" s="67">
        <v>338.14</v>
      </c>
      <c r="J88" s="121">
        <v>27</v>
      </c>
      <c r="K88" s="66">
        <v>11</v>
      </c>
      <c r="L88" s="66">
        <v>7</v>
      </c>
      <c r="M88" s="66">
        <v>1</v>
      </c>
      <c r="N88" s="66">
        <v>598.26</v>
      </c>
      <c r="O88" s="66">
        <v>0.9</v>
      </c>
      <c r="P88" s="66">
        <v>18.62</v>
      </c>
      <c r="Q88" s="66">
        <v>0.03</v>
      </c>
    </row>
    <row r="89" spans="1:17" x14ac:dyDescent="0.25">
      <c r="A89" s="5">
        <v>49</v>
      </c>
      <c r="B89" s="69" t="s">
        <v>1225</v>
      </c>
      <c r="C89" s="110" t="s">
        <v>1226</v>
      </c>
      <c r="D89" s="10" t="s">
        <v>227</v>
      </c>
      <c r="E89" s="70">
        <v>0.153</v>
      </c>
      <c r="F89" s="67">
        <v>563.16</v>
      </c>
      <c r="G89" s="66"/>
      <c r="H89" s="66"/>
      <c r="I89" s="66"/>
      <c r="J89" s="121">
        <v>86</v>
      </c>
      <c r="K89" s="66"/>
      <c r="L89" s="66"/>
      <c r="M89" s="66"/>
      <c r="N89" s="66"/>
      <c r="O89" s="66"/>
      <c r="P89" s="66"/>
      <c r="Q89" s="66"/>
    </row>
    <row r="90" spans="1:17" x14ac:dyDescent="0.25">
      <c r="A90" s="131" t="s">
        <v>1227</v>
      </c>
      <c r="B90" s="132"/>
      <c r="C90" s="132"/>
      <c r="D90" s="132"/>
      <c r="E90" s="132"/>
      <c r="F90" s="132"/>
      <c r="G90" s="132"/>
      <c r="H90" s="132"/>
      <c r="I90" s="132"/>
      <c r="J90" s="132"/>
      <c r="K90" s="132"/>
      <c r="L90" s="132"/>
      <c r="M90" s="132"/>
      <c r="N90" s="132"/>
      <c r="O90" s="132"/>
      <c r="P90" s="132"/>
      <c r="Q90" s="132"/>
    </row>
    <row r="91" spans="1:17" ht="57" x14ac:dyDescent="0.25">
      <c r="A91" s="5">
        <v>50</v>
      </c>
      <c r="B91" s="69" t="s">
        <v>1228</v>
      </c>
      <c r="C91" s="110" t="s">
        <v>1229</v>
      </c>
      <c r="D91" s="10" t="s">
        <v>543</v>
      </c>
      <c r="E91" s="68" t="s">
        <v>1230</v>
      </c>
      <c r="F91" s="67">
        <v>31271.98</v>
      </c>
      <c r="G91" s="67">
        <v>1309.6199999999999</v>
      </c>
      <c r="H91" s="67">
        <v>3470.03</v>
      </c>
      <c r="I91" s="67">
        <v>376.35</v>
      </c>
      <c r="J91" s="121">
        <v>1063</v>
      </c>
      <c r="K91" s="66">
        <v>45</v>
      </c>
      <c r="L91" s="66">
        <v>118</v>
      </c>
      <c r="M91" s="66">
        <v>13</v>
      </c>
      <c r="N91" s="66">
        <v>106.3</v>
      </c>
      <c r="O91" s="66">
        <v>3.61</v>
      </c>
      <c r="P91" s="66">
        <v>20.77</v>
      </c>
      <c r="Q91" s="66">
        <v>0.71</v>
      </c>
    </row>
    <row r="92" spans="1:17" x14ac:dyDescent="0.25">
      <c r="A92" s="5">
        <v>51</v>
      </c>
      <c r="B92" s="69" t="s">
        <v>1231</v>
      </c>
      <c r="C92" s="110" t="s">
        <v>1232</v>
      </c>
      <c r="D92" s="10" t="s">
        <v>108</v>
      </c>
      <c r="E92" s="70">
        <v>2</v>
      </c>
      <c r="F92" s="67">
        <v>511.7</v>
      </c>
      <c r="G92" s="66"/>
      <c r="H92" s="66"/>
      <c r="I92" s="66"/>
      <c r="J92" s="121">
        <v>1023</v>
      </c>
      <c r="K92" s="66"/>
      <c r="L92" s="66"/>
      <c r="M92" s="66"/>
      <c r="N92" s="66"/>
      <c r="O92" s="66"/>
      <c r="P92" s="66"/>
      <c r="Q92" s="66"/>
    </row>
    <row r="93" spans="1:17" ht="42" x14ac:dyDescent="0.25">
      <c r="A93" s="5">
        <v>52</v>
      </c>
      <c r="B93" s="69" t="s">
        <v>864</v>
      </c>
      <c r="C93" s="110" t="s">
        <v>1233</v>
      </c>
      <c r="D93" s="10" t="s">
        <v>137</v>
      </c>
      <c r="E93" s="68" t="s">
        <v>1234</v>
      </c>
      <c r="F93" s="67">
        <v>1387.54</v>
      </c>
      <c r="G93" s="67">
        <v>428.9</v>
      </c>
      <c r="H93" s="67">
        <v>850.09</v>
      </c>
      <c r="I93" s="67">
        <v>102.76</v>
      </c>
      <c r="J93" s="121">
        <v>65</v>
      </c>
      <c r="K93" s="66">
        <v>20</v>
      </c>
      <c r="L93" s="66">
        <v>40</v>
      </c>
      <c r="M93" s="66">
        <v>5</v>
      </c>
      <c r="N93" s="66">
        <v>32.369999999999997</v>
      </c>
      <c r="O93" s="66">
        <v>1.52</v>
      </c>
      <c r="P93" s="66">
        <v>5.64</v>
      </c>
      <c r="Q93" s="66">
        <v>0.27</v>
      </c>
    </row>
    <row r="94" spans="1:17" ht="27" x14ac:dyDescent="0.25">
      <c r="A94" s="5">
        <v>53</v>
      </c>
      <c r="B94" s="69" t="s">
        <v>1235</v>
      </c>
      <c r="C94" s="110" t="s">
        <v>1236</v>
      </c>
      <c r="D94" s="10" t="s">
        <v>148</v>
      </c>
      <c r="E94" s="68" t="s">
        <v>1234</v>
      </c>
      <c r="F94" s="67">
        <v>11686</v>
      </c>
      <c r="G94" s="66"/>
      <c r="H94" s="66"/>
      <c r="I94" s="66"/>
      <c r="J94" s="121">
        <v>549</v>
      </c>
      <c r="K94" s="66"/>
      <c r="L94" s="66"/>
      <c r="M94" s="66"/>
      <c r="N94" s="66"/>
      <c r="O94" s="66"/>
      <c r="P94" s="66"/>
      <c r="Q94" s="66"/>
    </row>
    <row r="95" spans="1:17" ht="61.2" x14ac:dyDescent="0.25">
      <c r="A95" s="5">
        <v>54</v>
      </c>
      <c r="B95" s="69" t="s">
        <v>151</v>
      </c>
      <c r="C95" s="110" t="s">
        <v>1237</v>
      </c>
      <c r="D95" s="10" t="s">
        <v>153</v>
      </c>
      <c r="E95" s="68" t="s">
        <v>1238</v>
      </c>
      <c r="F95" s="67">
        <v>1261.82</v>
      </c>
      <c r="G95" s="67">
        <v>97.9</v>
      </c>
      <c r="H95" s="67">
        <v>13.36</v>
      </c>
      <c r="I95" s="67">
        <v>0.32</v>
      </c>
      <c r="J95" s="121">
        <v>32</v>
      </c>
      <c r="K95" s="66">
        <v>2</v>
      </c>
      <c r="L95" s="66"/>
      <c r="M95" s="66"/>
      <c r="N95" s="66">
        <v>7.66</v>
      </c>
      <c r="O95" s="66">
        <v>0.19</v>
      </c>
      <c r="P95" s="66">
        <v>0.02</v>
      </c>
      <c r="Q95" s="66"/>
    </row>
    <row r="96" spans="1:17" x14ac:dyDescent="0.25">
      <c r="A96" s="131" t="s">
        <v>50</v>
      </c>
      <c r="B96" s="132"/>
      <c r="C96" s="132"/>
      <c r="D96" s="132"/>
      <c r="E96" s="132"/>
      <c r="F96" s="132"/>
      <c r="G96" s="132"/>
      <c r="H96" s="132"/>
      <c r="I96" s="132"/>
      <c r="J96" s="122">
        <v>41781</v>
      </c>
      <c r="K96" s="67">
        <v>4487</v>
      </c>
      <c r="L96" s="67">
        <v>3587</v>
      </c>
      <c r="M96" s="67">
        <v>487</v>
      </c>
      <c r="N96" s="66"/>
      <c r="O96" s="67">
        <v>333.46</v>
      </c>
      <c r="P96" s="66"/>
      <c r="Q96" s="67">
        <v>26.72</v>
      </c>
    </row>
    <row r="97" spans="1:17" x14ac:dyDescent="0.25">
      <c r="A97" s="131" t="s">
        <v>7</v>
      </c>
      <c r="B97" s="132"/>
      <c r="C97" s="132"/>
      <c r="D97" s="132"/>
      <c r="E97" s="132"/>
      <c r="F97" s="132"/>
      <c r="G97" s="132"/>
      <c r="H97" s="132"/>
      <c r="I97" s="132"/>
      <c r="J97" s="122">
        <v>5280</v>
      </c>
      <c r="K97" s="66"/>
      <c r="L97" s="66"/>
      <c r="M97" s="66"/>
      <c r="N97" s="66"/>
      <c r="O97" s="66"/>
      <c r="P97" s="66"/>
      <c r="Q97" s="66"/>
    </row>
    <row r="98" spans="1:17" x14ac:dyDescent="0.25">
      <c r="A98" s="131" t="s">
        <v>8</v>
      </c>
      <c r="B98" s="132"/>
      <c r="C98" s="132"/>
      <c r="D98" s="132"/>
      <c r="E98" s="132"/>
      <c r="F98" s="132"/>
      <c r="G98" s="132"/>
      <c r="H98" s="132"/>
      <c r="I98" s="132"/>
      <c r="J98" s="122">
        <v>3291</v>
      </c>
      <c r="K98" s="66"/>
      <c r="L98" s="66"/>
      <c r="M98" s="66"/>
      <c r="N98" s="66"/>
      <c r="O98" s="66"/>
      <c r="P98" s="66"/>
      <c r="Q98" s="66"/>
    </row>
    <row r="99" spans="1:17" x14ac:dyDescent="0.25">
      <c r="A99" s="133" t="s">
        <v>1239</v>
      </c>
      <c r="B99" s="132"/>
      <c r="C99" s="132"/>
      <c r="D99" s="132"/>
      <c r="E99" s="132"/>
      <c r="F99" s="132"/>
      <c r="G99" s="132"/>
      <c r="H99" s="132"/>
      <c r="I99" s="132"/>
      <c r="J99" s="121"/>
      <c r="K99" s="66"/>
      <c r="L99" s="66"/>
      <c r="M99" s="66"/>
      <c r="N99" s="66"/>
      <c r="O99" s="66"/>
      <c r="P99" s="66"/>
      <c r="Q99" s="66"/>
    </row>
    <row r="100" spans="1:17" ht="12.75" customHeight="1" x14ac:dyDescent="0.25">
      <c r="A100" s="131" t="s">
        <v>1006</v>
      </c>
      <c r="B100" s="132"/>
      <c r="C100" s="132"/>
      <c r="D100" s="132"/>
      <c r="E100" s="132"/>
      <c r="F100" s="132"/>
      <c r="G100" s="132"/>
      <c r="H100" s="132"/>
      <c r="I100" s="132"/>
      <c r="J100" s="122">
        <v>44590</v>
      </c>
      <c r="K100" s="66"/>
      <c r="L100" s="66"/>
      <c r="M100" s="66"/>
      <c r="N100" s="66"/>
      <c r="O100" s="67">
        <v>315.60000000000002</v>
      </c>
      <c r="P100" s="66"/>
      <c r="Q100" s="67">
        <v>23.84</v>
      </c>
    </row>
    <row r="101" spans="1:17" ht="12.75" customHeight="1" x14ac:dyDescent="0.25">
      <c r="A101" s="131" t="s">
        <v>56</v>
      </c>
      <c r="B101" s="132"/>
      <c r="C101" s="132"/>
      <c r="D101" s="132"/>
      <c r="E101" s="132"/>
      <c r="F101" s="132"/>
      <c r="G101" s="132"/>
      <c r="H101" s="132"/>
      <c r="I101" s="132"/>
      <c r="J101" s="122">
        <v>448</v>
      </c>
      <c r="K101" s="66"/>
      <c r="L101" s="66"/>
      <c r="M101" s="66"/>
      <c r="N101" s="66"/>
      <c r="O101" s="66"/>
      <c r="P101" s="66"/>
      <c r="Q101" s="66"/>
    </row>
    <row r="102" spans="1:17" ht="12.75" customHeight="1" x14ac:dyDescent="0.25">
      <c r="A102" s="131" t="s">
        <v>177</v>
      </c>
      <c r="B102" s="132"/>
      <c r="C102" s="132"/>
      <c r="D102" s="132"/>
      <c r="E102" s="132"/>
      <c r="F102" s="132"/>
      <c r="G102" s="132"/>
      <c r="H102" s="132"/>
      <c r="I102" s="132"/>
      <c r="J102" s="122">
        <v>1112</v>
      </c>
      <c r="K102" s="66"/>
      <c r="L102" s="66"/>
      <c r="M102" s="66"/>
      <c r="N102" s="66"/>
      <c r="O102" s="67">
        <v>5.52</v>
      </c>
      <c r="P102" s="66"/>
      <c r="Q102" s="67">
        <v>1.75</v>
      </c>
    </row>
    <row r="103" spans="1:17" ht="12.75" customHeight="1" x14ac:dyDescent="0.25">
      <c r="A103" s="131" t="s">
        <v>176</v>
      </c>
      <c r="B103" s="132"/>
      <c r="C103" s="132"/>
      <c r="D103" s="132"/>
      <c r="E103" s="132"/>
      <c r="F103" s="132"/>
      <c r="G103" s="132"/>
      <c r="H103" s="132"/>
      <c r="I103" s="132"/>
      <c r="J103" s="122">
        <v>91</v>
      </c>
      <c r="K103" s="66"/>
      <c r="L103" s="66"/>
      <c r="M103" s="66"/>
      <c r="N103" s="66"/>
      <c r="O103" s="67">
        <v>0.5</v>
      </c>
      <c r="P103" s="66"/>
      <c r="Q103" s="66"/>
    </row>
    <row r="104" spans="1:17" ht="12.75" customHeight="1" x14ac:dyDescent="0.25">
      <c r="A104" s="131" t="s">
        <v>55</v>
      </c>
      <c r="B104" s="132"/>
      <c r="C104" s="132"/>
      <c r="D104" s="132"/>
      <c r="E104" s="132"/>
      <c r="F104" s="132"/>
      <c r="G104" s="132"/>
      <c r="H104" s="132"/>
      <c r="I104" s="132"/>
      <c r="J104" s="122">
        <v>498</v>
      </c>
      <c r="K104" s="66"/>
      <c r="L104" s="66"/>
      <c r="M104" s="66"/>
      <c r="N104" s="66"/>
      <c r="O104" s="67">
        <v>3.36</v>
      </c>
      <c r="P104" s="66"/>
      <c r="Q104" s="66"/>
    </row>
    <row r="105" spans="1:17" ht="12.75" customHeight="1" x14ac:dyDescent="0.25">
      <c r="A105" s="131" t="s">
        <v>416</v>
      </c>
      <c r="B105" s="132"/>
      <c r="C105" s="132"/>
      <c r="D105" s="132"/>
      <c r="E105" s="132"/>
      <c r="F105" s="132"/>
      <c r="G105" s="132"/>
      <c r="H105" s="132"/>
      <c r="I105" s="132"/>
      <c r="J105" s="122">
        <v>2776</v>
      </c>
      <c r="K105" s="66"/>
      <c r="L105" s="66"/>
      <c r="M105" s="66"/>
      <c r="N105" s="66"/>
      <c r="O105" s="67">
        <v>5.72</v>
      </c>
      <c r="P105" s="66"/>
      <c r="Q105" s="67">
        <v>0.83</v>
      </c>
    </row>
    <row r="106" spans="1:17" ht="12.75" customHeight="1" x14ac:dyDescent="0.25">
      <c r="A106" s="131" t="s">
        <v>1008</v>
      </c>
      <c r="B106" s="132"/>
      <c r="C106" s="132"/>
      <c r="D106" s="132"/>
      <c r="E106" s="132"/>
      <c r="F106" s="132"/>
      <c r="G106" s="132"/>
      <c r="H106" s="132"/>
      <c r="I106" s="132"/>
      <c r="J106" s="122">
        <v>81</v>
      </c>
      <c r="K106" s="66"/>
      <c r="L106" s="66"/>
      <c r="M106" s="66"/>
      <c r="N106" s="66"/>
      <c r="O106" s="67">
        <v>0.61</v>
      </c>
      <c r="P106" s="66"/>
      <c r="Q106" s="66"/>
    </row>
    <row r="107" spans="1:17" ht="12.75" customHeight="1" x14ac:dyDescent="0.25">
      <c r="A107" s="131" t="s">
        <v>1004</v>
      </c>
      <c r="B107" s="132"/>
      <c r="C107" s="132"/>
      <c r="D107" s="132"/>
      <c r="E107" s="132"/>
      <c r="F107" s="132"/>
      <c r="G107" s="132"/>
      <c r="H107" s="132"/>
      <c r="I107" s="132"/>
      <c r="J107" s="122">
        <v>44</v>
      </c>
      <c r="K107" s="66"/>
      <c r="L107" s="66"/>
      <c r="M107" s="66"/>
      <c r="N107" s="66"/>
      <c r="O107" s="67">
        <v>0.51</v>
      </c>
      <c r="P107" s="66"/>
      <c r="Q107" s="66"/>
    </row>
    <row r="108" spans="1:17" x14ac:dyDescent="0.25">
      <c r="A108" s="131" t="s">
        <v>1240</v>
      </c>
      <c r="B108" s="132"/>
      <c r="C108" s="132"/>
      <c r="D108" s="132"/>
      <c r="E108" s="132"/>
      <c r="F108" s="132"/>
      <c r="G108" s="132"/>
      <c r="H108" s="132"/>
      <c r="I108" s="132"/>
      <c r="J108" s="122">
        <v>54</v>
      </c>
      <c r="K108" s="66"/>
      <c r="L108" s="66"/>
      <c r="M108" s="66"/>
      <c r="N108" s="66"/>
      <c r="O108" s="67">
        <v>0.12</v>
      </c>
      <c r="P108" s="66"/>
      <c r="Q108" s="67">
        <v>0.03</v>
      </c>
    </row>
    <row r="109" spans="1:17" ht="22.5" customHeight="1" x14ac:dyDescent="0.25">
      <c r="A109" s="131" t="s">
        <v>175</v>
      </c>
      <c r="B109" s="132"/>
      <c r="C109" s="132"/>
      <c r="D109" s="132"/>
      <c r="E109" s="132"/>
      <c r="F109" s="132"/>
      <c r="G109" s="132"/>
      <c r="H109" s="132"/>
      <c r="I109" s="132"/>
      <c r="J109" s="122">
        <v>658</v>
      </c>
      <c r="K109" s="66"/>
      <c r="L109" s="66"/>
      <c r="M109" s="66"/>
      <c r="N109" s="66"/>
      <c r="O109" s="67">
        <v>1.52</v>
      </c>
      <c r="P109" s="66"/>
      <c r="Q109" s="67">
        <v>0.27</v>
      </c>
    </row>
    <row r="110" spans="1:17" ht="12.75" customHeight="1" x14ac:dyDescent="0.25">
      <c r="A110" s="131" t="s">
        <v>10</v>
      </c>
      <c r="B110" s="132"/>
      <c r="C110" s="132"/>
      <c r="D110" s="132"/>
      <c r="E110" s="132"/>
      <c r="F110" s="132"/>
      <c r="G110" s="132"/>
      <c r="H110" s="132"/>
      <c r="I110" s="132"/>
      <c r="J110" s="122">
        <v>50352</v>
      </c>
      <c r="K110" s="66"/>
      <c r="L110" s="66"/>
      <c r="M110" s="66"/>
      <c r="N110" s="66"/>
      <c r="O110" s="67">
        <v>333.46</v>
      </c>
      <c r="P110" s="66"/>
      <c r="Q110" s="67">
        <v>26.72</v>
      </c>
    </row>
    <row r="111" spans="1:17" ht="12.75" customHeight="1" x14ac:dyDescent="0.25">
      <c r="A111" s="131" t="s">
        <v>11</v>
      </c>
      <c r="B111" s="132"/>
      <c r="C111" s="132"/>
      <c r="D111" s="132"/>
      <c r="E111" s="132"/>
      <c r="F111" s="132"/>
      <c r="G111" s="132"/>
      <c r="H111" s="132"/>
      <c r="I111" s="132"/>
      <c r="J111" s="121"/>
      <c r="K111" s="66"/>
      <c r="L111" s="66"/>
      <c r="M111" s="66"/>
      <c r="N111" s="66"/>
      <c r="O111" s="66"/>
      <c r="P111" s="66"/>
      <c r="Q111" s="66"/>
    </row>
    <row r="112" spans="1:17" ht="12.75" customHeight="1" x14ac:dyDescent="0.25">
      <c r="A112" s="131" t="s">
        <v>12</v>
      </c>
      <c r="B112" s="132"/>
      <c r="C112" s="132"/>
      <c r="D112" s="132"/>
      <c r="E112" s="132"/>
      <c r="F112" s="132"/>
      <c r="G112" s="132"/>
      <c r="H112" s="132"/>
      <c r="I112" s="132"/>
      <c r="J112" s="122">
        <v>33707</v>
      </c>
      <c r="K112" s="66"/>
      <c r="L112" s="66"/>
      <c r="M112" s="66"/>
      <c r="N112" s="66"/>
      <c r="O112" s="66"/>
      <c r="P112" s="66"/>
      <c r="Q112" s="66"/>
    </row>
    <row r="113" spans="1:17" ht="12.75" customHeight="1" x14ac:dyDescent="0.25">
      <c r="A113" s="131" t="s">
        <v>13</v>
      </c>
      <c r="B113" s="132"/>
      <c r="C113" s="132"/>
      <c r="D113" s="132"/>
      <c r="E113" s="132"/>
      <c r="F113" s="132"/>
      <c r="G113" s="132"/>
      <c r="H113" s="132"/>
      <c r="I113" s="132"/>
      <c r="J113" s="122">
        <v>3587</v>
      </c>
      <c r="K113" s="66"/>
      <c r="L113" s="66"/>
      <c r="M113" s="66"/>
      <c r="N113" s="66"/>
      <c r="O113" s="66"/>
      <c r="P113" s="66"/>
      <c r="Q113" s="66"/>
    </row>
    <row r="114" spans="1:17" ht="12.75" customHeight="1" x14ac:dyDescent="0.25">
      <c r="A114" s="131" t="s">
        <v>14</v>
      </c>
      <c r="B114" s="132"/>
      <c r="C114" s="132"/>
      <c r="D114" s="132"/>
      <c r="E114" s="132"/>
      <c r="F114" s="132"/>
      <c r="G114" s="132"/>
      <c r="H114" s="132"/>
      <c r="I114" s="132"/>
      <c r="J114" s="122">
        <v>4974</v>
      </c>
      <c r="K114" s="66"/>
      <c r="L114" s="66"/>
      <c r="M114" s="66"/>
      <c r="N114" s="66"/>
      <c r="O114" s="66"/>
      <c r="P114" s="66"/>
      <c r="Q114" s="66"/>
    </row>
    <row r="115" spans="1:17" ht="12.75" customHeight="1" x14ac:dyDescent="0.25">
      <c r="A115" s="131" t="s">
        <v>15</v>
      </c>
      <c r="B115" s="132"/>
      <c r="C115" s="132"/>
      <c r="D115" s="132"/>
      <c r="E115" s="132"/>
      <c r="F115" s="132"/>
      <c r="G115" s="132"/>
      <c r="H115" s="132"/>
      <c r="I115" s="132"/>
      <c r="J115" s="122">
        <v>5280</v>
      </c>
      <c r="K115" s="66"/>
      <c r="L115" s="66"/>
      <c r="M115" s="66"/>
      <c r="N115" s="66"/>
      <c r="O115" s="66"/>
      <c r="P115" s="66"/>
      <c r="Q115" s="66"/>
    </row>
    <row r="116" spans="1:17" ht="12.75" customHeight="1" x14ac:dyDescent="0.25">
      <c r="A116" s="131" t="s">
        <v>16</v>
      </c>
      <c r="B116" s="132"/>
      <c r="C116" s="132"/>
      <c r="D116" s="132"/>
      <c r="E116" s="132"/>
      <c r="F116" s="132"/>
      <c r="G116" s="132"/>
      <c r="H116" s="132"/>
      <c r="I116" s="132"/>
      <c r="J116" s="122">
        <v>3291</v>
      </c>
      <c r="K116" s="66"/>
      <c r="L116" s="66"/>
      <c r="M116" s="66"/>
      <c r="N116" s="66"/>
      <c r="O116" s="66"/>
      <c r="P116" s="66"/>
      <c r="Q116" s="66"/>
    </row>
    <row r="117" spans="1:17" ht="12.75" customHeight="1" x14ac:dyDescent="0.25">
      <c r="A117" s="133" t="s">
        <v>1241</v>
      </c>
      <c r="B117" s="132"/>
      <c r="C117" s="132"/>
      <c r="D117" s="132"/>
      <c r="E117" s="132"/>
      <c r="F117" s="132"/>
      <c r="G117" s="132"/>
      <c r="H117" s="132"/>
      <c r="I117" s="132"/>
      <c r="J117" s="123">
        <v>50352</v>
      </c>
      <c r="K117" s="66"/>
      <c r="L117" s="66"/>
      <c r="M117" s="66"/>
      <c r="N117" s="66"/>
      <c r="O117" s="65">
        <v>333.46</v>
      </c>
      <c r="P117" s="66"/>
      <c r="Q117" s="65">
        <v>26.72</v>
      </c>
    </row>
    <row r="118" spans="1:17" ht="12.75" customHeight="1" x14ac:dyDescent="0.25">
      <c r="A118" s="136" t="s">
        <v>1242</v>
      </c>
      <c r="B118" s="132"/>
      <c r="C118" s="132"/>
      <c r="D118" s="132"/>
      <c r="E118" s="132"/>
      <c r="F118" s="132"/>
      <c r="G118" s="132"/>
      <c r="H118" s="132"/>
      <c r="I118" s="132"/>
      <c r="J118" s="132"/>
      <c r="K118" s="132"/>
      <c r="L118" s="132"/>
      <c r="M118" s="132"/>
      <c r="N118" s="132"/>
      <c r="O118" s="132"/>
      <c r="P118" s="132"/>
      <c r="Q118" s="132"/>
    </row>
    <row r="119" spans="1:17" ht="12.75" customHeight="1" x14ac:dyDescent="0.25">
      <c r="A119" s="131" t="s">
        <v>1243</v>
      </c>
      <c r="B119" s="132"/>
      <c r="C119" s="132"/>
      <c r="D119" s="132"/>
      <c r="E119" s="132"/>
      <c r="F119" s="132"/>
      <c r="G119" s="132"/>
      <c r="H119" s="132"/>
      <c r="I119" s="132"/>
      <c r="J119" s="132"/>
      <c r="K119" s="132"/>
      <c r="L119" s="132"/>
      <c r="M119" s="132"/>
      <c r="N119" s="132"/>
      <c r="O119" s="132"/>
      <c r="P119" s="132"/>
      <c r="Q119" s="132"/>
    </row>
    <row r="120" spans="1:17" ht="12.75" customHeight="1" x14ac:dyDescent="0.25">
      <c r="A120" s="5">
        <v>55</v>
      </c>
      <c r="B120" s="69" t="s">
        <v>1244</v>
      </c>
      <c r="C120" s="110" t="s">
        <v>1245</v>
      </c>
      <c r="D120" s="10" t="s">
        <v>393</v>
      </c>
      <c r="E120" s="68" t="s">
        <v>1246</v>
      </c>
      <c r="F120" s="67">
        <v>172652.52</v>
      </c>
      <c r="G120" s="67">
        <v>7003.44</v>
      </c>
      <c r="H120" s="67">
        <v>8363.64</v>
      </c>
      <c r="I120" s="67">
        <v>904.72</v>
      </c>
      <c r="J120" s="121">
        <v>52</v>
      </c>
      <c r="K120" s="66">
        <v>2</v>
      </c>
      <c r="L120" s="66">
        <v>3</v>
      </c>
      <c r="M120" s="66"/>
      <c r="N120" s="66">
        <v>548</v>
      </c>
      <c r="O120" s="66">
        <v>0.16</v>
      </c>
      <c r="P120" s="66">
        <v>49.71</v>
      </c>
      <c r="Q120" s="66">
        <v>0.01</v>
      </c>
    </row>
    <row r="121" spans="1:17" ht="22.5" customHeight="1" x14ac:dyDescent="0.25">
      <c r="A121" s="5">
        <v>56</v>
      </c>
      <c r="B121" s="69" t="s">
        <v>871</v>
      </c>
      <c r="C121" s="110" t="s">
        <v>1247</v>
      </c>
      <c r="D121" s="10" t="s">
        <v>873</v>
      </c>
      <c r="E121" s="68" t="s">
        <v>1248</v>
      </c>
      <c r="F121" s="67">
        <v>13548.91</v>
      </c>
      <c r="G121" s="67">
        <v>591.29999999999995</v>
      </c>
      <c r="H121" s="67">
        <v>373.12</v>
      </c>
      <c r="I121" s="67">
        <v>12.56</v>
      </c>
      <c r="J121" s="121">
        <v>50</v>
      </c>
      <c r="K121" s="66">
        <v>2</v>
      </c>
      <c r="L121" s="66">
        <v>1</v>
      </c>
      <c r="M121" s="66"/>
      <c r="N121" s="66">
        <v>47.38</v>
      </c>
      <c r="O121" s="66">
        <v>0.18</v>
      </c>
      <c r="P121" s="66">
        <v>0.69</v>
      </c>
      <c r="Q121" s="66"/>
    </row>
    <row r="122" spans="1:17" ht="12.75" customHeight="1" x14ac:dyDescent="0.25">
      <c r="A122" s="5">
        <v>57</v>
      </c>
      <c r="B122" s="69" t="s">
        <v>151</v>
      </c>
      <c r="C122" s="110" t="s">
        <v>1249</v>
      </c>
      <c r="D122" s="10" t="s">
        <v>153</v>
      </c>
      <c r="E122" s="68" t="s">
        <v>1250</v>
      </c>
      <c r="F122" s="67">
        <v>1261.82</v>
      </c>
      <c r="G122" s="67">
        <v>97.9</v>
      </c>
      <c r="H122" s="67">
        <v>13.36</v>
      </c>
      <c r="I122" s="67">
        <v>0.32</v>
      </c>
      <c r="J122" s="121">
        <v>1</v>
      </c>
      <c r="K122" s="66"/>
      <c r="L122" s="66"/>
      <c r="M122" s="66"/>
      <c r="N122" s="66">
        <v>7.66</v>
      </c>
      <c r="O122" s="66">
        <v>0.01</v>
      </c>
      <c r="P122" s="66">
        <v>0.02</v>
      </c>
      <c r="Q122" s="66"/>
    </row>
    <row r="123" spans="1:17" ht="12.75" customHeight="1" x14ac:dyDescent="0.25">
      <c r="A123" s="131" t="s">
        <v>1251</v>
      </c>
      <c r="B123" s="132"/>
      <c r="C123" s="132"/>
      <c r="D123" s="132"/>
      <c r="E123" s="132"/>
      <c r="F123" s="132"/>
      <c r="G123" s="132"/>
      <c r="H123" s="132"/>
      <c r="I123" s="132"/>
      <c r="J123" s="132"/>
      <c r="K123" s="132"/>
      <c r="L123" s="132"/>
      <c r="M123" s="132"/>
      <c r="N123" s="132"/>
      <c r="O123" s="132"/>
      <c r="P123" s="132"/>
      <c r="Q123" s="132"/>
    </row>
    <row r="124" spans="1:17" ht="12.75" customHeight="1" x14ac:dyDescent="0.25">
      <c r="A124" s="5">
        <v>58</v>
      </c>
      <c r="B124" s="69" t="s">
        <v>1219</v>
      </c>
      <c r="C124" s="110" t="s">
        <v>1252</v>
      </c>
      <c r="D124" s="10" t="s">
        <v>936</v>
      </c>
      <c r="E124" s="68" t="s">
        <v>1253</v>
      </c>
      <c r="F124" s="67">
        <v>1496.69</v>
      </c>
      <c r="G124" s="67">
        <v>284.08</v>
      </c>
      <c r="H124" s="67">
        <v>104.01</v>
      </c>
      <c r="I124" s="66"/>
      <c r="J124" s="121">
        <v>841</v>
      </c>
      <c r="K124" s="66">
        <v>160</v>
      </c>
      <c r="L124" s="66">
        <v>58</v>
      </c>
      <c r="M124" s="66"/>
      <c r="N124" s="66">
        <v>21.2</v>
      </c>
      <c r="O124" s="66">
        <v>11.91</v>
      </c>
      <c r="P124" s="66"/>
      <c r="Q124" s="66"/>
    </row>
    <row r="125" spans="1:17" ht="12.75" customHeight="1" x14ac:dyDescent="0.25">
      <c r="A125" s="5">
        <v>59</v>
      </c>
      <c r="B125" s="69" t="s">
        <v>1187</v>
      </c>
      <c r="C125" s="110" t="s">
        <v>1254</v>
      </c>
      <c r="D125" s="10" t="s">
        <v>936</v>
      </c>
      <c r="E125" s="68" t="s">
        <v>1253</v>
      </c>
      <c r="F125" s="67">
        <v>2674.7</v>
      </c>
      <c r="G125" s="67">
        <v>627.12</v>
      </c>
      <c r="H125" s="67">
        <v>210.9</v>
      </c>
      <c r="I125" s="66"/>
      <c r="J125" s="121">
        <v>1503</v>
      </c>
      <c r="K125" s="66">
        <v>352</v>
      </c>
      <c r="L125" s="66">
        <v>119</v>
      </c>
      <c r="M125" s="66"/>
      <c r="N125" s="66">
        <v>46.8</v>
      </c>
      <c r="O125" s="66">
        <v>26.3</v>
      </c>
      <c r="P125" s="66"/>
      <c r="Q125" s="66"/>
    </row>
    <row r="126" spans="1:17" ht="12.75" customHeight="1" x14ac:dyDescent="0.25">
      <c r="A126" s="5">
        <v>60</v>
      </c>
      <c r="B126" s="69" t="s">
        <v>1255</v>
      </c>
      <c r="C126" s="110" t="s">
        <v>1256</v>
      </c>
      <c r="D126" s="10" t="s">
        <v>936</v>
      </c>
      <c r="E126" s="68" t="s">
        <v>1257</v>
      </c>
      <c r="F126" s="67">
        <v>1498.8</v>
      </c>
      <c r="G126" s="67">
        <v>415.88</v>
      </c>
      <c r="H126" s="67">
        <v>223.72</v>
      </c>
      <c r="I126" s="67">
        <v>2.81</v>
      </c>
      <c r="J126" s="121">
        <v>232</v>
      </c>
      <c r="K126" s="66">
        <v>64</v>
      </c>
      <c r="L126" s="66">
        <v>35</v>
      </c>
      <c r="M126" s="66"/>
      <c r="N126" s="66">
        <v>26.97</v>
      </c>
      <c r="O126" s="66">
        <v>4.18</v>
      </c>
      <c r="P126" s="66">
        <v>0.18</v>
      </c>
      <c r="Q126" s="66">
        <v>0.03</v>
      </c>
    </row>
    <row r="127" spans="1:17" ht="12.75" customHeight="1" x14ac:dyDescent="0.25">
      <c r="A127" s="5">
        <v>61</v>
      </c>
      <c r="B127" s="69" t="s">
        <v>1258</v>
      </c>
      <c r="C127" s="110" t="s">
        <v>1259</v>
      </c>
      <c r="D127" s="10" t="s">
        <v>936</v>
      </c>
      <c r="E127" s="68" t="s">
        <v>1257</v>
      </c>
      <c r="F127" s="67">
        <v>475.64</v>
      </c>
      <c r="G127" s="67">
        <v>140.32</v>
      </c>
      <c r="H127" s="67">
        <v>115.29</v>
      </c>
      <c r="I127" s="67">
        <v>1.56</v>
      </c>
      <c r="J127" s="121">
        <v>74</v>
      </c>
      <c r="K127" s="66">
        <v>22</v>
      </c>
      <c r="L127" s="66">
        <v>18</v>
      </c>
      <c r="M127" s="66"/>
      <c r="N127" s="66">
        <v>9.1</v>
      </c>
      <c r="O127" s="66">
        <v>1.41</v>
      </c>
      <c r="P127" s="66">
        <v>0.1</v>
      </c>
      <c r="Q127" s="66">
        <v>0.02</v>
      </c>
    </row>
    <row r="128" spans="1:17" ht="12.75" customHeight="1" x14ac:dyDescent="0.25">
      <c r="A128" s="5">
        <v>62</v>
      </c>
      <c r="B128" s="69" t="s">
        <v>1192</v>
      </c>
      <c r="C128" s="110" t="s">
        <v>1260</v>
      </c>
      <c r="D128" s="10" t="s">
        <v>936</v>
      </c>
      <c r="E128" s="68" t="s">
        <v>1257</v>
      </c>
      <c r="F128" s="67">
        <v>2734.92</v>
      </c>
      <c r="G128" s="67">
        <v>733.34</v>
      </c>
      <c r="H128" s="67">
        <v>439.45</v>
      </c>
      <c r="I128" s="67">
        <v>6.09</v>
      </c>
      <c r="J128" s="121">
        <v>424</v>
      </c>
      <c r="K128" s="66">
        <v>114</v>
      </c>
      <c r="L128" s="66">
        <v>68</v>
      </c>
      <c r="M128" s="66">
        <v>1</v>
      </c>
      <c r="N128" s="66">
        <v>46.18</v>
      </c>
      <c r="O128" s="66">
        <v>7.16</v>
      </c>
      <c r="P128" s="66">
        <v>0.39</v>
      </c>
      <c r="Q128" s="66">
        <v>0.06</v>
      </c>
    </row>
    <row r="129" spans="1:17" ht="12.75" customHeight="1" x14ac:dyDescent="0.25">
      <c r="A129" s="5">
        <v>63</v>
      </c>
      <c r="B129" s="69" t="s">
        <v>1195</v>
      </c>
      <c r="C129" s="110" t="s">
        <v>1261</v>
      </c>
      <c r="D129" s="10" t="s">
        <v>936</v>
      </c>
      <c r="E129" s="68" t="s">
        <v>1257</v>
      </c>
      <c r="F129" s="67">
        <v>1445.56</v>
      </c>
      <c r="G129" s="67">
        <v>442.42</v>
      </c>
      <c r="H129" s="67">
        <v>215.45</v>
      </c>
      <c r="I129" s="67">
        <v>3.59</v>
      </c>
      <c r="J129" s="121">
        <v>224</v>
      </c>
      <c r="K129" s="66">
        <v>69</v>
      </c>
      <c r="L129" s="66">
        <v>33</v>
      </c>
      <c r="M129" s="66">
        <v>1</v>
      </c>
      <c r="N129" s="66">
        <v>27.86</v>
      </c>
      <c r="O129" s="66">
        <v>4.32</v>
      </c>
      <c r="P129" s="66">
        <v>0.23</v>
      </c>
      <c r="Q129" s="66">
        <v>0.04</v>
      </c>
    </row>
    <row r="130" spans="1:17" ht="12.75" customHeight="1" x14ac:dyDescent="0.25">
      <c r="A130" s="5">
        <v>64</v>
      </c>
      <c r="B130" s="69" t="s">
        <v>1197</v>
      </c>
      <c r="C130" s="110" t="s">
        <v>1198</v>
      </c>
      <c r="D130" s="10" t="s">
        <v>777</v>
      </c>
      <c r="E130" s="68" t="s">
        <v>1262</v>
      </c>
      <c r="F130" s="67">
        <v>9.06</v>
      </c>
      <c r="G130" s="66"/>
      <c r="H130" s="66"/>
      <c r="I130" s="66"/>
      <c r="J130" s="121">
        <v>1497</v>
      </c>
      <c r="K130" s="66"/>
      <c r="L130" s="66"/>
      <c r="M130" s="66"/>
      <c r="N130" s="66"/>
      <c r="O130" s="66"/>
      <c r="P130" s="66"/>
      <c r="Q130" s="66"/>
    </row>
    <row r="131" spans="1:17" ht="12.75" customHeight="1" x14ac:dyDescent="0.25">
      <c r="A131" s="5">
        <v>65</v>
      </c>
      <c r="B131" s="69" t="s">
        <v>1263</v>
      </c>
      <c r="C131" s="110" t="s">
        <v>1264</v>
      </c>
      <c r="D131" s="10" t="s">
        <v>1265</v>
      </c>
      <c r="E131" s="68" t="s">
        <v>1266</v>
      </c>
      <c r="F131" s="67">
        <v>1058.58</v>
      </c>
      <c r="G131" s="67">
        <v>928.72</v>
      </c>
      <c r="H131" s="67">
        <v>129.86000000000001</v>
      </c>
      <c r="I131" s="67">
        <v>41.12</v>
      </c>
      <c r="J131" s="121">
        <v>466</v>
      </c>
      <c r="K131" s="66">
        <v>409</v>
      </c>
      <c r="L131" s="66">
        <v>57</v>
      </c>
      <c r="M131" s="66">
        <v>18</v>
      </c>
      <c r="N131" s="66">
        <v>64.58</v>
      </c>
      <c r="O131" s="66">
        <v>28.42</v>
      </c>
      <c r="P131" s="66">
        <v>3.03</v>
      </c>
      <c r="Q131" s="66">
        <v>1.33</v>
      </c>
    </row>
    <row r="132" spans="1:17" ht="12.75" customHeight="1" x14ac:dyDescent="0.25">
      <c r="A132" s="5">
        <v>66</v>
      </c>
      <c r="B132" s="69" t="s">
        <v>1267</v>
      </c>
      <c r="C132" s="110" t="s">
        <v>1268</v>
      </c>
      <c r="D132" s="10" t="s">
        <v>1265</v>
      </c>
      <c r="E132" s="68" t="s">
        <v>1266</v>
      </c>
      <c r="F132" s="67">
        <v>1993.16</v>
      </c>
      <c r="G132" s="67">
        <v>1613.63</v>
      </c>
      <c r="H132" s="67">
        <v>379.62</v>
      </c>
      <c r="I132" s="67">
        <v>123.39</v>
      </c>
      <c r="J132" s="121">
        <v>877</v>
      </c>
      <c r="K132" s="66">
        <v>710</v>
      </c>
      <c r="L132" s="66">
        <v>167</v>
      </c>
      <c r="M132" s="66">
        <v>54</v>
      </c>
      <c r="N132" s="66">
        <v>112.21</v>
      </c>
      <c r="O132" s="66">
        <v>49.37</v>
      </c>
      <c r="P132" s="66">
        <v>9.09</v>
      </c>
      <c r="Q132" s="66">
        <v>4</v>
      </c>
    </row>
    <row r="133" spans="1:17" ht="12.75" customHeight="1" x14ac:dyDescent="0.25">
      <c r="A133" s="5">
        <v>67</v>
      </c>
      <c r="B133" s="69" t="s">
        <v>1269</v>
      </c>
      <c r="C133" s="110" t="s">
        <v>1270</v>
      </c>
      <c r="D133" s="10" t="s">
        <v>227</v>
      </c>
      <c r="E133" s="68" t="s">
        <v>1271</v>
      </c>
      <c r="F133" s="67">
        <v>673.2</v>
      </c>
      <c r="G133" s="66"/>
      <c r="H133" s="66"/>
      <c r="I133" s="66"/>
      <c r="J133" s="121">
        <v>242</v>
      </c>
      <c r="K133" s="66"/>
      <c r="L133" s="66"/>
      <c r="M133" s="66"/>
      <c r="N133" s="66"/>
      <c r="O133" s="66"/>
      <c r="P133" s="66"/>
      <c r="Q133" s="66"/>
    </row>
    <row r="134" spans="1:17" ht="12.75" customHeight="1" x14ac:dyDescent="0.25">
      <c r="A134" s="5">
        <v>68</v>
      </c>
      <c r="B134" s="69" t="s">
        <v>1272</v>
      </c>
      <c r="C134" s="110" t="s">
        <v>1273</v>
      </c>
      <c r="D134" s="10" t="s">
        <v>348</v>
      </c>
      <c r="E134" s="68" t="s">
        <v>1274</v>
      </c>
      <c r="F134" s="67">
        <v>6.73</v>
      </c>
      <c r="G134" s="66"/>
      <c r="H134" s="66"/>
      <c r="I134" s="66"/>
      <c r="J134" s="121">
        <v>2296</v>
      </c>
      <c r="K134" s="66"/>
      <c r="L134" s="66"/>
      <c r="M134" s="66"/>
      <c r="N134" s="66"/>
      <c r="O134" s="66"/>
      <c r="P134" s="66"/>
      <c r="Q134" s="66"/>
    </row>
    <row r="135" spans="1:17" ht="12.75" customHeight="1" x14ac:dyDescent="0.25">
      <c r="A135" s="131" t="s">
        <v>50</v>
      </c>
      <c r="B135" s="132"/>
      <c r="C135" s="132"/>
      <c r="D135" s="132"/>
      <c r="E135" s="132"/>
      <c r="F135" s="132"/>
      <c r="G135" s="132"/>
      <c r="H135" s="132"/>
      <c r="I135" s="132"/>
      <c r="J135" s="122">
        <v>8779</v>
      </c>
      <c r="K135" s="67">
        <v>1904</v>
      </c>
      <c r="L135" s="67">
        <v>559</v>
      </c>
      <c r="M135" s="67">
        <v>74</v>
      </c>
      <c r="N135" s="66"/>
      <c r="O135" s="67">
        <v>133.41999999999999</v>
      </c>
      <c r="P135" s="66"/>
      <c r="Q135" s="67">
        <v>5.49</v>
      </c>
    </row>
    <row r="136" spans="1:17" ht="12.75" customHeight="1" x14ac:dyDescent="0.25">
      <c r="A136" s="131" t="s">
        <v>7</v>
      </c>
      <c r="B136" s="132"/>
      <c r="C136" s="132"/>
      <c r="D136" s="132"/>
      <c r="E136" s="132"/>
      <c r="F136" s="132"/>
      <c r="G136" s="132"/>
      <c r="H136" s="132"/>
      <c r="I136" s="132"/>
      <c r="J136" s="122">
        <v>2035</v>
      </c>
      <c r="K136" s="66"/>
      <c r="L136" s="66"/>
      <c r="M136" s="66"/>
      <c r="N136" s="66"/>
      <c r="O136" s="66"/>
      <c r="P136" s="66"/>
      <c r="Q136" s="66"/>
    </row>
    <row r="137" spans="1:17" ht="12.75" customHeight="1" x14ac:dyDescent="0.25">
      <c r="A137" s="131" t="s">
        <v>8</v>
      </c>
      <c r="B137" s="132"/>
      <c r="C137" s="132"/>
      <c r="D137" s="132"/>
      <c r="E137" s="132"/>
      <c r="F137" s="132"/>
      <c r="G137" s="132"/>
      <c r="H137" s="132"/>
      <c r="I137" s="132"/>
      <c r="J137" s="122">
        <v>1450</v>
      </c>
      <c r="K137" s="66"/>
      <c r="L137" s="66"/>
      <c r="M137" s="66"/>
      <c r="N137" s="66"/>
      <c r="O137" s="66"/>
      <c r="P137" s="66"/>
      <c r="Q137" s="66"/>
    </row>
    <row r="138" spans="1:17" ht="12.75" customHeight="1" x14ac:dyDescent="0.25">
      <c r="A138" s="133" t="s">
        <v>1275</v>
      </c>
      <c r="B138" s="132"/>
      <c r="C138" s="132"/>
      <c r="D138" s="132"/>
      <c r="E138" s="132"/>
      <c r="F138" s="132"/>
      <c r="G138" s="132"/>
      <c r="H138" s="132"/>
      <c r="I138" s="132"/>
      <c r="J138" s="121"/>
      <c r="K138" s="66"/>
      <c r="L138" s="66"/>
      <c r="M138" s="66"/>
      <c r="N138" s="66"/>
      <c r="O138" s="66"/>
      <c r="P138" s="66"/>
      <c r="Q138" s="66"/>
    </row>
    <row r="139" spans="1:17" ht="12.75" customHeight="1" x14ac:dyDescent="0.25">
      <c r="A139" s="131" t="s">
        <v>416</v>
      </c>
      <c r="B139" s="132"/>
      <c r="C139" s="132"/>
      <c r="D139" s="132"/>
      <c r="E139" s="132"/>
      <c r="F139" s="132"/>
      <c r="G139" s="132"/>
      <c r="H139" s="132"/>
      <c r="I139" s="132"/>
      <c r="J139" s="122">
        <v>57</v>
      </c>
      <c r="K139" s="66"/>
      <c r="L139" s="66"/>
      <c r="M139" s="66"/>
      <c r="N139" s="66"/>
      <c r="O139" s="67">
        <v>0.16</v>
      </c>
      <c r="P139" s="66"/>
      <c r="Q139" s="67">
        <v>0.01</v>
      </c>
    </row>
    <row r="140" spans="1:17" ht="12.75" customHeight="1" x14ac:dyDescent="0.25">
      <c r="A140" s="131" t="s">
        <v>1008</v>
      </c>
      <c r="B140" s="132"/>
      <c r="C140" s="132"/>
      <c r="D140" s="132"/>
      <c r="E140" s="132"/>
      <c r="F140" s="132"/>
      <c r="G140" s="132"/>
      <c r="H140" s="132"/>
      <c r="I140" s="132"/>
      <c r="J140" s="122">
        <v>4929</v>
      </c>
      <c r="K140" s="66"/>
      <c r="L140" s="66"/>
      <c r="M140" s="66"/>
      <c r="N140" s="66"/>
      <c r="O140" s="67">
        <v>38.39</v>
      </c>
      <c r="P140" s="66"/>
      <c r="Q140" s="66"/>
    </row>
    <row r="141" spans="1:17" ht="12.75" customHeight="1" x14ac:dyDescent="0.25">
      <c r="A141" s="131" t="s">
        <v>176</v>
      </c>
      <c r="B141" s="132"/>
      <c r="C141" s="132"/>
      <c r="D141" s="132"/>
      <c r="E141" s="132"/>
      <c r="F141" s="132"/>
      <c r="G141" s="132"/>
      <c r="H141" s="132"/>
      <c r="I141" s="132"/>
      <c r="J141" s="122">
        <v>5788</v>
      </c>
      <c r="K141" s="66"/>
      <c r="L141" s="66"/>
      <c r="M141" s="66"/>
      <c r="N141" s="66"/>
      <c r="O141" s="67">
        <v>77.8</v>
      </c>
      <c r="P141" s="66"/>
      <c r="Q141" s="67">
        <v>5.33</v>
      </c>
    </row>
    <row r="142" spans="1:17" ht="12.75" customHeight="1" x14ac:dyDescent="0.25">
      <c r="A142" s="131" t="s">
        <v>1004</v>
      </c>
      <c r="B142" s="132"/>
      <c r="C142" s="132"/>
      <c r="D142" s="132"/>
      <c r="E142" s="132"/>
      <c r="F142" s="132"/>
      <c r="G142" s="132"/>
      <c r="H142" s="132"/>
      <c r="I142" s="132"/>
      <c r="J142" s="122">
        <v>1490</v>
      </c>
      <c r="K142" s="66"/>
      <c r="L142" s="66"/>
      <c r="M142" s="66"/>
      <c r="N142" s="66"/>
      <c r="O142" s="67">
        <v>17.07</v>
      </c>
      <c r="P142" s="66"/>
      <c r="Q142" s="67">
        <v>0.15</v>
      </c>
    </row>
    <row r="143" spans="1:17" ht="12.75" customHeight="1" x14ac:dyDescent="0.25">
      <c r="A143" s="131" t="s">
        <v>10</v>
      </c>
      <c r="B143" s="132"/>
      <c r="C143" s="132"/>
      <c r="D143" s="132"/>
      <c r="E143" s="132"/>
      <c r="F143" s="132"/>
      <c r="G143" s="132"/>
      <c r="H143" s="132"/>
      <c r="I143" s="132"/>
      <c r="J143" s="122">
        <v>12264</v>
      </c>
      <c r="K143" s="66"/>
      <c r="L143" s="66"/>
      <c r="M143" s="66"/>
      <c r="N143" s="66"/>
      <c r="O143" s="67">
        <v>133.41999999999999</v>
      </c>
      <c r="P143" s="66"/>
      <c r="Q143" s="67">
        <v>5.49</v>
      </c>
    </row>
    <row r="144" spans="1:17" ht="12.75" customHeight="1" x14ac:dyDescent="0.25">
      <c r="A144" s="131" t="s">
        <v>11</v>
      </c>
      <c r="B144" s="132"/>
      <c r="C144" s="132"/>
      <c r="D144" s="132"/>
      <c r="E144" s="132"/>
      <c r="F144" s="132"/>
      <c r="G144" s="132"/>
      <c r="H144" s="132"/>
      <c r="I144" s="132"/>
      <c r="J144" s="121"/>
      <c r="K144" s="66"/>
      <c r="L144" s="66"/>
      <c r="M144" s="66"/>
      <c r="N144" s="66"/>
      <c r="O144" s="66"/>
      <c r="P144" s="66"/>
      <c r="Q144" s="66"/>
    </row>
    <row r="145" spans="1:17" ht="12.75" customHeight="1" x14ac:dyDescent="0.25">
      <c r="A145" s="131" t="s">
        <v>12</v>
      </c>
      <c r="B145" s="132"/>
      <c r="C145" s="132"/>
      <c r="D145" s="132"/>
      <c r="E145" s="132"/>
      <c r="F145" s="132"/>
      <c r="G145" s="132"/>
      <c r="H145" s="132"/>
      <c r="I145" s="132"/>
      <c r="J145" s="122">
        <v>6316</v>
      </c>
      <c r="K145" s="66"/>
      <c r="L145" s="66"/>
      <c r="M145" s="66"/>
      <c r="N145" s="66"/>
      <c r="O145" s="66"/>
      <c r="P145" s="66"/>
      <c r="Q145" s="66"/>
    </row>
    <row r="146" spans="1:17" ht="12.75" customHeight="1" x14ac:dyDescent="0.25">
      <c r="A146" s="131" t="s">
        <v>13</v>
      </c>
      <c r="B146" s="132"/>
      <c r="C146" s="132"/>
      <c r="D146" s="132"/>
      <c r="E146" s="132"/>
      <c r="F146" s="132"/>
      <c r="G146" s="132"/>
      <c r="H146" s="132"/>
      <c r="I146" s="132"/>
      <c r="J146" s="122">
        <v>559</v>
      </c>
      <c r="K146" s="66"/>
      <c r="L146" s="66"/>
      <c r="M146" s="66"/>
      <c r="N146" s="66"/>
      <c r="O146" s="66"/>
      <c r="P146" s="66"/>
      <c r="Q146" s="66"/>
    </row>
    <row r="147" spans="1:17" ht="12.75" customHeight="1" x14ac:dyDescent="0.25">
      <c r="A147" s="131" t="s">
        <v>14</v>
      </c>
      <c r="B147" s="132"/>
      <c r="C147" s="132"/>
      <c r="D147" s="132"/>
      <c r="E147" s="132"/>
      <c r="F147" s="132"/>
      <c r="G147" s="132"/>
      <c r="H147" s="132"/>
      <c r="I147" s="132"/>
      <c r="J147" s="122">
        <v>1978</v>
      </c>
      <c r="K147" s="66"/>
      <c r="L147" s="66"/>
      <c r="M147" s="66"/>
      <c r="N147" s="66"/>
      <c r="O147" s="66"/>
      <c r="P147" s="66"/>
      <c r="Q147" s="66"/>
    </row>
    <row r="148" spans="1:17" ht="12.75" customHeight="1" x14ac:dyDescent="0.25">
      <c r="A148" s="131" t="s">
        <v>15</v>
      </c>
      <c r="B148" s="132"/>
      <c r="C148" s="132"/>
      <c r="D148" s="132"/>
      <c r="E148" s="132"/>
      <c r="F148" s="132"/>
      <c r="G148" s="132"/>
      <c r="H148" s="132"/>
      <c r="I148" s="132"/>
      <c r="J148" s="122">
        <v>2035</v>
      </c>
      <c r="K148" s="66"/>
      <c r="L148" s="66"/>
      <c r="M148" s="66"/>
      <c r="N148" s="66"/>
      <c r="O148" s="66"/>
      <c r="P148" s="66"/>
      <c r="Q148" s="66"/>
    </row>
    <row r="149" spans="1:17" ht="12.75" customHeight="1" x14ac:dyDescent="0.25">
      <c r="A149" s="131" t="s">
        <v>16</v>
      </c>
      <c r="B149" s="132"/>
      <c r="C149" s="132"/>
      <c r="D149" s="132"/>
      <c r="E149" s="132"/>
      <c r="F149" s="132"/>
      <c r="G149" s="132"/>
      <c r="H149" s="132"/>
      <c r="I149" s="132"/>
      <c r="J149" s="122">
        <v>1450</v>
      </c>
      <c r="K149" s="66"/>
      <c r="L149" s="66"/>
      <c r="M149" s="66"/>
      <c r="N149" s="66"/>
      <c r="O149" s="66"/>
      <c r="P149" s="66"/>
      <c r="Q149" s="66"/>
    </row>
    <row r="150" spans="1:17" x14ac:dyDescent="0.25">
      <c r="A150" s="133" t="s">
        <v>1276</v>
      </c>
      <c r="B150" s="132"/>
      <c r="C150" s="132"/>
      <c r="D150" s="132"/>
      <c r="E150" s="132"/>
      <c r="F150" s="132"/>
      <c r="G150" s="132"/>
      <c r="H150" s="132"/>
      <c r="I150" s="132"/>
      <c r="J150" s="123">
        <v>12264</v>
      </c>
      <c r="K150" s="66"/>
      <c r="L150" s="66"/>
      <c r="M150" s="66"/>
      <c r="N150" s="66"/>
      <c r="O150" s="65">
        <v>133.41999999999999</v>
      </c>
      <c r="P150" s="66"/>
      <c r="Q150" s="65">
        <v>5.49</v>
      </c>
    </row>
    <row r="151" spans="1:17" x14ac:dyDescent="0.25">
      <c r="A151" s="134" t="s">
        <v>49</v>
      </c>
      <c r="B151" s="135"/>
      <c r="C151" s="135"/>
      <c r="D151" s="135"/>
      <c r="E151" s="135"/>
      <c r="F151" s="135"/>
      <c r="G151" s="135"/>
      <c r="H151" s="135"/>
      <c r="I151" s="135"/>
      <c r="J151" s="135"/>
      <c r="K151" s="135"/>
      <c r="L151" s="135"/>
      <c r="M151" s="135"/>
      <c r="N151" s="135"/>
      <c r="O151" s="135"/>
      <c r="P151" s="135"/>
      <c r="Q151" s="135"/>
    </row>
    <row r="152" spans="1:17" x14ac:dyDescent="0.25">
      <c r="A152" s="131" t="s">
        <v>6</v>
      </c>
      <c r="B152" s="132"/>
      <c r="C152" s="132"/>
      <c r="D152" s="132"/>
      <c r="E152" s="132"/>
      <c r="F152" s="132"/>
      <c r="G152" s="132"/>
      <c r="H152" s="132"/>
      <c r="I152" s="132"/>
      <c r="J152" s="122">
        <v>98503</v>
      </c>
      <c r="K152" s="67">
        <v>7288</v>
      </c>
      <c r="L152" s="67">
        <v>19012</v>
      </c>
      <c r="M152" s="67">
        <v>858</v>
      </c>
      <c r="N152" s="66"/>
      <c r="O152" s="67">
        <v>546.4</v>
      </c>
      <c r="P152" s="66"/>
      <c r="Q152" s="67">
        <v>50.51</v>
      </c>
    </row>
    <row r="153" spans="1:17" x14ac:dyDescent="0.25">
      <c r="A153" s="131" t="s">
        <v>7</v>
      </c>
      <c r="B153" s="132"/>
      <c r="C153" s="132"/>
      <c r="D153" s="132"/>
      <c r="E153" s="132"/>
      <c r="F153" s="132"/>
      <c r="G153" s="132"/>
      <c r="H153" s="132"/>
      <c r="I153" s="132"/>
      <c r="J153" s="122">
        <v>8369</v>
      </c>
      <c r="K153" s="66"/>
      <c r="L153" s="66"/>
      <c r="M153" s="66"/>
      <c r="N153" s="66"/>
      <c r="O153" s="66"/>
      <c r="P153" s="66"/>
      <c r="Q153" s="66"/>
    </row>
    <row r="154" spans="1:17" x14ac:dyDescent="0.25">
      <c r="A154" s="131" t="s">
        <v>29</v>
      </c>
      <c r="B154" s="132"/>
      <c r="C154" s="132"/>
      <c r="D154" s="132"/>
      <c r="E154" s="132"/>
      <c r="F154" s="132"/>
      <c r="G154" s="132"/>
      <c r="H154" s="132"/>
      <c r="I154" s="132"/>
      <c r="J154" s="121"/>
      <c r="K154" s="66"/>
      <c r="L154" s="66"/>
      <c r="M154" s="66"/>
      <c r="N154" s="66"/>
      <c r="O154" s="66"/>
      <c r="P154" s="66"/>
      <c r="Q154" s="66"/>
    </row>
    <row r="155" spans="1:17" x14ac:dyDescent="0.25">
      <c r="A155" s="131" t="s">
        <v>1277</v>
      </c>
      <c r="B155" s="132"/>
      <c r="C155" s="132"/>
      <c r="D155" s="132"/>
      <c r="E155" s="132"/>
      <c r="F155" s="132"/>
      <c r="G155" s="132"/>
      <c r="H155" s="132"/>
      <c r="I155" s="132"/>
      <c r="J155" s="122">
        <v>423</v>
      </c>
      <c r="K155" s="66"/>
      <c r="L155" s="66"/>
      <c r="M155" s="66"/>
      <c r="N155" s="66"/>
      <c r="O155" s="66"/>
      <c r="P155" s="66"/>
      <c r="Q155" s="66"/>
    </row>
    <row r="156" spans="1:17" x14ac:dyDescent="0.25">
      <c r="A156" s="131" t="s">
        <v>1278</v>
      </c>
      <c r="B156" s="132"/>
      <c r="C156" s="132"/>
      <c r="D156" s="132"/>
      <c r="E156" s="132"/>
      <c r="F156" s="132"/>
      <c r="G156" s="132"/>
      <c r="H156" s="132"/>
      <c r="I156" s="132"/>
      <c r="J156" s="122">
        <v>1100</v>
      </c>
      <c r="K156" s="66"/>
      <c r="L156" s="66"/>
      <c r="M156" s="66"/>
      <c r="N156" s="66"/>
      <c r="O156" s="66"/>
      <c r="P156" s="66"/>
      <c r="Q156" s="66"/>
    </row>
    <row r="157" spans="1:17" x14ac:dyDescent="0.25">
      <c r="A157" s="131" t="s">
        <v>1279</v>
      </c>
      <c r="B157" s="132"/>
      <c r="C157" s="132"/>
      <c r="D157" s="132"/>
      <c r="E157" s="132"/>
      <c r="F157" s="132"/>
      <c r="G157" s="132"/>
      <c r="H157" s="132"/>
      <c r="I157" s="132"/>
      <c r="J157" s="122">
        <v>632</v>
      </c>
      <c r="K157" s="66"/>
      <c r="L157" s="66"/>
      <c r="M157" s="66"/>
      <c r="N157" s="66"/>
      <c r="O157" s="66"/>
      <c r="P157" s="66"/>
      <c r="Q157" s="66"/>
    </row>
    <row r="158" spans="1:17" x14ac:dyDescent="0.25">
      <c r="A158" s="131" t="s">
        <v>1280</v>
      </c>
      <c r="B158" s="132"/>
      <c r="C158" s="132"/>
      <c r="D158" s="132"/>
      <c r="E158" s="132"/>
      <c r="F158" s="132"/>
      <c r="G158" s="132"/>
      <c r="H158" s="132"/>
      <c r="I158" s="132"/>
      <c r="J158" s="122">
        <v>4920</v>
      </c>
      <c r="K158" s="66"/>
      <c r="L158" s="66"/>
      <c r="M158" s="66"/>
      <c r="N158" s="66"/>
      <c r="O158" s="66"/>
      <c r="P158" s="66"/>
      <c r="Q158" s="66"/>
    </row>
    <row r="159" spans="1:17" x14ac:dyDescent="0.25">
      <c r="A159" s="131" t="s">
        <v>1281</v>
      </c>
      <c r="B159" s="132"/>
      <c r="C159" s="132"/>
      <c r="D159" s="132"/>
      <c r="E159" s="132"/>
      <c r="F159" s="132"/>
      <c r="G159" s="132"/>
      <c r="H159" s="132"/>
      <c r="I159" s="132"/>
      <c r="J159" s="122">
        <v>637</v>
      </c>
      <c r="K159" s="66"/>
      <c r="L159" s="66"/>
      <c r="M159" s="66"/>
      <c r="N159" s="66"/>
      <c r="O159" s="66"/>
      <c r="P159" s="66"/>
      <c r="Q159" s="66"/>
    </row>
    <row r="160" spans="1:17" x14ac:dyDescent="0.25">
      <c r="A160" s="131" t="s">
        <v>1282</v>
      </c>
      <c r="B160" s="132"/>
      <c r="C160" s="132"/>
      <c r="D160" s="132"/>
      <c r="E160" s="132"/>
      <c r="F160" s="132"/>
      <c r="G160" s="132"/>
      <c r="H160" s="132"/>
      <c r="I160" s="132"/>
      <c r="J160" s="122">
        <v>343</v>
      </c>
      <c r="K160" s="66"/>
      <c r="L160" s="66"/>
      <c r="M160" s="66"/>
      <c r="N160" s="66"/>
      <c r="O160" s="66"/>
      <c r="P160" s="66"/>
      <c r="Q160" s="66"/>
    </row>
    <row r="161" spans="1:17" x14ac:dyDescent="0.25">
      <c r="A161" s="131" t="s">
        <v>1283</v>
      </c>
      <c r="B161" s="132"/>
      <c r="C161" s="132"/>
      <c r="D161" s="132"/>
      <c r="E161" s="132"/>
      <c r="F161" s="132"/>
      <c r="G161" s="132"/>
      <c r="H161" s="132"/>
      <c r="I161" s="132"/>
      <c r="J161" s="122">
        <v>55</v>
      </c>
      <c r="K161" s="66"/>
      <c r="L161" s="66"/>
      <c r="M161" s="66"/>
      <c r="N161" s="66"/>
      <c r="O161" s="66"/>
      <c r="P161" s="66"/>
      <c r="Q161" s="66"/>
    </row>
    <row r="162" spans="1:17" x14ac:dyDescent="0.25">
      <c r="A162" s="131" t="s">
        <v>1284</v>
      </c>
      <c r="B162" s="132"/>
      <c r="C162" s="132"/>
      <c r="D162" s="132"/>
      <c r="E162" s="132"/>
      <c r="F162" s="132"/>
      <c r="G162" s="132"/>
      <c r="H162" s="132"/>
      <c r="I162" s="132"/>
      <c r="J162" s="122">
        <v>259</v>
      </c>
      <c r="K162" s="66"/>
      <c r="L162" s="66"/>
      <c r="M162" s="66"/>
      <c r="N162" s="66"/>
      <c r="O162" s="66"/>
      <c r="P162" s="66"/>
      <c r="Q162" s="66"/>
    </row>
    <row r="163" spans="1:17" x14ac:dyDescent="0.25">
      <c r="A163" s="131" t="s">
        <v>8</v>
      </c>
      <c r="B163" s="132"/>
      <c r="C163" s="132"/>
      <c r="D163" s="132"/>
      <c r="E163" s="132"/>
      <c r="F163" s="132"/>
      <c r="G163" s="132"/>
      <c r="H163" s="132"/>
      <c r="I163" s="132"/>
      <c r="J163" s="122">
        <v>5313</v>
      </c>
      <c r="K163" s="66"/>
      <c r="L163" s="66"/>
      <c r="M163" s="66"/>
      <c r="N163" s="66"/>
      <c r="O163" s="66"/>
      <c r="P163" s="66"/>
      <c r="Q163" s="66"/>
    </row>
    <row r="164" spans="1:17" x14ac:dyDescent="0.25">
      <c r="A164" s="131" t="s">
        <v>29</v>
      </c>
      <c r="B164" s="132"/>
      <c r="C164" s="132"/>
      <c r="D164" s="132"/>
      <c r="E164" s="132"/>
      <c r="F164" s="132"/>
      <c r="G164" s="132"/>
      <c r="H164" s="132"/>
      <c r="I164" s="132"/>
      <c r="J164" s="121"/>
      <c r="K164" s="66"/>
      <c r="L164" s="66"/>
      <c r="M164" s="66"/>
      <c r="N164" s="66"/>
      <c r="O164" s="66"/>
      <c r="P164" s="66"/>
      <c r="Q164" s="66"/>
    </row>
    <row r="165" spans="1:17" x14ac:dyDescent="0.25">
      <c r="A165" s="131" t="s">
        <v>1285</v>
      </c>
      <c r="B165" s="132"/>
      <c r="C165" s="132"/>
      <c r="D165" s="132"/>
      <c r="E165" s="132"/>
      <c r="F165" s="132"/>
      <c r="G165" s="132"/>
      <c r="H165" s="132"/>
      <c r="I165" s="132"/>
      <c r="J165" s="122">
        <v>238</v>
      </c>
      <c r="K165" s="66"/>
      <c r="L165" s="66"/>
      <c r="M165" s="66"/>
      <c r="N165" s="66"/>
      <c r="O165" s="66"/>
      <c r="P165" s="66"/>
      <c r="Q165" s="66"/>
    </row>
    <row r="166" spans="1:17" x14ac:dyDescent="0.25">
      <c r="A166" s="131" t="s">
        <v>1286</v>
      </c>
      <c r="B166" s="132"/>
      <c r="C166" s="132"/>
      <c r="D166" s="132"/>
      <c r="E166" s="132"/>
      <c r="F166" s="132"/>
      <c r="G166" s="132"/>
      <c r="H166" s="132"/>
      <c r="I166" s="132"/>
      <c r="J166" s="122">
        <v>333</v>
      </c>
      <c r="K166" s="66"/>
      <c r="L166" s="66"/>
      <c r="M166" s="66"/>
      <c r="N166" s="66"/>
      <c r="O166" s="66"/>
      <c r="P166" s="66"/>
      <c r="Q166" s="66"/>
    </row>
    <row r="167" spans="1:17" x14ac:dyDescent="0.25">
      <c r="A167" s="131" t="s">
        <v>1287</v>
      </c>
      <c r="B167" s="132"/>
      <c r="C167" s="132"/>
      <c r="D167" s="132"/>
      <c r="E167" s="132"/>
      <c r="F167" s="132"/>
      <c r="G167" s="132"/>
      <c r="H167" s="132"/>
      <c r="I167" s="132"/>
      <c r="J167" s="122">
        <v>3046</v>
      </c>
      <c r="K167" s="66"/>
      <c r="L167" s="66"/>
      <c r="M167" s="66"/>
      <c r="N167" s="66"/>
      <c r="O167" s="66"/>
      <c r="P167" s="66"/>
      <c r="Q167" s="66"/>
    </row>
    <row r="168" spans="1:17" x14ac:dyDescent="0.25">
      <c r="A168" s="131" t="s">
        <v>1288</v>
      </c>
      <c r="B168" s="132"/>
      <c r="C168" s="132"/>
      <c r="D168" s="132"/>
      <c r="E168" s="132"/>
      <c r="F168" s="132"/>
      <c r="G168" s="132"/>
      <c r="H168" s="132"/>
      <c r="I168" s="132"/>
      <c r="J168" s="122">
        <v>838</v>
      </c>
      <c r="K168" s="66"/>
      <c r="L168" s="66"/>
      <c r="M168" s="66"/>
      <c r="N168" s="66"/>
      <c r="O168" s="66"/>
      <c r="P168" s="66"/>
      <c r="Q168" s="66"/>
    </row>
    <row r="169" spans="1:17" x14ac:dyDescent="0.25">
      <c r="A169" s="131" t="s">
        <v>1289</v>
      </c>
      <c r="B169" s="132"/>
      <c r="C169" s="132"/>
      <c r="D169" s="132"/>
      <c r="E169" s="132"/>
      <c r="F169" s="132"/>
      <c r="G169" s="132"/>
      <c r="H169" s="132"/>
      <c r="I169" s="132"/>
      <c r="J169" s="122">
        <v>209</v>
      </c>
      <c r="K169" s="66"/>
      <c r="L169" s="66"/>
      <c r="M169" s="66"/>
      <c r="N169" s="66"/>
      <c r="O169" s="66"/>
      <c r="P169" s="66"/>
      <c r="Q169" s="66"/>
    </row>
    <row r="170" spans="1:17" x14ac:dyDescent="0.25">
      <c r="A170" s="131" t="s">
        <v>1290</v>
      </c>
      <c r="B170" s="132"/>
      <c r="C170" s="132"/>
      <c r="D170" s="132"/>
      <c r="E170" s="132"/>
      <c r="F170" s="132"/>
      <c r="G170" s="132"/>
      <c r="H170" s="132"/>
      <c r="I170" s="132"/>
      <c r="J170" s="122">
        <v>419</v>
      </c>
      <c r="K170" s="66"/>
      <c r="L170" s="66"/>
      <c r="M170" s="66"/>
      <c r="N170" s="66"/>
      <c r="O170" s="66"/>
      <c r="P170" s="66"/>
      <c r="Q170" s="66"/>
    </row>
    <row r="171" spans="1:17" x14ac:dyDescent="0.25">
      <c r="A171" s="131" t="s">
        <v>1291</v>
      </c>
      <c r="B171" s="132"/>
      <c r="C171" s="132"/>
      <c r="D171" s="132"/>
      <c r="E171" s="132"/>
      <c r="F171" s="132"/>
      <c r="G171" s="132"/>
      <c r="H171" s="132"/>
      <c r="I171" s="132"/>
      <c r="J171" s="122">
        <v>36</v>
      </c>
      <c r="K171" s="66"/>
      <c r="L171" s="66"/>
      <c r="M171" s="66"/>
      <c r="N171" s="66"/>
      <c r="O171" s="66"/>
      <c r="P171" s="66"/>
      <c r="Q171" s="66"/>
    </row>
    <row r="172" spans="1:17" x14ac:dyDescent="0.25">
      <c r="A172" s="131" t="s">
        <v>1292</v>
      </c>
      <c r="B172" s="132"/>
      <c r="C172" s="132"/>
      <c r="D172" s="132"/>
      <c r="E172" s="132"/>
      <c r="F172" s="132"/>
      <c r="G172" s="132"/>
      <c r="H172" s="132"/>
      <c r="I172" s="132"/>
      <c r="J172" s="122">
        <v>113</v>
      </c>
      <c r="K172" s="66"/>
      <c r="L172" s="66"/>
      <c r="M172" s="66"/>
      <c r="N172" s="66"/>
      <c r="O172" s="66"/>
      <c r="P172" s="66"/>
      <c r="Q172" s="66"/>
    </row>
    <row r="173" spans="1:17" x14ac:dyDescent="0.25">
      <c r="A173" s="131" t="s">
        <v>1293</v>
      </c>
      <c r="B173" s="132"/>
      <c r="C173" s="132"/>
      <c r="D173" s="132"/>
      <c r="E173" s="132"/>
      <c r="F173" s="132"/>
      <c r="G173" s="132"/>
      <c r="H173" s="132"/>
      <c r="I173" s="132"/>
      <c r="J173" s="122">
        <v>81</v>
      </c>
      <c r="K173" s="66"/>
      <c r="L173" s="66"/>
      <c r="M173" s="66"/>
      <c r="N173" s="66"/>
      <c r="O173" s="66"/>
      <c r="P173" s="66"/>
      <c r="Q173" s="66"/>
    </row>
    <row r="174" spans="1:17" x14ac:dyDescent="0.25">
      <c r="A174" s="133" t="s">
        <v>9</v>
      </c>
      <c r="B174" s="132"/>
      <c r="C174" s="132"/>
      <c r="D174" s="132"/>
      <c r="E174" s="132"/>
      <c r="F174" s="132"/>
      <c r="G174" s="132"/>
      <c r="H174" s="132"/>
      <c r="I174" s="132"/>
      <c r="J174" s="121"/>
      <c r="K174" s="66"/>
      <c r="L174" s="66"/>
      <c r="M174" s="66"/>
      <c r="N174" s="66"/>
      <c r="O174" s="66"/>
      <c r="P174" s="66"/>
      <c r="Q174" s="66"/>
    </row>
    <row r="175" spans="1:17" x14ac:dyDescent="0.25">
      <c r="A175" s="131" t="s">
        <v>485</v>
      </c>
      <c r="B175" s="132"/>
      <c r="C175" s="132"/>
      <c r="D175" s="132"/>
      <c r="E175" s="132"/>
      <c r="F175" s="132"/>
      <c r="G175" s="132"/>
      <c r="H175" s="132"/>
      <c r="I175" s="132"/>
      <c r="J175" s="122">
        <v>3945</v>
      </c>
      <c r="K175" s="66"/>
      <c r="L175" s="66"/>
      <c r="M175" s="66"/>
      <c r="N175" s="66"/>
      <c r="O175" s="67">
        <v>30.9</v>
      </c>
      <c r="P175" s="66"/>
      <c r="Q175" s="67">
        <v>18.3</v>
      </c>
    </row>
    <row r="176" spans="1:17" x14ac:dyDescent="0.25">
      <c r="A176" s="131" t="s">
        <v>486</v>
      </c>
      <c r="B176" s="132"/>
      <c r="C176" s="132"/>
      <c r="D176" s="132"/>
      <c r="E176" s="132"/>
      <c r="F176" s="132"/>
      <c r="G176" s="132"/>
      <c r="H176" s="132"/>
      <c r="I176" s="132"/>
      <c r="J176" s="122">
        <v>1190</v>
      </c>
      <c r="K176" s="66"/>
      <c r="L176" s="66"/>
      <c r="M176" s="66"/>
      <c r="N176" s="66"/>
      <c r="O176" s="67">
        <v>48.62</v>
      </c>
      <c r="P176" s="66"/>
      <c r="Q176" s="66"/>
    </row>
    <row r="177" spans="1:17" x14ac:dyDescent="0.25">
      <c r="A177" s="131" t="s">
        <v>199</v>
      </c>
      <c r="B177" s="132"/>
      <c r="C177" s="132"/>
      <c r="D177" s="132"/>
      <c r="E177" s="132"/>
      <c r="F177" s="132"/>
      <c r="G177" s="132"/>
      <c r="H177" s="132"/>
      <c r="I177" s="132"/>
      <c r="J177" s="122">
        <v>12256</v>
      </c>
      <c r="K177" s="66"/>
      <c r="L177" s="66"/>
      <c r="M177" s="66"/>
      <c r="N177" s="66"/>
      <c r="O177" s="66"/>
      <c r="P177" s="66"/>
      <c r="Q177" s="66"/>
    </row>
    <row r="178" spans="1:17" x14ac:dyDescent="0.25">
      <c r="A178" s="131" t="s">
        <v>56</v>
      </c>
      <c r="B178" s="132"/>
      <c r="C178" s="132"/>
      <c r="D178" s="132"/>
      <c r="E178" s="132"/>
      <c r="F178" s="132"/>
      <c r="G178" s="132"/>
      <c r="H178" s="132"/>
      <c r="I178" s="132"/>
      <c r="J178" s="122">
        <v>32626</v>
      </c>
      <c r="K178" s="66"/>
      <c r="L178" s="66"/>
      <c r="M178" s="66"/>
      <c r="N178" s="66"/>
      <c r="O178" s="66"/>
      <c r="P178" s="66"/>
      <c r="Q178" s="66"/>
    </row>
    <row r="179" spans="1:17" x14ac:dyDescent="0.25">
      <c r="A179" s="131" t="s">
        <v>1006</v>
      </c>
      <c r="B179" s="132"/>
      <c r="C179" s="132"/>
      <c r="D179" s="132"/>
      <c r="E179" s="132"/>
      <c r="F179" s="132"/>
      <c r="G179" s="132"/>
      <c r="H179" s="132"/>
      <c r="I179" s="132"/>
      <c r="J179" s="122">
        <v>44590</v>
      </c>
      <c r="K179" s="66"/>
      <c r="L179" s="66"/>
      <c r="M179" s="66"/>
      <c r="N179" s="66"/>
      <c r="O179" s="67">
        <v>315.60000000000002</v>
      </c>
      <c r="P179" s="66"/>
      <c r="Q179" s="67">
        <v>23.84</v>
      </c>
    </row>
    <row r="180" spans="1:17" x14ac:dyDescent="0.25">
      <c r="A180" s="131" t="s">
        <v>177</v>
      </c>
      <c r="B180" s="132"/>
      <c r="C180" s="132"/>
      <c r="D180" s="132"/>
      <c r="E180" s="132"/>
      <c r="F180" s="132"/>
      <c r="G180" s="132"/>
      <c r="H180" s="132"/>
      <c r="I180" s="132"/>
      <c r="J180" s="122">
        <v>1112</v>
      </c>
      <c r="K180" s="66"/>
      <c r="L180" s="66"/>
      <c r="M180" s="66"/>
      <c r="N180" s="66"/>
      <c r="O180" s="67">
        <v>5.52</v>
      </c>
      <c r="P180" s="66"/>
      <c r="Q180" s="67">
        <v>1.75</v>
      </c>
    </row>
    <row r="181" spans="1:17" x14ac:dyDescent="0.25">
      <c r="A181" s="131" t="s">
        <v>176</v>
      </c>
      <c r="B181" s="132"/>
      <c r="C181" s="132"/>
      <c r="D181" s="132"/>
      <c r="E181" s="132"/>
      <c r="F181" s="132"/>
      <c r="G181" s="132"/>
      <c r="H181" s="132"/>
      <c r="I181" s="132"/>
      <c r="J181" s="122">
        <v>5879</v>
      </c>
      <c r="K181" s="66"/>
      <c r="L181" s="66"/>
      <c r="M181" s="66"/>
      <c r="N181" s="66"/>
      <c r="O181" s="67">
        <v>78.3</v>
      </c>
      <c r="P181" s="66"/>
      <c r="Q181" s="67">
        <v>5.33</v>
      </c>
    </row>
    <row r="182" spans="1:17" x14ac:dyDescent="0.25">
      <c r="A182" s="131" t="s">
        <v>55</v>
      </c>
      <c r="B182" s="132"/>
      <c r="C182" s="132"/>
      <c r="D182" s="132"/>
      <c r="E182" s="132"/>
      <c r="F182" s="132"/>
      <c r="G182" s="132"/>
      <c r="H182" s="132"/>
      <c r="I182" s="132"/>
      <c r="J182" s="122">
        <v>498</v>
      </c>
      <c r="K182" s="66"/>
      <c r="L182" s="66"/>
      <c r="M182" s="66"/>
      <c r="N182" s="66"/>
      <c r="O182" s="67">
        <v>3.36</v>
      </c>
      <c r="P182" s="66"/>
      <c r="Q182" s="66"/>
    </row>
    <row r="183" spans="1:17" x14ac:dyDescent="0.25">
      <c r="A183" s="131" t="s">
        <v>416</v>
      </c>
      <c r="B183" s="132"/>
      <c r="C183" s="132"/>
      <c r="D183" s="132"/>
      <c r="E183" s="132"/>
      <c r="F183" s="132"/>
      <c r="G183" s="132"/>
      <c r="H183" s="132"/>
      <c r="I183" s="132"/>
      <c r="J183" s="122">
        <v>2832</v>
      </c>
      <c r="K183" s="66"/>
      <c r="L183" s="66"/>
      <c r="M183" s="66"/>
      <c r="N183" s="66"/>
      <c r="O183" s="67">
        <v>5.88</v>
      </c>
      <c r="P183" s="66"/>
      <c r="Q183" s="67">
        <v>0.84</v>
      </c>
    </row>
    <row r="184" spans="1:17" x14ac:dyDescent="0.25">
      <c r="A184" s="131" t="s">
        <v>1008</v>
      </c>
      <c r="B184" s="132"/>
      <c r="C184" s="132"/>
      <c r="D184" s="132"/>
      <c r="E184" s="132"/>
      <c r="F184" s="132"/>
      <c r="G184" s="132"/>
      <c r="H184" s="132"/>
      <c r="I184" s="132"/>
      <c r="J184" s="122">
        <v>5011</v>
      </c>
      <c r="K184" s="66"/>
      <c r="L184" s="66"/>
      <c r="M184" s="66"/>
      <c r="N184" s="66"/>
      <c r="O184" s="67">
        <v>39</v>
      </c>
      <c r="P184" s="66"/>
      <c r="Q184" s="66"/>
    </row>
    <row r="185" spans="1:17" x14ac:dyDescent="0.25">
      <c r="A185" s="131" t="s">
        <v>1004</v>
      </c>
      <c r="B185" s="132"/>
      <c r="C185" s="132"/>
      <c r="D185" s="132"/>
      <c r="E185" s="132"/>
      <c r="F185" s="132"/>
      <c r="G185" s="132"/>
      <c r="H185" s="132"/>
      <c r="I185" s="132"/>
      <c r="J185" s="122">
        <v>1534</v>
      </c>
      <c r="K185" s="66"/>
      <c r="L185" s="66"/>
      <c r="M185" s="66"/>
      <c r="N185" s="66"/>
      <c r="O185" s="67">
        <v>17.579999999999998</v>
      </c>
      <c r="P185" s="66"/>
      <c r="Q185" s="67">
        <v>0.15</v>
      </c>
    </row>
    <row r="186" spans="1:17" x14ac:dyDescent="0.25">
      <c r="A186" s="131" t="s">
        <v>1240</v>
      </c>
      <c r="B186" s="132"/>
      <c r="C186" s="132"/>
      <c r="D186" s="132"/>
      <c r="E186" s="132"/>
      <c r="F186" s="132"/>
      <c r="G186" s="132"/>
      <c r="H186" s="132"/>
      <c r="I186" s="132"/>
      <c r="J186" s="122">
        <v>54</v>
      </c>
      <c r="K186" s="66"/>
      <c r="L186" s="66"/>
      <c r="M186" s="66"/>
      <c r="N186" s="66"/>
      <c r="O186" s="67">
        <v>0.12</v>
      </c>
      <c r="P186" s="66"/>
      <c r="Q186" s="67">
        <v>0.03</v>
      </c>
    </row>
    <row r="187" spans="1:17" x14ac:dyDescent="0.25">
      <c r="A187" s="131" t="s">
        <v>175</v>
      </c>
      <c r="B187" s="132"/>
      <c r="C187" s="132"/>
      <c r="D187" s="132"/>
      <c r="E187" s="132"/>
      <c r="F187" s="132"/>
      <c r="G187" s="132"/>
      <c r="H187" s="132"/>
      <c r="I187" s="132"/>
      <c r="J187" s="122">
        <v>658</v>
      </c>
      <c r="K187" s="66"/>
      <c r="L187" s="66"/>
      <c r="M187" s="66"/>
      <c r="N187" s="66"/>
      <c r="O187" s="67">
        <v>1.52</v>
      </c>
      <c r="P187" s="66"/>
      <c r="Q187" s="67">
        <v>0.27</v>
      </c>
    </row>
    <row r="188" spans="1:17" x14ac:dyDescent="0.25">
      <c r="A188" s="131" t="s">
        <v>10</v>
      </c>
      <c r="B188" s="132"/>
      <c r="C188" s="132"/>
      <c r="D188" s="132"/>
      <c r="E188" s="132"/>
      <c r="F188" s="132"/>
      <c r="G188" s="132"/>
      <c r="H188" s="132"/>
      <c r="I188" s="132"/>
      <c r="J188" s="122">
        <v>112185</v>
      </c>
      <c r="K188" s="66"/>
      <c r="L188" s="66"/>
      <c r="M188" s="66"/>
      <c r="N188" s="66"/>
      <c r="O188" s="67">
        <v>546.4</v>
      </c>
      <c r="P188" s="66"/>
      <c r="Q188" s="67">
        <v>50.51</v>
      </c>
    </row>
    <row r="189" spans="1:17" x14ac:dyDescent="0.25">
      <c r="A189" s="131" t="s">
        <v>11</v>
      </c>
      <c r="B189" s="132"/>
      <c r="C189" s="132"/>
      <c r="D189" s="132"/>
      <c r="E189" s="132"/>
      <c r="F189" s="132"/>
      <c r="G189" s="132"/>
      <c r="H189" s="132"/>
      <c r="I189" s="132"/>
      <c r="J189" s="121"/>
      <c r="K189" s="66"/>
      <c r="L189" s="66"/>
      <c r="M189" s="66"/>
      <c r="N189" s="66"/>
      <c r="O189" s="66"/>
      <c r="P189" s="66"/>
      <c r="Q189" s="66"/>
    </row>
    <row r="190" spans="1:17" x14ac:dyDescent="0.25">
      <c r="A190" s="131" t="s">
        <v>12</v>
      </c>
      <c r="B190" s="132"/>
      <c r="C190" s="132"/>
      <c r="D190" s="132"/>
      <c r="E190" s="132"/>
      <c r="F190" s="132"/>
      <c r="G190" s="132"/>
      <c r="H190" s="132"/>
      <c r="I190" s="132"/>
      <c r="J190" s="122">
        <v>72203</v>
      </c>
      <c r="K190" s="66"/>
      <c r="L190" s="66"/>
      <c r="M190" s="66"/>
      <c r="N190" s="66"/>
      <c r="O190" s="66"/>
      <c r="P190" s="66"/>
      <c r="Q190" s="66"/>
    </row>
    <row r="191" spans="1:17" x14ac:dyDescent="0.25">
      <c r="A191" s="131" t="s">
        <v>13</v>
      </c>
      <c r="B191" s="132"/>
      <c r="C191" s="132"/>
      <c r="D191" s="132"/>
      <c r="E191" s="132"/>
      <c r="F191" s="132"/>
      <c r="G191" s="132"/>
      <c r="H191" s="132"/>
      <c r="I191" s="132"/>
      <c r="J191" s="122">
        <v>19012</v>
      </c>
      <c r="K191" s="66"/>
      <c r="L191" s="66"/>
      <c r="M191" s="66"/>
      <c r="N191" s="66"/>
      <c r="O191" s="66"/>
      <c r="P191" s="66"/>
      <c r="Q191" s="66"/>
    </row>
    <row r="192" spans="1:17" x14ac:dyDescent="0.25">
      <c r="A192" s="131" t="s">
        <v>14</v>
      </c>
      <c r="B192" s="132"/>
      <c r="C192" s="132"/>
      <c r="D192" s="132"/>
      <c r="E192" s="132"/>
      <c r="F192" s="132"/>
      <c r="G192" s="132"/>
      <c r="H192" s="132"/>
      <c r="I192" s="132"/>
      <c r="J192" s="122">
        <v>8146</v>
      </c>
      <c r="K192" s="66"/>
      <c r="L192" s="66"/>
      <c r="M192" s="66"/>
      <c r="N192" s="66"/>
      <c r="O192" s="66"/>
      <c r="P192" s="66"/>
      <c r="Q192" s="66"/>
    </row>
    <row r="193" spans="1:17" x14ac:dyDescent="0.25">
      <c r="A193" s="131" t="s">
        <v>15</v>
      </c>
      <c r="B193" s="132"/>
      <c r="C193" s="132"/>
      <c r="D193" s="132"/>
      <c r="E193" s="132"/>
      <c r="F193" s="132"/>
      <c r="G193" s="132"/>
      <c r="H193" s="132"/>
      <c r="I193" s="132"/>
      <c r="J193" s="122">
        <v>8369</v>
      </c>
      <c r="K193" s="66"/>
      <c r="L193" s="66"/>
      <c r="M193" s="66"/>
      <c r="N193" s="66"/>
      <c r="O193" s="66"/>
      <c r="P193" s="66"/>
      <c r="Q193" s="66"/>
    </row>
    <row r="194" spans="1:17" x14ac:dyDescent="0.25">
      <c r="A194" s="131" t="s">
        <v>16</v>
      </c>
      <c r="B194" s="132"/>
      <c r="C194" s="132"/>
      <c r="D194" s="132"/>
      <c r="E194" s="132"/>
      <c r="F194" s="132"/>
      <c r="G194" s="132"/>
      <c r="H194" s="132"/>
      <c r="I194" s="132"/>
      <c r="J194" s="122">
        <v>5313</v>
      </c>
      <c r="K194" s="66"/>
      <c r="L194" s="66"/>
      <c r="M194" s="66"/>
      <c r="N194" s="66"/>
      <c r="O194" s="66"/>
      <c r="P194" s="66"/>
      <c r="Q194" s="66"/>
    </row>
    <row r="195" spans="1:17" x14ac:dyDescent="0.25">
      <c r="A195" s="133" t="s">
        <v>17</v>
      </c>
      <c r="B195" s="132"/>
      <c r="C195" s="132"/>
      <c r="D195" s="132"/>
      <c r="E195" s="132"/>
      <c r="F195" s="132"/>
      <c r="G195" s="132"/>
      <c r="H195" s="132"/>
      <c r="I195" s="132"/>
      <c r="J195" s="123">
        <v>112185</v>
      </c>
      <c r="K195" s="66"/>
      <c r="L195" s="66"/>
      <c r="M195" s="66"/>
      <c r="N195" s="66"/>
      <c r="O195" s="65">
        <v>546.4</v>
      </c>
      <c r="P195" s="66"/>
      <c r="Q195" s="65">
        <v>50.51</v>
      </c>
    </row>
    <row r="196" spans="1:17" x14ac:dyDescent="0.25">
      <c r="A196" s="9"/>
      <c r="B196" s="1"/>
      <c r="C196" s="7"/>
      <c r="D196" s="109"/>
      <c r="E196" s="8"/>
      <c r="F196" s="64"/>
      <c r="G196" s="64"/>
      <c r="H196" s="64"/>
      <c r="I196" s="64"/>
      <c r="J196" s="124"/>
      <c r="K196" s="64"/>
      <c r="L196" s="64"/>
      <c r="M196" s="64"/>
      <c r="N196" s="64"/>
      <c r="O196" s="64"/>
      <c r="P196" s="64"/>
      <c r="Q196" s="64"/>
    </row>
    <row r="197" spans="1:17" x14ac:dyDescent="0.25">
      <c r="A197" s="9"/>
      <c r="B197" s="1"/>
      <c r="C197" s="7"/>
      <c r="D197" s="109"/>
      <c r="E197" s="8"/>
      <c r="F197" s="64"/>
      <c r="G197" s="64"/>
      <c r="H197" s="64"/>
      <c r="I197" s="64"/>
      <c r="J197" s="124"/>
      <c r="K197" s="64"/>
      <c r="L197" s="64"/>
      <c r="M197" s="64"/>
      <c r="N197" s="64"/>
      <c r="O197" s="64"/>
      <c r="P197" s="64"/>
      <c r="Q197" s="64"/>
    </row>
  </sheetData>
  <mergeCells count="125">
    <mergeCell ref="J11:K11"/>
    <mergeCell ref="J12:K12"/>
    <mergeCell ref="J13:K13"/>
    <mergeCell ref="A17:A19"/>
    <mergeCell ref="B17:B19"/>
    <mergeCell ref="C17:C19"/>
    <mergeCell ref="D17:D19"/>
    <mergeCell ref="E17:E19"/>
    <mergeCell ref="F17:I17"/>
    <mergeCell ref="J17:M17"/>
    <mergeCell ref="A72:Q72"/>
    <mergeCell ref="A42:I42"/>
    <mergeCell ref="A43:I43"/>
    <mergeCell ref="A44:I44"/>
    <mergeCell ref="A45:I45"/>
    <mergeCell ref="A46:Q46"/>
    <mergeCell ref="A47:Q47"/>
    <mergeCell ref="A30:I30"/>
    <mergeCell ref="A31:I31"/>
    <mergeCell ref="A32:I32"/>
    <mergeCell ref="A33:I33"/>
    <mergeCell ref="A34:I34"/>
    <mergeCell ref="A35:I35"/>
    <mergeCell ref="A36:I36"/>
    <mergeCell ref="A37:I37"/>
    <mergeCell ref="A38:I38"/>
    <mergeCell ref="A39:I39"/>
    <mergeCell ref="A40:I40"/>
    <mergeCell ref="A41:I41"/>
    <mergeCell ref="A90:Q90"/>
    <mergeCell ref="A96:I96"/>
    <mergeCell ref="A97:I97"/>
    <mergeCell ref="A98:I98"/>
    <mergeCell ref="A99:I99"/>
    <mergeCell ref="A100:I100"/>
    <mergeCell ref="A101:I101"/>
    <mergeCell ref="A102:I102"/>
    <mergeCell ref="A103:I103"/>
    <mergeCell ref="A123:Q123"/>
    <mergeCell ref="A113:I113"/>
    <mergeCell ref="A114:I114"/>
    <mergeCell ref="A115:I115"/>
    <mergeCell ref="A116:I116"/>
    <mergeCell ref="A117:I117"/>
    <mergeCell ref="A118:Q118"/>
    <mergeCell ref="A119:Q119"/>
    <mergeCell ref="A104:I104"/>
    <mergeCell ref="A105:I105"/>
    <mergeCell ref="A106:I106"/>
    <mergeCell ref="A107:I107"/>
    <mergeCell ref="A108:I108"/>
    <mergeCell ref="A109:I109"/>
    <mergeCell ref="A110:I110"/>
    <mergeCell ref="A111:I111"/>
    <mergeCell ref="A112:I112"/>
    <mergeCell ref="N17:N19"/>
    <mergeCell ref="O17:O19"/>
    <mergeCell ref="P17:P19"/>
    <mergeCell ref="Q17:Q19"/>
    <mergeCell ref="F18:F19"/>
    <mergeCell ref="G18:I18"/>
    <mergeCell ref="J18:J19"/>
    <mergeCell ref="K18:M18"/>
    <mergeCell ref="A21:Q21"/>
    <mergeCell ref="A135:I135"/>
    <mergeCell ref="A136:I136"/>
    <mergeCell ref="A137:I137"/>
    <mergeCell ref="A138:I138"/>
    <mergeCell ref="A139:I139"/>
    <mergeCell ref="A140:I140"/>
    <mergeCell ref="A141:I141"/>
    <mergeCell ref="A142:I142"/>
    <mergeCell ref="A143:I143"/>
    <mergeCell ref="A144:I144"/>
    <mergeCell ref="A145:I145"/>
    <mergeCell ref="A146:I146"/>
    <mergeCell ref="A147:I147"/>
    <mergeCell ref="A148:I148"/>
    <mergeCell ref="A149:I149"/>
    <mergeCell ref="A150:I150"/>
    <mergeCell ref="A151:Q151"/>
    <mergeCell ref="A152:I152"/>
    <mergeCell ref="A153:I153"/>
    <mergeCell ref="A154:I154"/>
    <mergeCell ref="A155:I155"/>
    <mergeCell ref="A156:I156"/>
    <mergeCell ref="A157:I157"/>
    <mergeCell ref="A158:I158"/>
    <mergeCell ref="A159:I159"/>
    <mergeCell ref="A160:I160"/>
    <mergeCell ref="A161:I161"/>
    <mergeCell ref="A162:I162"/>
    <mergeCell ref="A163:I163"/>
    <mergeCell ref="A164:I164"/>
    <mergeCell ref="A165:I165"/>
    <mergeCell ref="A166:I166"/>
    <mergeCell ref="A167:I167"/>
    <mergeCell ref="A168:I168"/>
    <mergeCell ref="A169:I169"/>
    <mergeCell ref="A170:I170"/>
    <mergeCell ref="A171:I171"/>
    <mergeCell ref="A172:I172"/>
    <mergeCell ref="A173:I173"/>
    <mergeCell ref="A174:I174"/>
    <mergeCell ref="A175:I175"/>
    <mergeCell ref="A176:I176"/>
    <mergeCell ref="A177:I177"/>
    <mergeCell ref="A178:I178"/>
    <mergeCell ref="A179:I179"/>
    <mergeCell ref="A189:I189"/>
    <mergeCell ref="A190:I190"/>
    <mergeCell ref="A191:I191"/>
    <mergeCell ref="A192:I192"/>
    <mergeCell ref="A193:I193"/>
    <mergeCell ref="A194:I194"/>
    <mergeCell ref="A195:I195"/>
    <mergeCell ref="A180:I180"/>
    <mergeCell ref="A181:I181"/>
    <mergeCell ref="A182:I182"/>
    <mergeCell ref="A183:I183"/>
    <mergeCell ref="A184:I184"/>
    <mergeCell ref="A185:I185"/>
    <mergeCell ref="A186:I186"/>
    <mergeCell ref="A187:I187"/>
    <mergeCell ref="A188:I188"/>
  </mergeCells>
  <pageMargins left="0.23622047244094491" right="0.19685039370078741" top="0.51181102362204722" bottom="0.62992125984251968" header="0.31496062992125984" footer="0.23622047244094491"/>
  <pageSetup paperSize="9" fitToHeight="10000" orientation="landscape" r:id="rId1"/>
  <headerFooter alignWithMargins="0">
    <oddFooter xml:space="preserve">&amp;L0503.002.292А/3-СМ.ЛС
312-2609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3621"/>
  <sheetViews>
    <sheetView showGridLines="0" topLeftCell="A37" zoomScaleSheetLayoutView="75" workbookViewId="0">
      <selection activeCell="D7" sqref="D7"/>
    </sheetView>
  </sheetViews>
  <sheetFormatPr defaultColWidth="9.109375" defaultRowHeight="13.2" outlineLevelRow="2" x14ac:dyDescent="0.25"/>
  <cols>
    <col min="1" max="1" width="4.6640625" style="9" customWidth="1"/>
    <col min="2" max="2" width="20.33203125" style="27" customWidth="1"/>
    <col min="3" max="3" width="37.109375" style="7" customWidth="1"/>
    <col min="4" max="4" width="17.109375" style="63" customWidth="1"/>
    <col min="5" max="5" width="11.6640625" style="26" customWidth="1"/>
    <col min="6" max="7" width="10.5546875" style="2" customWidth="1"/>
    <col min="8" max="8" width="11" style="2" customWidth="1"/>
    <col min="9" max="9" width="10.6640625" style="2" customWidth="1"/>
    <col min="10" max="10" width="8.33203125" style="2" customWidth="1"/>
    <col min="11" max="11" width="8.109375" style="2" customWidth="1"/>
    <col min="12" max="14" width="7.109375" style="2" customWidth="1"/>
    <col min="15" max="16" width="6.33203125" style="2" customWidth="1"/>
    <col min="17" max="16384" width="9.109375" style="3"/>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1294</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1295</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1296</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1297</v>
      </c>
      <c r="K11" s="142"/>
      <c r="L11" s="4" t="s">
        <v>32</v>
      </c>
      <c r="M11" s="71"/>
      <c r="N11" s="71"/>
      <c r="O11" s="71"/>
      <c r="P11" s="71"/>
      <c r="Q11" s="71"/>
    </row>
    <row r="12" spans="1:17" x14ac:dyDescent="0.25">
      <c r="A12" s="11"/>
      <c r="B12" s="74"/>
      <c r="C12" s="73"/>
      <c r="D12" s="76" t="s">
        <v>121</v>
      </c>
      <c r="E12" s="11"/>
      <c r="F12" s="71"/>
      <c r="G12" s="71"/>
      <c r="H12" s="71"/>
      <c r="I12" s="76"/>
      <c r="J12" s="141" t="s">
        <v>1298</v>
      </c>
      <c r="K12" s="142"/>
      <c r="L12" s="4" t="s">
        <v>32</v>
      </c>
      <c r="M12" s="71"/>
      <c r="N12" s="71"/>
      <c r="O12" s="71"/>
      <c r="P12" s="71"/>
      <c r="Q12" s="71"/>
    </row>
    <row r="13" spans="1:17" x14ac:dyDescent="0.25">
      <c r="A13" s="11"/>
      <c r="B13" s="74"/>
      <c r="C13" s="73"/>
      <c r="D13" s="76" t="s">
        <v>18</v>
      </c>
      <c r="E13" s="11"/>
      <c r="F13" s="71"/>
      <c r="G13" s="71"/>
      <c r="H13" s="71"/>
      <c r="I13" s="76"/>
      <c r="J13" s="141" t="s">
        <v>1299</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30" customFormat="1" ht="13.8" x14ac:dyDescent="0.25">
      <c r="A16" s="9"/>
      <c r="B16" s="1"/>
      <c r="C16" s="7"/>
      <c r="D16" s="109"/>
      <c r="E16" s="8"/>
      <c r="F16" s="2"/>
      <c r="G16" s="2"/>
      <c r="H16" s="2"/>
      <c r="I16" s="2"/>
      <c r="J16" s="13"/>
      <c r="K16" s="2"/>
      <c r="L16" s="2"/>
      <c r="M16" s="2"/>
      <c r="N16" s="2"/>
      <c r="O16" s="2"/>
      <c r="P16" s="2"/>
      <c r="Q16" s="2"/>
    </row>
    <row r="17" spans="1:17" s="30" customFormat="1" ht="13.8"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30"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30" customFormat="1" ht="13.8" outlineLevel="2"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x14ac:dyDescent="0.25">
      <c r="A21" s="136" t="s">
        <v>1300</v>
      </c>
      <c r="B21" s="132"/>
      <c r="C21" s="132"/>
      <c r="D21" s="132"/>
      <c r="E21" s="132"/>
      <c r="F21" s="132"/>
      <c r="G21" s="132"/>
      <c r="H21" s="132"/>
      <c r="I21" s="132"/>
      <c r="J21" s="132"/>
      <c r="K21" s="132"/>
      <c r="L21" s="132"/>
      <c r="M21" s="132"/>
      <c r="N21" s="132"/>
      <c r="O21" s="132"/>
      <c r="P21" s="132"/>
      <c r="Q21" s="132"/>
    </row>
    <row r="22" spans="1:17" ht="64.8" x14ac:dyDescent="0.25">
      <c r="A22" s="5">
        <v>1</v>
      </c>
      <c r="B22" s="69" t="s">
        <v>1301</v>
      </c>
      <c r="C22" s="110" t="s">
        <v>1302</v>
      </c>
      <c r="D22" s="10" t="s">
        <v>421</v>
      </c>
      <c r="E22" s="68" t="s">
        <v>1303</v>
      </c>
      <c r="F22" s="67">
        <v>1558.38</v>
      </c>
      <c r="G22" s="66"/>
      <c r="H22" s="67">
        <v>1558.38</v>
      </c>
      <c r="I22" s="67">
        <v>163.79</v>
      </c>
      <c r="J22" s="121">
        <v>722</v>
      </c>
      <c r="K22" s="66"/>
      <c r="L22" s="66">
        <v>722</v>
      </c>
      <c r="M22" s="66">
        <v>76</v>
      </c>
      <c r="N22" s="66"/>
      <c r="O22" s="66"/>
      <c r="P22" s="66">
        <v>9.68</v>
      </c>
      <c r="Q22" s="66">
        <v>4.4800000000000004</v>
      </c>
    </row>
    <row r="23" spans="1:17" s="29" customFormat="1" ht="48" customHeight="1" x14ac:dyDescent="0.2">
      <c r="A23" s="5">
        <v>2</v>
      </c>
      <c r="B23" s="69" t="s">
        <v>1304</v>
      </c>
      <c r="C23" s="110" t="s">
        <v>1305</v>
      </c>
      <c r="D23" s="10" t="s">
        <v>421</v>
      </c>
      <c r="E23" s="68" t="s">
        <v>1306</v>
      </c>
      <c r="F23" s="67">
        <v>5241.84</v>
      </c>
      <c r="G23" s="66"/>
      <c r="H23" s="67">
        <v>5241.84</v>
      </c>
      <c r="I23" s="67">
        <v>550.91999999999996</v>
      </c>
      <c r="J23" s="121">
        <v>519</v>
      </c>
      <c r="K23" s="66"/>
      <c r="L23" s="66">
        <v>519</v>
      </c>
      <c r="M23" s="66">
        <v>55</v>
      </c>
      <c r="N23" s="66"/>
      <c r="O23" s="66"/>
      <c r="P23" s="66">
        <v>32.56</v>
      </c>
      <c r="Q23" s="66">
        <v>3.22</v>
      </c>
    </row>
    <row r="24" spans="1:17" s="29" customFormat="1" ht="76.2" x14ac:dyDescent="0.2">
      <c r="A24" s="5">
        <v>3</v>
      </c>
      <c r="B24" s="69" t="s">
        <v>1307</v>
      </c>
      <c r="C24" s="110" t="s">
        <v>1308</v>
      </c>
      <c r="D24" s="10" t="s">
        <v>421</v>
      </c>
      <c r="E24" s="68" t="s">
        <v>1309</v>
      </c>
      <c r="F24" s="67">
        <v>4089.05</v>
      </c>
      <c r="G24" s="67">
        <v>101.99</v>
      </c>
      <c r="H24" s="67">
        <v>3983.23</v>
      </c>
      <c r="I24" s="67">
        <v>455.32</v>
      </c>
      <c r="J24" s="121">
        <v>1488</v>
      </c>
      <c r="K24" s="66">
        <v>37</v>
      </c>
      <c r="L24" s="66">
        <v>1450</v>
      </c>
      <c r="M24" s="66">
        <v>166</v>
      </c>
      <c r="N24" s="66">
        <v>9.2799999999999994</v>
      </c>
      <c r="O24" s="66">
        <v>3.38</v>
      </c>
      <c r="P24" s="66">
        <v>26.91</v>
      </c>
      <c r="Q24" s="66">
        <v>9.8000000000000007</v>
      </c>
    </row>
    <row r="25" spans="1:17" s="29" customFormat="1" ht="84" x14ac:dyDescent="0.2">
      <c r="A25" s="5">
        <v>4</v>
      </c>
      <c r="B25" s="69" t="s">
        <v>1310</v>
      </c>
      <c r="C25" s="110" t="s">
        <v>1311</v>
      </c>
      <c r="D25" s="10" t="s">
        <v>191</v>
      </c>
      <c r="E25" s="68" t="s">
        <v>1309</v>
      </c>
      <c r="F25" s="67">
        <v>4.79</v>
      </c>
      <c r="G25" s="66"/>
      <c r="H25" s="67">
        <v>4.79</v>
      </c>
      <c r="I25" s="66"/>
      <c r="J25" s="121">
        <v>2</v>
      </c>
      <c r="K25" s="66"/>
      <c r="L25" s="66">
        <v>2</v>
      </c>
      <c r="M25" s="66"/>
      <c r="N25" s="66"/>
      <c r="O25" s="66"/>
      <c r="P25" s="66"/>
      <c r="Q25" s="66"/>
    </row>
    <row r="26" spans="1:17" ht="76.2" x14ac:dyDescent="0.25">
      <c r="A26" s="5">
        <v>5</v>
      </c>
      <c r="B26" s="69" t="s">
        <v>1312</v>
      </c>
      <c r="C26" s="110" t="s">
        <v>1313</v>
      </c>
      <c r="D26" s="10" t="s">
        <v>421</v>
      </c>
      <c r="E26" s="68" t="s">
        <v>1314</v>
      </c>
      <c r="F26" s="67">
        <v>1770.89</v>
      </c>
      <c r="G26" s="66"/>
      <c r="H26" s="67">
        <v>1770.89</v>
      </c>
      <c r="I26" s="67">
        <v>186.12</v>
      </c>
      <c r="J26" s="121">
        <v>1275</v>
      </c>
      <c r="K26" s="66"/>
      <c r="L26" s="66">
        <v>1275</v>
      </c>
      <c r="M26" s="66">
        <v>134</v>
      </c>
      <c r="N26" s="66"/>
      <c r="O26" s="66"/>
      <c r="P26" s="66">
        <v>11</v>
      </c>
      <c r="Q26" s="66">
        <v>7.92</v>
      </c>
    </row>
    <row r="27" spans="1:17" ht="19.2" customHeight="1" x14ac:dyDescent="0.25">
      <c r="A27" s="5">
        <v>6</v>
      </c>
      <c r="B27" s="69" t="s">
        <v>1315</v>
      </c>
      <c r="C27" s="110" t="s">
        <v>1316</v>
      </c>
      <c r="D27" s="10" t="s">
        <v>421</v>
      </c>
      <c r="E27" s="68" t="s">
        <v>1314</v>
      </c>
      <c r="F27" s="67">
        <v>5950.2</v>
      </c>
      <c r="G27" s="66"/>
      <c r="H27" s="67">
        <v>5950.2</v>
      </c>
      <c r="I27" s="67">
        <v>625.36</v>
      </c>
      <c r="J27" s="121">
        <v>4284</v>
      </c>
      <c r="K27" s="66"/>
      <c r="L27" s="66">
        <v>4284</v>
      </c>
      <c r="M27" s="66">
        <v>450</v>
      </c>
      <c r="N27" s="66"/>
      <c r="O27" s="66"/>
      <c r="P27" s="66">
        <v>36.96</v>
      </c>
      <c r="Q27" s="66">
        <v>26.61</v>
      </c>
    </row>
    <row r="28" spans="1:17" ht="19.2" customHeight="1" x14ac:dyDescent="0.25">
      <c r="A28" s="5">
        <v>7</v>
      </c>
      <c r="B28" s="69" t="s">
        <v>1317</v>
      </c>
      <c r="C28" s="110" t="s">
        <v>1318</v>
      </c>
      <c r="D28" s="10" t="s">
        <v>421</v>
      </c>
      <c r="E28" s="68" t="s">
        <v>1319</v>
      </c>
      <c r="F28" s="67">
        <v>16834.580000000002</v>
      </c>
      <c r="G28" s="67">
        <v>14473.25</v>
      </c>
      <c r="H28" s="67">
        <v>2361.33</v>
      </c>
      <c r="I28" s="67">
        <v>261.92</v>
      </c>
      <c r="J28" s="121">
        <v>236</v>
      </c>
      <c r="K28" s="66">
        <v>203</v>
      </c>
      <c r="L28" s="66">
        <v>33</v>
      </c>
      <c r="M28" s="66">
        <v>4</v>
      </c>
      <c r="N28" s="66">
        <v>1205.0999999999999</v>
      </c>
      <c r="O28" s="66">
        <v>16.87</v>
      </c>
      <c r="P28" s="66">
        <v>15.48</v>
      </c>
      <c r="Q28" s="66">
        <v>0.22</v>
      </c>
    </row>
    <row r="29" spans="1:17" ht="19.2" customHeight="1" x14ac:dyDescent="0.25">
      <c r="A29" s="5">
        <v>8</v>
      </c>
      <c r="B29" s="69" t="s">
        <v>1307</v>
      </c>
      <c r="C29" s="110" t="s">
        <v>1320</v>
      </c>
      <c r="D29" s="10" t="s">
        <v>421</v>
      </c>
      <c r="E29" s="68" t="s">
        <v>1321</v>
      </c>
      <c r="F29" s="67">
        <v>4089.05</v>
      </c>
      <c r="G29" s="67">
        <v>101.99</v>
      </c>
      <c r="H29" s="67">
        <v>3983.23</v>
      </c>
      <c r="I29" s="67">
        <v>455.32</v>
      </c>
      <c r="J29" s="121">
        <v>127</v>
      </c>
      <c r="K29" s="66">
        <v>3</v>
      </c>
      <c r="L29" s="66">
        <v>123</v>
      </c>
      <c r="M29" s="66">
        <v>14</v>
      </c>
      <c r="N29" s="66">
        <v>9.2799999999999994</v>
      </c>
      <c r="O29" s="66">
        <v>0.28999999999999998</v>
      </c>
      <c r="P29" s="66">
        <v>26.91</v>
      </c>
      <c r="Q29" s="66">
        <v>0.83</v>
      </c>
    </row>
    <row r="30" spans="1:17" ht="19.2" customHeight="1" x14ac:dyDescent="0.25">
      <c r="A30" s="5">
        <v>9</v>
      </c>
      <c r="B30" s="69" t="s">
        <v>193</v>
      </c>
      <c r="C30" s="110" t="s">
        <v>1322</v>
      </c>
      <c r="D30" s="10" t="s">
        <v>191</v>
      </c>
      <c r="E30" s="68" t="s">
        <v>1323</v>
      </c>
      <c r="F30" s="67">
        <v>28.85</v>
      </c>
      <c r="G30" s="66"/>
      <c r="H30" s="67">
        <v>28.85</v>
      </c>
      <c r="I30" s="66"/>
      <c r="J30" s="121">
        <v>1610</v>
      </c>
      <c r="K30" s="66"/>
      <c r="L30" s="66">
        <v>1610</v>
      </c>
      <c r="M30" s="66"/>
      <c r="N30" s="66"/>
      <c r="O30" s="66"/>
      <c r="P30" s="66"/>
      <c r="Q30" s="66"/>
    </row>
    <row r="31" spans="1:17" ht="19.2" customHeight="1" x14ac:dyDescent="0.25">
      <c r="A31" s="5">
        <v>10</v>
      </c>
      <c r="B31" s="69" t="s">
        <v>1324</v>
      </c>
      <c r="C31" s="110" t="s">
        <v>1325</v>
      </c>
      <c r="D31" s="10" t="s">
        <v>1326</v>
      </c>
      <c r="E31" s="68" t="s">
        <v>1327</v>
      </c>
      <c r="F31" s="67">
        <v>1698.46</v>
      </c>
      <c r="G31" s="66"/>
      <c r="H31" s="67">
        <v>1698.46</v>
      </c>
      <c r="I31" s="67">
        <v>260.39999999999998</v>
      </c>
      <c r="J31" s="121">
        <v>1155</v>
      </c>
      <c r="K31" s="66"/>
      <c r="L31" s="66">
        <v>1155</v>
      </c>
      <c r="M31" s="66">
        <v>177</v>
      </c>
      <c r="N31" s="66"/>
      <c r="O31" s="66"/>
      <c r="P31" s="66">
        <v>15.39</v>
      </c>
      <c r="Q31" s="66">
        <v>10.47</v>
      </c>
    </row>
    <row r="32" spans="1:17" ht="61.2" x14ac:dyDescent="0.25">
      <c r="A32" s="5">
        <v>11</v>
      </c>
      <c r="B32" s="69" t="s">
        <v>1328</v>
      </c>
      <c r="C32" s="110" t="s">
        <v>1329</v>
      </c>
      <c r="D32" s="10" t="s">
        <v>1326</v>
      </c>
      <c r="E32" s="68" t="s">
        <v>1327</v>
      </c>
      <c r="F32" s="67">
        <v>1431.01</v>
      </c>
      <c r="G32" s="66"/>
      <c r="H32" s="67">
        <v>1431.01</v>
      </c>
      <c r="I32" s="67">
        <v>163.44999999999999</v>
      </c>
      <c r="J32" s="121">
        <v>973</v>
      </c>
      <c r="K32" s="66"/>
      <c r="L32" s="66">
        <v>973</v>
      </c>
      <c r="M32" s="66">
        <v>111</v>
      </c>
      <c r="N32" s="66"/>
      <c r="O32" s="66"/>
      <c r="P32" s="66">
        <v>9.66</v>
      </c>
      <c r="Q32" s="66">
        <v>6.57</v>
      </c>
    </row>
    <row r="33" spans="1:17" ht="22.5" customHeight="1" x14ac:dyDescent="0.25">
      <c r="A33" s="131" t="s">
        <v>1330</v>
      </c>
      <c r="B33" s="132"/>
      <c r="C33" s="132"/>
      <c r="D33" s="132"/>
      <c r="E33" s="132"/>
      <c r="F33" s="132"/>
      <c r="G33" s="132"/>
      <c r="H33" s="132"/>
      <c r="I33" s="132"/>
      <c r="J33" s="132"/>
      <c r="K33" s="132"/>
      <c r="L33" s="132"/>
      <c r="M33" s="132"/>
      <c r="N33" s="132"/>
      <c r="O33" s="132"/>
      <c r="P33" s="132"/>
      <c r="Q33" s="132"/>
    </row>
    <row r="34" spans="1:17" ht="12.75" customHeight="1" x14ac:dyDescent="0.25">
      <c r="A34" s="5">
        <v>12</v>
      </c>
      <c r="B34" s="69" t="s">
        <v>1331</v>
      </c>
      <c r="C34" s="110" t="s">
        <v>1332</v>
      </c>
      <c r="D34" s="10" t="s">
        <v>140</v>
      </c>
      <c r="E34" s="68" t="s">
        <v>1333</v>
      </c>
      <c r="F34" s="67">
        <v>2484.83</v>
      </c>
      <c r="G34" s="67">
        <v>371.51</v>
      </c>
      <c r="H34" s="67">
        <v>2.19</v>
      </c>
      <c r="I34" s="66"/>
      <c r="J34" s="121">
        <v>671</v>
      </c>
      <c r="K34" s="66">
        <v>100</v>
      </c>
      <c r="L34" s="66">
        <v>1</v>
      </c>
      <c r="M34" s="66"/>
      <c r="N34" s="66">
        <v>33.200000000000003</v>
      </c>
      <c r="O34" s="66">
        <v>8.9600000000000009</v>
      </c>
      <c r="P34" s="66"/>
      <c r="Q34" s="66"/>
    </row>
    <row r="35" spans="1:17" ht="12.75" customHeight="1" x14ac:dyDescent="0.25">
      <c r="A35" s="5">
        <v>13</v>
      </c>
      <c r="B35" s="69" t="s">
        <v>1334</v>
      </c>
      <c r="C35" s="110" t="s">
        <v>1335</v>
      </c>
      <c r="D35" s="10" t="s">
        <v>348</v>
      </c>
      <c r="E35" s="70">
        <v>0.32400000000000001</v>
      </c>
      <c r="F35" s="67">
        <v>85.76</v>
      </c>
      <c r="G35" s="66"/>
      <c r="H35" s="66"/>
      <c r="I35" s="66"/>
      <c r="J35" s="121">
        <v>28</v>
      </c>
      <c r="K35" s="66"/>
      <c r="L35" s="66"/>
      <c r="M35" s="66"/>
      <c r="N35" s="66"/>
      <c r="O35" s="66"/>
      <c r="P35" s="66"/>
      <c r="Q35" s="66"/>
    </row>
    <row r="36" spans="1:17" ht="18.75" customHeight="1" x14ac:dyDescent="0.25">
      <c r="A36" s="5">
        <v>14</v>
      </c>
      <c r="B36" s="69" t="s">
        <v>1336</v>
      </c>
      <c r="C36" s="110" t="s">
        <v>1337</v>
      </c>
      <c r="D36" s="10" t="s">
        <v>140</v>
      </c>
      <c r="E36" s="68" t="s">
        <v>1333</v>
      </c>
      <c r="F36" s="67">
        <v>335.72</v>
      </c>
      <c r="G36" s="67">
        <v>18.34</v>
      </c>
      <c r="H36" s="67">
        <v>292.49</v>
      </c>
      <c r="I36" s="67">
        <v>35.67</v>
      </c>
      <c r="J36" s="121">
        <v>91</v>
      </c>
      <c r="K36" s="66">
        <v>5</v>
      </c>
      <c r="L36" s="66">
        <v>79</v>
      </c>
      <c r="M36" s="66">
        <v>10</v>
      </c>
      <c r="N36" s="66">
        <v>1.81</v>
      </c>
      <c r="O36" s="66">
        <v>0.49</v>
      </c>
      <c r="P36" s="66">
        <v>1.96</v>
      </c>
      <c r="Q36" s="66">
        <v>0.53</v>
      </c>
    </row>
    <row r="37" spans="1:17" ht="19.2" customHeight="1" x14ac:dyDescent="0.25">
      <c r="A37" s="131" t="s">
        <v>6</v>
      </c>
      <c r="B37" s="132"/>
      <c r="C37" s="132"/>
      <c r="D37" s="132"/>
      <c r="E37" s="132"/>
      <c r="F37" s="132"/>
      <c r="G37" s="132"/>
      <c r="H37" s="132"/>
      <c r="I37" s="132"/>
      <c r="J37" s="122">
        <v>13181</v>
      </c>
      <c r="K37" s="67">
        <v>348</v>
      </c>
      <c r="L37" s="67">
        <v>12226</v>
      </c>
      <c r="M37" s="67">
        <v>1197</v>
      </c>
      <c r="N37" s="66"/>
      <c r="O37" s="67">
        <v>29.99</v>
      </c>
      <c r="P37" s="66"/>
      <c r="Q37" s="67">
        <v>70.650000000000006</v>
      </c>
    </row>
    <row r="38" spans="1:17" x14ac:dyDescent="0.25">
      <c r="A38" s="131" t="s">
        <v>7</v>
      </c>
      <c r="B38" s="132"/>
      <c r="C38" s="132"/>
      <c r="D38" s="132"/>
      <c r="E38" s="132"/>
      <c r="F38" s="132"/>
      <c r="G38" s="132"/>
      <c r="H38" s="132"/>
      <c r="I38" s="132"/>
      <c r="J38" s="122">
        <v>1451</v>
      </c>
      <c r="K38" s="66"/>
      <c r="L38" s="66"/>
      <c r="M38" s="66"/>
      <c r="N38" s="66"/>
      <c r="O38" s="66"/>
      <c r="P38" s="66"/>
      <c r="Q38" s="66"/>
    </row>
    <row r="39" spans="1:17" ht="22.5" customHeight="1" x14ac:dyDescent="0.25">
      <c r="A39" s="131" t="s">
        <v>29</v>
      </c>
      <c r="B39" s="132"/>
      <c r="C39" s="132"/>
      <c r="D39" s="132"/>
      <c r="E39" s="132"/>
      <c r="F39" s="132"/>
      <c r="G39" s="132"/>
      <c r="H39" s="132"/>
      <c r="I39" s="132"/>
      <c r="J39" s="121"/>
      <c r="K39" s="66"/>
      <c r="L39" s="66"/>
      <c r="M39" s="66"/>
      <c r="N39" s="66"/>
      <c r="O39" s="66"/>
      <c r="P39" s="66"/>
      <c r="Q39" s="66"/>
    </row>
    <row r="40" spans="1:17" ht="12.75" customHeight="1" x14ac:dyDescent="0.25">
      <c r="A40" s="131" t="s">
        <v>1338</v>
      </c>
      <c r="B40" s="132"/>
      <c r="C40" s="132"/>
      <c r="D40" s="132"/>
      <c r="E40" s="132"/>
      <c r="F40" s="132"/>
      <c r="G40" s="132"/>
      <c r="H40" s="132"/>
      <c r="I40" s="132"/>
      <c r="J40" s="122">
        <v>92</v>
      </c>
      <c r="K40" s="66"/>
      <c r="L40" s="66"/>
      <c r="M40" s="66"/>
      <c r="N40" s="66"/>
      <c r="O40" s="66"/>
      <c r="P40" s="66"/>
      <c r="Q40" s="66"/>
    </row>
    <row r="41" spans="1:17" ht="12.75" customHeight="1" x14ac:dyDescent="0.25">
      <c r="A41" s="131" t="s">
        <v>1339</v>
      </c>
      <c r="B41" s="132"/>
      <c r="C41" s="132"/>
      <c r="D41" s="132"/>
      <c r="E41" s="132"/>
      <c r="F41" s="132"/>
      <c r="G41" s="132"/>
      <c r="H41" s="132"/>
      <c r="I41" s="132"/>
      <c r="J41" s="122">
        <v>1359</v>
      </c>
      <c r="K41" s="66"/>
      <c r="L41" s="66"/>
      <c r="M41" s="66"/>
      <c r="N41" s="66"/>
      <c r="O41" s="66"/>
      <c r="P41" s="66"/>
      <c r="Q41" s="66"/>
    </row>
    <row r="42" spans="1:17" ht="26.1" customHeight="1" x14ac:dyDescent="0.25">
      <c r="A42" s="131" t="s">
        <v>8</v>
      </c>
      <c r="B42" s="132"/>
      <c r="C42" s="132"/>
      <c r="D42" s="132"/>
      <c r="E42" s="132"/>
      <c r="F42" s="132"/>
      <c r="G42" s="132"/>
      <c r="H42" s="132"/>
      <c r="I42" s="132"/>
      <c r="J42" s="122">
        <v>767</v>
      </c>
      <c r="K42" s="66"/>
      <c r="L42" s="66"/>
      <c r="M42" s="66"/>
      <c r="N42" s="66"/>
      <c r="O42" s="66"/>
      <c r="P42" s="66"/>
      <c r="Q42" s="66"/>
    </row>
    <row r="43" spans="1:17" x14ac:dyDescent="0.25">
      <c r="A43" s="131" t="s">
        <v>29</v>
      </c>
      <c r="B43" s="132"/>
      <c r="C43" s="132"/>
      <c r="D43" s="132"/>
      <c r="E43" s="132"/>
      <c r="F43" s="132"/>
      <c r="G43" s="132"/>
      <c r="H43" s="132"/>
      <c r="I43" s="132"/>
      <c r="J43" s="121"/>
      <c r="K43" s="66"/>
      <c r="L43" s="66"/>
      <c r="M43" s="66"/>
      <c r="N43" s="66"/>
      <c r="O43" s="66"/>
      <c r="P43" s="66"/>
      <c r="Q43" s="66"/>
    </row>
    <row r="44" spans="1:17" ht="22.5" customHeight="1" x14ac:dyDescent="0.25">
      <c r="A44" s="131" t="s">
        <v>1340</v>
      </c>
      <c r="B44" s="132"/>
      <c r="C44" s="132"/>
      <c r="D44" s="132"/>
      <c r="E44" s="132"/>
      <c r="F44" s="132"/>
      <c r="G44" s="132"/>
      <c r="H44" s="132"/>
      <c r="I44" s="132"/>
      <c r="J44" s="122">
        <v>52</v>
      </c>
      <c r="K44" s="66"/>
      <c r="L44" s="66"/>
      <c r="M44" s="66"/>
      <c r="N44" s="66"/>
      <c r="O44" s="66"/>
      <c r="P44" s="66"/>
      <c r="Q44" s="66"/>
    </row>
    <row r="45" spans="1:17" ht="12.75" customHeight="1" x14ac:dyDescent="0.25">
      <c r="A45" s="131" t="s">
        <v>1341</v>
      </c>
      <c r="B45" s="132"/>
      <c r="C45" s="132"/>
      <c r="D45" s="132"/>
      <c r="E45" s="132"/>
      <c r="F45" s="132"/>
      <c r="G45" s="132"/>
      <c r="H45" s="132"/>
      <c r="I45" s="132"/>
      <c r="J45" s="122">
        <v>715</v>
      </c>
      <c r="K45" s="66"/>
      <c r="L45" s="66"/>
      <c r="M45" s="66"/>
      <c r="N45" s="66"/>
      <c r="O45" s="66"/>
      <c r="P45" s="66"/>
      <c r="Q45" s="66"/>
    </row>
    <row r="46" spans="1:17" ht="12.75" customHeight="1" x14ac:dyDescent="0.25">
      <c r="A46" s="133" t="s">
        <v>9</v>
      </c>
      <c r="B46" s="132"/>
      <c r="C46" s="132"/>
      <c r="D46" s="132"/>
      <c r="E46" s="132"/>
      <c r="F46" s="132"/>
      <c r="G46" s="132"/>
      <c r="H46" s="132"/>
      <c r="I46" s="132"/>
      <c r="J46" s="121"/>
      <c r="K46" s="66"/>
      <c r="L46" s="66"/>
      <c r="M46" s="66"/>
      <c r="N46" s="66"/>
      <c r="O46" s="66"/>
      <c r="P46" s="66"/>
      <c r="Q46" s="66"/>
    </row>
    <row r="47" spans="1:17" ht="12.75" customHeight="1" x14ac:dyDescent="0.25">
      <c r="A47" s="131" t="s">
        <v>485</v>
      </c>
      <c r="B47" s="132"/>
      <c r="C47" s="132"/>
      <c r="D47" s="132"/>
      <c r="E47" s="132"/>
      <c r="F47" s="132"/>
      <c r="G47" s="132"/>
      <c r="H47" s="132"/>
      <c r="I47" s="132"/>
      <c r="J47" s="122">
        <v>12853</v>
      </c>
      <c r="K47" s="66"/>
      <c r="L47" s="66"/>
      <c r="M47" s="66"/>
      <c r="N47" s="66"/>
      <c r="O47" s="67">
        <v>20.54</v>
      </c>
      <c r="P47" s="66"/>
      <c r="Q47" s="67">
        <v>70.12</v>
      </c>
    </row>
    <row r="48" spans="1:17" ht="12.75" customHeight="1" x14ac:dyDescent="0.25">
      <c r="A48" s="131" t="s">
        <v>199</v>
      </c>
      <c r="B48" s="132"/>
      <c r="C48" s="132"/>
      <c r="D48" s="132"/>
      <c r="E48" s="132"/>
      <c r="F48" s="132"/>
      <c r="G48" s="132"/>
      <c r="H48" s="132"/>
      <c r="I48" s="132"/>
      <c r="J48" s="122">
        <v>1612</v>
      </c>
      <c r="K48" s="66"/>
      <c r="L48" s="66"/>
      <c r="M48" s="66"/>
      <c r="N48" s="66"/>
      <c r="O48" s="66"/>
      <c r="P48" s="66"/>
      <c r="Q48" s="66"/>
    </row>
    <row r="49" spans="1:17" ht="12.75" customHeight="1" x14ac:dyDescent="0.25">
      <c r="A49" s="131" t="s">
        <v>1049</v>
      </c>
      <c r="B49" s="132"/>
      <c r="C49" s="132"/>
      <c r="D49" s="132"/>
      <c r="E49" s="132"/>
      <c r="F49" s="132"/>
      <c r="G49" s="132"/>
      <c r="H49" s="132"/>
      <c r="I49" s="132"/>
      <c r="J49" s="122">
        <v>934</v>
      </c>
      <c r="K49" s="66"/>
      <c r="L49" s="66"/>
      <c r="M49" s="66"/>
      <c r="N49" s="66"/>
      <c r="O49" s="67">
        <v>9.4499999999999993</v>
      </c>
      <c r="P49" s="66"/>
      <c r="Q49" s="67">
        <v>0.53</v>
      </c>
    </row>
    <row r="50" spans="1:17" ht="12.75" customHeight="1" x14ac:dyDescent="0.25">
      <c r="A50" s="131" t="s">
        <v>10</v>
      </c>
      <c r="B50" s="132"/>
      <c r="C50" s="132"/>
      <c r="D50" s="132"/>
      <c r="E50" s="132"/>
      <c r="F50" s="132"/>
      <c r="G50" s="132"/>
      <c r="H50" s="132"/>
      <c r="I50" s="132"/>
      <c r="J50" s="122">
        <v>15399</v>
      </c>
      <c r="K50" s="66"/>
      <c r="L50" s="66"/>
      <c r="M50" s="66"/>
      <c r="N50" s="66"/>
      <c r="O50" s="67">
        <v>29.99</v>
      </c>
      <c r="P50" s="66"/>
      <c r="Q50" s="67">
        <v>70.650000000000006</v>
      </c>
    </row>
    <row r="51" spans="1:17" ht="12.75" customHeight="1" x14ac:dyDescent="0.25">
      <c r="A51" s="131" t="s">
        <v>11</v>
      </c>
      <c r="B51" s="132"/>
      <c r="C51" s="132"/>
      <c r="D51" s="132"/>
      <c r="E51" s="132"/>
      <c r="F51" s="132"/>
      <c r="G51" s="132"/>
      <c r="H51" s="132"/>
      <c r="I51" s="132"/>
      <c r="J51" s="121"/>
      <c r="K51" s="66"/>
      <c r="L51" s="66"/>
      <c r="M51" s="66"/>
      <c r="N51" s="66"/>
      <c r="O51" s="66"/>
      <c r="P51" s="66"/>
      <c r="Q51" s="66"/>
    </row>
    <row r="52" spans="1:17" ht="15.75" customHeight="1" x14ac:dyDescent="0.25">
      <c r="A52" s="131" t="s">
        <v>12</v>
      </c>
      <c r="B52" s="132"/>
      <c r="C52" s="132"/>
      <c r="D52" s="132"/>
      <c r="E52" s="132"/>
      <c r="F52" s="132"/>
      <c r="G52" s="132"/>
      <c r="H52" s="132"/>
      <c r="I52" s="132"/>
      <c r="J52" s="122">
        <v>607</v>
      </c>
      <c r="K52" s="66"/>
      <c r="L52" s="66"/>
      <c r="M52" s="66"/>
      <c r="N52" s="66"/>
      <c r="O52" s="66"/>
      <c r="P52" s="66"/>
      <c r="Q52" s="66"/>
    </row>
    <row r="53" spans="1:17" ht="15.75" customHeight="1" x14ac:dyDescent="0.25">
      <c r="A53" s="131" t="s">
        <v>13</v>
      </c>
      <c r="B53" s="132"/>
      <c r="C53" s="132"/>
      <c r="D53" s="132"/>
      <c r="E53" s="132"/>
      <c r="F53" s="132"/>
      <c r="G53" s="132"/>
      <c r="H53" s="132"/>
      <c r="I53" s="132"/>
      <c r="J53" s="122">
        <v>12226</v>
      </c>
      <c r="K53" s="66"/>
      <c r="L53" s="66"/>
      <c r="M53" s="66"/>
      <c r="N53" s="66"/>
      <c r="O53" s="66"/>
      <c r="P53" s="66"/>
      <c r="Q53" s="66"/>
    </row>
    <row r="54" spans="1:17" ht="12.75" customHeight="1" x14ac:dyDescent="0.25">
      <c r="A54" s="131" t="s">
        <v>14</v>
      </c>
      <c r="B54" s="132"/>
      <c r="C54" s="132"/>
      <c r="D54" s="132"/>
      <c r="E54" s="132"/>
      <c r="F54" s="132"/>
      <c r="G54" s="132"/>
      <c r="H54" s="132"/>
      <c r="I54" s="132"/>
      <c r="J54" s="122">
        <v>1545</v>
      </c>
      <c r="K54" s="66"/>
      <c r="L54" s="66"/>
      <c r="M54" s="66"/>
      <c r="N54" s="66"/>
      <c r="O54" s="66"/>
      <c r="P54" s="66"/>
      <c r="Q54" s="66"/>
    </row>
    <row r="55" spans="1:17" ht="12.75" customHeight="1" x14ac:dyDescent="0.25">
      <c r="A55" s="131" t="s">
        <v>15</v>
      </c>
      <c r="B55" s="132"/>
      <c r="C55" s="132"/>
      <c r="D55" s="132"/>
      <c r="E55" s="132"/>
      <c r="F55" s="132"/>
      <c r="G55" s="132"/>
      <c r="H55" s="132"/>
      <c r="I55" s="132"/>
      <c r="J55" s="122">
        <v>1451</v>
      </c>
      <c r="K55" s="66"/>
      <c r="L55" s="66"/>
      <c r="M55" s="66"/>
      <c r="N55" s="66"/>
      <c r="O55" s="66"/>
      <c r="P55" s="66"/>
      <c r="Q55" s="66"/>
    </row>
    <row r="56" spans="1:17" ht="12.75" customHeight="1" x14ac:dyDescent="0.25">
      <c r="A56" s="131" t="s">
        <v>16</v>
      </c>
      <c r="B56" s="132"/>
      <c r="C56" s="132"/>
      <c r="D56" s="132"/>
      <c r="E56" s="132"/>
      <c r="F56" s="132"/>
      <c r="G56" s="132"/>
      <c r="H56" s="132"/>
      <c r="I56" s="132"/>
      <c r="J56" s="122">
        <v>767</v>
      </c>
      <c r="K56" s="66"/>
      <c r="L56" s="66"/>
      <c r="M56" s="66"/>
      <c r="N56" s="66"/>
      <c r="O56" s="66"/>
      <c r="P56" s="66"/>
      <c r="Q56" s="66"/>
    </row>
    <row r="57" spans="1:17" ht="12.75" customHeight="1" x14ac:dyDescent="0.25">
      <c r="A57" s="133" t="s">
        <v>17</v>
      </c>
      <c r="B57" s="132"/>
      <c r="C57" s="132"/>
      <c r="D57" s="132"/>
      <c r="E57" s="132"/>
      <c r="F57" s="132"/>
      <c r="G57" s="132"/>
      <c r="H57" s="132"/>
      <c r="I57" s="132"/>
      <c r="J57" s="123">
        <v>15399</v>
      </c>
      <c r="K57" s="66"/>
      <c r="L57" s="66"/>
      <c r="M57" s="66"/>
      <c r="N57" s="66"/>
      <c r="O57" s="65">
        <v>29.99</v>
      </c>
      <c r="P57" s="66"/>
      <c r="Q57" s="65">
        <v>70.650000000000006</v>
      </c>
    </row>
    <row r="58" spans="1:17" ht="12.75" customHeight="1" x14ac:dyDescent="0.25">
      <c r="B58" s="1"/>
      <c r="D58" s="109"/>
      <c r="E58" s="8"/>
      <c r="F58" s="64"/>
      <c r="G58" s="64"/>
      <c r="H58" s="64"/>
      <c r="I58" s="64"/>
      <c r="J58" s="124"/>
      <c r="K58" s="64"/>
      <c r="L58" s="64"/>
      <c r="M58" s="64"/>
      <c r="N58" s="64"/>
      <c r="O58" s="64"/>
      <c r="P58" s="64"/>
      <c r="Q58" s="64"/>
    </row>
    <row r="59" spans="1:17" ht="12.75" customHeight="1" x14ac:dyDescent="0.25">
      <c r="B59" s="1"/>
      <c r="D59" s="109"/>
      <c r="E59" s="8"/>
      <c r="F59" s="64"/>
      <c r="G59" s="64"/>
      <c r="H59" s="64"/>
      <c r="I59" s="64"/>
      <c r="J59" s="124"/>
      <c r="K59" s="64"/>
      <c r="L59" s="64"/>
      <c r="M59" s="64"/>
      <c r="N59" s="64"/>
      <c r="O59" s="64"/>
      <c r="P59" s="64"/>
      <c r="Q59" s="64"/>
    </row>
    <row r="60" spans="1:17" ht="12.75" customHeight="1" x14ac:dyDescent="0.25">
      <c r="A60" s="2"/>
      <c r="B60" s="2"/>
      <c r="C60" s="2"/>
      <c r="D60" s="2"/>
      <c r="E60" s="3"/>
      <c r="F60" s="3"/>
      <c r="G60" s="3"/>
      <c r="H60" s="3"/>
      <c r="I60" s="3"/>
      <c r="J60" s="3"/>
      <c r="K60" s="3"/>
      <c r="L60" s="3"/>
      <c r="M60" s="3"/>
      <c r="N60" s="3"/>
      <c r="O60" s="3"/>
      <c r="P60" s="3"/>
    </row>
    <row r="61" spans="1:17" ht="12.75" customHeight="1" x14ac:dyDescent="0.25">
      <c r="A61" s="2"/>
      <c r="B61" s="2"/>
      <c r="C61" s="2"/>
      <c r="D61" s="2"/>
      <c r="E61" s="3"/>
      <c r="F61" s="3"/>
      <c r="G61" s="3"/>
      <c r="H61" s="3"/>
      <c r="I61" s="3"/>
      <c r="J61" s="3"/>
      <c r="K61" s="3"/>
      <c r="L61" s="3"/>
      <c r="M61" s="3"/>
      <c r="N61" s="3"/>
      <c r="O61" s="3"/>
      <c r="P61" s="3"/>
    </row>
    <row r="62" spans="1:17" x14ac:dyDescent="0.25">
      <c r="A62" s="2"/>
      <c r="B62" s="2"/>
      <c r="C62" s="2"/>
      <c r="D62" s="2"/>
      <c r="E62" s="3"/>
      <c r="F62" s="3"/>
      <c r="G62" s="3"/>
      <c r="H62" s="3"/>
      <c r="I62" s="3"/>
      <c r="J62" s="3"/>
      <c r="K62" s="3"/>
      <c r="L62" s="3"/>
      <c r="M62" s="3"/>
      <c r="N62" s="3"/>
      <c r="O62" s="3"/>
      <c r="P62" s="3"/>
    </row>
    <row r="63" spans="1:17" ht="12.75" customHeight="1" x14ac:dyDescent="0.25">
      <c r="A63" s="2"/>
      <c r="B63" s="2"/>
      <c r="C63" s="2"/>
      <c r="D63" s="2"/>
      <c r="E63" s="3"/>
      <c r="F63" s="3"/>
      <c r="G63" s="3"/>
      <c r="H63" s="3"/>
      <c r="I63" s="3"/>
      <c r="J63" s="3"/>
      <c r="K63" s="3"/>
      <c r="L63" s="3"/>
      <c r="M63" s="3"/>
      <c r="N63" s="3"/>
      <c r="O63" s="3"/>
      <c r="P63" s="3"/>
    </row>
    <row r="64" spans="1:17" ht="12.75" customHeight="1" x14ac:dyDescent="0.25">
      <c r="A64" s="2"/>
      <c r="B64" s="2"/>
      <c r="C64" s="2"/>
      <c r="D64" s="2"/>
      <c r="E64" s="3"/>
      <c r="F64" s="3"/>
      <c r="G64" s="3"/>
      <c r="H64" s="3"/>
      <c r="I64" s="3"/>
      <c r="J64" s="3"/>
      <c r="K64" s="3"/>
      <c r="L64" s="3"/>
      <c r="M64" s="3"/>
      <c r="N64" s="3"/>
      <c r="O64" s="3"/>
      <c r="P64" s="3"/>
    </row>
    <row r="65" spans="1:16" x14ac:dyDescent="0.25">
      <c r="A65" s="2"/>
      <c r="B65" s="2"/>
      <c r="C65" s="2"/>
      <c r="D65" s="2"/>
      <c r="E65" s="3"/>
      <c r="F65" s="3"/>
      <c r="G65" s="3"/>
      <c r="H65" s="3"/>
      <c r="I65" s="3"/>
      <c r="J65" s="3"/>
      <c r="K65" s="3"/>
      <c r="L65" s="3"/>
      <c r="M65" s="3"/>
      <c r="N65" s="3"/>
      <c r="O65" s="3"/>
      <c r="P65" s="3"/>
    </row>
    <row r="66" spans="1:16" x14ac:dyDescent="0.25">
      <c r="A66" s="2"/>
      <c r="B66" s="2"/>
      <c r="C66" s="2"/>
      <c r="D66" s="2"/>
      <c r="E66" s="3"/>
      <c r="F66" s="3"/>
      <c r="G66" s="3"/>
      <c r="H66" s="3"/>
      <c r="I66" s="3"/>
      <c r="J66" s="3"/>
      <c r="K66" s="3"/>
      <c r="L66" s="3"/>
      <c r="M66" s="3"/>
      <c r="N66" s="3"/>
      <c r="O66" s="3"/>
      <c r="P66" s="3"/>
    </row>
    <row r="67" spans="1:16" x14ac:dyDescent="0.25">
      <c r="A67" s="2"/>
      <c r="B67" s="2"/>
      <c r="C67" s="2"/>
      <c r="D67" s="2"/>
      <c r="E67" s="3"/>
      <c r="F67" s="3"/>
      <c r="G67" s="3"/>
      <c r="H67" s="3"/>
      <c r="I67" s="3"/>
      <c r="J67" s="3"/>
      <c r="K67" s="3"/>
      <c r="L67" s="3"/>
      <c r="M67" s="3"/>
      <c r="N67" s="3"/>
      <c r="O67" s="3"/>
      <c r="P67" s="3"/>
    </row>
    <row r="68" spans="1:16" ht="12.75" customHeight="1" x14ac:dyDescent="0.25">
      <c r="A68" s="2"/>
      <c r="B68" s="2"/>
      <c r="C68" s="2"/>
      <c r="D68" s="2"/>
      <c r="E68" s="3"/>
      <c r="F68" s="3"/>
      <c r="G68" s="3"/>
      <c r="H68" s="3"/>
      <c r="I68" s="3"/>
      <c r="J68" s="3"/>
      <c r="K68" s="3"/>
      <c r="L68" s="3"/>
      <c r="M68" s="3"/>
      <c r="N68" s="3"/>
      <c r="O68" s="3"/>
      <c r="P68" s="3"/>
    </row>
    <row r="69" spans="1:16" ht="12.75" customHeight="1" x14ac:dyDescent="0.25">
      <c r="A69" s="2"/>
      <c r="B69" s="2"/>
      <c r="C69" s="2"/>
      <c r="D69" s="2"/>
      <c r="E69" s="3"/>
      <c r="F69" s="3"/>
      <c r="G69" s="3"/>
      <c r="H69" s="3"/>
      <c r="I69" s="3"/>
      <c r="J69" s="3"/>
      <c r="K69" s="3"/>
      <c r="L69" s="3"/>
      <c r="M69" s="3"/>
      <c r="N69" s="3"/>
      <c r="O69" s="3"/>
      <c r="P69" s="3"/>
    </row>
    <row r="70" spans="1:16" x14ac:dyDescent="0.25">
      <c r="A70" s="2"/>
      <c r="B70" s="2"/>
      <c r="C70" s="2"/>
      <c r="D70" s="2"/>
      <c r="E70" s="3"/>
      <c r="F70" s="3"/>
      <c r="G70" s="3"/>
      <c r="H70" s="3"/>
      <c r="I70" s="3"/>
      <c r="J70" s="3"/>
      <c r="K70" s="3"/>
      <c r="L70" s="3"/>
      <c r="M70" s="3"/>
      <c r="N70" s="3"/>
      <c r="O70" s="3"/>
      <c r="P70" s="3"/>
    </row>
    <row r="71" spans="1:16" x14ac:dyDescent="0.25">
      <c r="A71" s="2"/>
      <c r="B71" s="2"/>
      <c r="C71" s="2"/>
      <c r="D71" s="2"/>
      <c r="E71" s="3"/>
      <c r="F71" s="3"/>
      <c r="G71" s="3"/>
      <c r="H71" s="3"/>
      <c r="I71" s="3"/>
      <c r="J71" s="3"/>
      <c r="K71" s="3"/>
      <c r="L71" s="3"/>
      <c r="M71" s="3"/>
      <c r="N71" s="3"/>
      <c r="O71" s="3"/>
      <c r="P71" s="3"/>
    </row>
    <row r="72" spans="1:16" x14ac:dyDescent="0.25">
      <c r="A72" s="2"/>
      <c r="B72" s="2"/>
      <c r="C72" s="2"/>
      <c r="D72" s="2"/>
      <c r="E72" s="3"/>
      <c r="F72" s="3"/>
      <c r="G72" s="3"/>
      <c r="H72" s="3"/>
      <c r="I72" s="3"/>
      <c r="J72" s="3"/>
      <c r="K72" s="3"/>
      <c r="L72" s="3"/>
      <c r="M72" s="3"/>
      <c r="N72" s="3"/>
      <c r="O72" s="3"/>
      <c r="P72" s="3"/>
    </row>
    <row r="73" spans="1:16" x14ac:dyDescent="0.25">
      <c r="A73" s="63"/>
      <c r="B73" s="28"/>
      <c r="F73" s="26"/>
      <c r="G73" s="26"/>
      <c r="H73" s="26"/>
      <c r="I73" s="26"/>
      <c r="J73" s="26"/>
      <c r="K73" s="26"/>
    </row>
    <row r="74" spans="1:16" x14ac:dyDescent="0.25">
      <c r="A74" s="63"/>
      <c r="B74" s="28"/>
      <c r="F74" s="26"/>
      <c r="G74" s="26"/>
      <c r="H74" s="26"/>
      <c r="I74" s="26"/>
      <c r="J74" s="26"/>
      <c r="K74" s="26"/>
    </row>
    <row r="75" spans="1:16" x14ac:dyDescent="0.25">
      <c r="A75" s="63"/>
      <c r="B75" s="28"/>
      <c r="F75" s="26"/>
      <c r="G75" s="26"/>
      <c r="H75" s="26"/>
      <c r="I75" s="26"/>
      <c r="J75" s="26"/>
      <c r="K75" s="26"/>
    </row>
    <row r="76" spans="1:16" x14ac:dyDescent="0.25">
      <c r="A76" s="63"/>
      <c r="B76" s="28"/>
      <c r="F76" s="26"/>
      <c r="G76" s="26"/>
      <c r="H76" s="26"/>
      <c r="I76" s="26"/>
      <c r="J76" s="26"/>
      <c r="K76" s="26"/>
    </row>
    <row r="77" spans="1:16" x14ac:dyDescent="0.25">
      <c r="A77" s="63"/>
      <c r="B77" s="28"/>
      <c r="F77" s="26"/>
      <c r="G77" s="26"/>
      <c r="H77" s="26"/>
      <c r="I77" s="26"/>
      <c r="J77" s="26"/>
      <c r="K77" s="26"/>
    </row>
    <row r="78" spans="1:16" x14ac:dyDescent="0.25">
      <c r="A78" s="63"/>
      <c r="B78" s="28"/>
      <c r="F78" s="26"/>
      <c r="G78" s="26"/>
      <c r="H78" s="26"/>
      <c r="I78" s="26"/>
      <c r="J78" s="26"/>
      <c r="K78" s="26"/>
    </row>
    <row r="79" spans="1:16" x14ac:dyDescent="0.25">
      <c r="A79" s="63"/>
      <c r="B79" s="28"/>
      <c r="F79" s="26"/>
      <c r="G79" s="26"/>
      <c r="H79" s="26"/>
      <c r="I79" s="26"/>
      <c r="J79" s="26"/>
      <c r="K79" s="26"/>
    </row>
    <row r="80" spans="1:16" x14ac:dyDescent="0.25">
      <c r="A80" s="63"/>
      <c r="B80" s="28"/>
      <c r="F80" s="26"/>
      <c r="G80" s="26"/>
      <c r="H80" s="26"/>
      <c r="I80" s="26"/>
      <c r="J80" s="26"/>
      <c r="K80" s="26"/>
    </row>
    <row r="81" spans="1:11" x14ac:dyDescent="0.25">
      <c r="A81" s="63"/>
      <c r="B81" s="28"/>
      <c r="F81" s="26"/>
      <c r="G81" s="26"/>
      <c r="H81" s="26"/>
      <c r="I81" s="26"/>
      <c r="J81" s="26"/>
      <c r="K81" s="26"/>
    </row>
    <row r="82" spans="1:11" x14ac:dyDescent="0.25">
      <c r="A82" s="63"/>
      <c r="B82" s="28"/>
      <c r="F82" s="26"/>
      <c r="G82" s="26"/>
      <c r="H82" s="26"/>
      <c r="I82" s="26"/>
      <c r="J82" s="26"/>
      <c r="K82" s="26"/>
    </row>
    <row r="83" spans="1:11" x14ac:dyDescent="0.25">
      <c r="A83" s="63"/>
      <c r="B83" s="28"/>
      <c r="F83" s="26"/>
      <c r="G83" s="26"/>
      <c r="H83" s="26"/>
      <c r="I83" s="26"/>
      <c r="J83" s="26"/>
      <c r="K83" s="26"/>
    </row>
    <row r="84" spans="1:11" x14ac:dyDescent="0.25">
      <c r="A84" s="63"/>
      <c r="B84" s="28"/>
      <c r="F84" s="26"/>
      <c r="G84" s="26"/>
      <c r="H84" s="26"/>
      <c r="I84" s="26"/>
      <c r="J84" s="26"/>
      <c r="K84" s="26"/>
    </row>
    <row r="85" spans="1:11" x14ac:dyDescent="0.25">
      <c r="A85" s="63"/>
      <c r="B85" s="28"/>
      <c r="F85" s="26"/>
      <c r="G85" s="26"/>
      <c r="H85" s="26"/>
      <c r="I85" s="26"/>
      <c r="J85" s="26"/>
      <c r="K85" s="26"/>
    </row>
    <row r="86" spans="1:11" x14ac:dyDescent="0.25">
      <c r="A86" s="63"/>
      <c r="B86" s="28"/>
      <c r="F86" s="26"/>
      <c r="G86" s="26"/>
      <c r="H86" s="26"/>
      <c r="I86" s="26"/>
      <c r="J86" s="26"/>
      <c r="K86" s="26"/>
    </row>
    <row r="87" spans="1:11" x14ac:dyDescent="0.25">
      <c r="A87" s="63"/>
      <c r="B87" s="28"/>
      <c r="F87" s="26"/>
      <c r="G87" s="26"/>
      <c r="H87" s="26"/>
      <c r="I87" s="26"/>
      <c r="J87" s="26"/>
      <c r="K87" s="26"/>
    </row>
    <row r="88" spans="1:11" x14ac:dyDescent="0.25">
      <c r="A88" s="63"/>
      <c r="B88" s="28"/>
      <c r="F88" s="26"/>
      <c r="G88" s="26"/>
      <c r="H88" s="26"/>
      <c r="I88" s="26"/>
      <c r="J88" s="26"/>
      <c r="K88" s="26"/>
    </row>
    <row r="89" spans="1:11" x14ac:dyDescent="0.25">
      <c r="A89" s="63"/>
      <c r="B89" s="28"/>
      <c r="F89" s="26"/>
      <c r="G89" s="26"/>
      <c r="H89" s="26"/>
      <c r="I89" s="26"/>
      <c r="J89" s="26"/>
      <c r="K89" s="26"/>
    </row>
    <row r="90" spans="1:11" x14ac:dyDescent="0.25">
      <c r="A90" s="63"/>
      <c r="B90" s="28"/>
      <c r="F90" s="26"/>
      <c r="G90" s="26"/>
      <c r="H90" s="26"/>
      <c r="I90" s="26"/>
      <c r="J90" s="26"/>
      <c r="K90" s="26"/>
    </row>
    <row r="91" spans="1:11" x14ac:dyDescent="0.25">
      <c r="A91" s="63"/>
      <c r="B91" s="28"/>
      <c r="F91" s="26"/>
      <c r="G91" s="26"/>
      <c r="H91" s="26"/>
      <c r="I91" s="26"/>
      <c r="J91" s="26"/>
      <c r="K91" s="26"/>
    </row>
    <row r="92" spans="1:11" x14ac:dyDescent="0.25">
      <c r="A92" s="63"/>
      <c r="B92" s="28"/>
      <c r="F92" s="26"/>
      <c r="G92" s="26"/>
      <c r="H92" s="26"/>
      <c r="I92" s="26"/>
      <c r="J92" s="26"/>
      <c r="K92" s="26"/>
    </row>
    <row r="93" spans="1:11" x14ac:dyDescent="0.25">
      <c r="A93" s="63"/>
      <c r="B93" s="28"/>
      <c r="F93" s="26"/>
      <c r="G93" s="26"/>
      <c r="H93" s="26"/>
      <c r="I93" s="26"/>
      <c r="J93" s="26"/>
      <c r="K93" s="26"/>
    </row>
    <row r="94" spans="1:11" x14ac:dyDescent="0.25">
      <c r="A94" s="63"/>
      <c r="B94" s="28"/>
      <c r="F94" s="26"/>
      <c r="G94" s="26"/>
      <c r="H94" s="26"/>
      <c r="I94" s="26"/>
      <c r="J94" s="26"/>
      <c r="K94" s="26"/>
    </row>
    <row r="95" spans="1:11" x14ac:dyDescent="0.25">
      <c r="A95" s="63"/>
      <c r="B95" s="28"/>
      <c r="F95" s="26"/>
      <c r="G95" s="26"/>
      <c r="H95" s="26"/>
      <c r="I95" s="26"/>
      <c r="J95" s="26"/>
      <c r="K95" s="26"/>
    </row>
    <row r="96" spans="1:11" x14ac:dyDescent="0.25">
      <c r="A96" s="63"/>
      <c r="B96" s="28"/>
      <c r="F96" s="26"/>
      <c r="G96" s="26"/>
      <c r="H96" s="26"/>
      <c r="I96" s="26"/>
      <c r="J96" s="26"/>
      <c r="K96" s="26"/>
    </row>
    <row r="97" spans="1:11" x14ac:dyDescent="0.25">
      <c r="A97" s="63"/>
      <c r="B97" s="28"/>
      <c r="F97" s="26"/>
      <c r="G97" s="26"/>
      <c r="H97" s="26"/>
      <c r="I97" s="26"/>
      <c r="J97" s="26"/>
      <c r="K97" s="26"/>
    </row>
    <row r="98" spans="1:11" x14ac:dyDescent="0.25">
      <c r="A98" s="63"/>
      <c r="B98" s="28"/>
      <c r="F98" s="26"/>
      <c r="G98" s="26"/>
      <c r="H98" s="26"/>
      <c r="I98" s="26"/>
      <c r="J98" s="26"/>
      <c r="K98" s="26"/>
    </row>
    <row r="99" spans="1:11" x14ac:dyDescent="0.25">
      <c r="A99" s="63"/>
      <c r="B99" s="28"/>
      <c r="F99" s="26"/>
      <c r="G99" s="26"/>
      <c r="H99" s="26"/>
      <c r="I99" s="26"/>
      <c r="J99" s="26"/>
      <c r="K99" s="26"/>
    </row>
    <row r="100" spans="1:11" x14ac:dyDescent="0.25">
      <c r="A100" s="63"/>
      <c r="B100" s="28"/>
      <c r="F100" s="26"/>
      <c r="G100" s="26"/>
      <c r="H100" s="26"/>
      <c r="I100" s="26"/>
      <c r="J100" s="26"/>
      <c r="K100" s="26"/>
    </row>
    <row r="101" spans="1:11" x14ac:dyDescent="0.25">
      <c r="A101" s="63"/>
      <c r="B101" s="28"/>
      <c r="F101" s="26"/>
      <c r="G101" s="26"/>
      <c r="H101" s="26"/>
      <c r="I101" s="26"/>
      <c r="J101" s="26"/>
      <c r="K101" s="26"/>
    </row>
    <row r="102" spans="1:11" x14ac:dyDescent="0.25">
      <c r="A102" s="63"/>
      <c r="B102" s="28"/>
      <c r="F102" s="26"/>
      <c r="G102" s="26"/>
      <c r="H102" s="26"/>
      <c r="I102" s="26"/>
      <c r="J102" s="26"/>
      <c r="K102" s="26"/>
    </row>
    <row r="103" spans="1:11" x14ac:dyDescent="0.25">
      <c r="A103" s="63"/>
      <c r="B103" s="28"/>
      <c r="F103" s="26"/>
      <c r="G103" s="26"/>
      <c r="H103" s="26"/>
      <c r="I103" s="26"/>
      <c r="J103" s="26"/>
      <c r="K103" s="26"/>
    </row>
    <row r="104" spans="1:11" x14ac:dyDescent="0.25">
      <c r="A104" s="63"/>
      <c r="B104" s="28"/>
      <c r="F104" s="26"/>
      <c r="G104" s="26"/>
      <c r="H104" s="26"/>
      <c r="I104" s="26"/>
      <c r="J104" s="26"/>
      <c r="K104" s="26"/>
    </row>
    <row r="105" spans="1:11" x14ac:dyDescent="0.25">
      <c r="A105" s="63"/>
      <c r="B105" s="28"/>
      <c r="F105" s="26"/>
      <c r="G105" s="26"/>
      <c r="H105" s="26"/>
      <c r="I105" s="26"/>
      <c r="J105" s="26"/>
      <c r="K105" s="26"/>
    </row>
    <row r="106" spans="1:11" x14ac:dyDescent="0.25">
      <c r="A106" s="63"/>
      <c r="B106" s="28"/>
      <c r="F106" s="26"/>
      <c r="G106" s="26"/>
      <c r="H106" s="26"/>
      <c r="I106" s="26"/>
      <c r="J106" s="26"/>
      <c r="K106" s="26"/>
    </row>
    <row r="107" spans="1:11" x14ac:dyDescent="0.25">
      <c r="A107" s="63"/>
      <c r="B107" s="28"/>
      <c r="F107" s="26"/>
      <c r="G107" s="26"/>
      <c r="H107" s="26"/>
      <c r="I107" s="26"/>
      <c r="J107" s="26"/>
      <c r="K107" s="26"/>
    </row>
    <row r="108" spans="1:11" x14ac:dyDescent="0.25">
      <c r="A108" s="63"/>
      <c r="B108" s="28"/>
      <c r="F108" s="26"/>
      <c r="G108" s="26"/>
      <c r="H108" s="26"/>
      <c r="I108" s="26"/>
      <c r="J108" s="26"/>
      <c r="K108" s="26"/>
    </row>
    <row r="109" spans="1:11" x14ac:dyDescent="0.25">
      <c r="A109" s="63"/>
      <c r="B109" s="28"/>
      <c r="F109" s="26"/>
      <c r="G109" s="26"/>
      <c r="H109" s="26"/>
      <c r="I109" s="26"/>
      <c r="J109" s="26"/>
      <c r="K109" s="26"/>
    </row>
    <row r="110" spans="1:11" x14ac:dyDescent="0.25">
      <c r="A110" s="63"/>
      <c r="B110" s="28"/>
      <c r="F110" s="26"/>
      <c r="G110" s="26"/>
      <c r="H110" s="26"/>
      <c r="I110" s="26"/>
      <c r="J110" s="26"/>
      <c r="K110" s="26"/>
    </row>
    <row r="111" spans="1:11" x14ac:dyDescent="0.25">
      <c r="A111" s="63"/>
      <c r="B111" s="28"/>
      <c r="F111" s="26"/>
      <c r="G111" s="26"/>
      <c r="H111" s="26"/>
      <c r="I111" s="26"/>
      <c r="J111" s="26"/>
      <c r="K111" s="26"/>
    </row>
    <row r="112" spans="1:11" x14ac:dyDescent="0.25">
      <c r="A112" s="63"/>
      <c r="B112" s="28"/>
      <c r="F112" s="26"/>
      <c r="G112" s="26"/>
      <c r="H112" s="26"/>
      <c r="I112" s="26"/>
      <c r="J112" s="26"/>
      <c r="K112" s="26"/>
    </row>
    <row r="113" spans="1:11" x14ac:dyDescent="0.25">
      <c r="A113" s="63"/>
      <c r="B113" s="28"/>
      <c r="F113" s="26"/>
      <c r="G113" s="26"/>
      <c r="H113" s="26"/>
      <c r="I113" s="26"/>
      <c r="J113" s="26"/>
      <c r="K113" s="26"/>
    </row>
    <row r="114" spans="1:11" x14ac:dyDescent="0.25">
      <c r="A114" s="63"/>
      <c r="B114" s="28"/>
      <c r="F114" s="26"/>
      <c r="G114" s="26"/>
      <c r="H114" s="26"/>
      <c r="I114" s="26"/>
      <c r="J114" s="26"/>
      <c r="K114" s="26"/>
    </row>
    <row r="115" spans="1:11" x14ac:dyDescent="0.25">
      <c r="A115" s="63"/>
      <c r="B115" s="28"/>
      <c r="F115" s="26"/>
      <c r="G115" s="26"/>
      <c r="H115" s="26"/>
      <c r="I115" s="26"/>
      <c r="J115" s="26"/>
      <c r="K115" s="26"/>
    </row>
    <row r="116" spans="1:11" x14ac:dyDescent="0.25">
      <c r="A116" s="63"/>
      <c r="B116" s="28"/>
      <c r="F116" s="26"/>
      <c r="G116" s="26"/>
      <c r="H116" s="26"/>
      <c r="I116" s="26"/>
      <c r="J116" s="26"/>
      <c r="K116" s="26"/>
    </row>
    <row r="117" spans="1:11" x14ac:dyDescent="0.25">
      <c r="A117" s="63"/>
      <c r="B117" s="28"/>
      <c r="F117" s="26"/>
      <c r="G117" s="26"/>
      <c r="H117" s="26"/>
      <c r="I117" s="26"/>
      <c r="J117" s="26"/>
      <c r="K117" s="26"/>
    </row>
    <row r="118" spans="1:11" x14ac:dyDescent="0.25">
      <c r="A118" s="63"/>
      <c r="B118" s="28"/>
      <c r="F118" s="26"/>
      <c r="G118" s="26"/>
      <c r="H118" s="26"/>
      <c r="I118" s="26"/>
      <c r="J118" s="26"/>
      <c r="K118" s="26"/>
    </row>
    <row r="119" spans="1:11" x14ac:dyDescent="0.25">
      <c r="A119" s="63"/>
      <c r="B119" s="28"/>
      <c r="F119" s="26"/>
      <c r="G119" s="26"/>
      <c r="H119" s="26"/>
      <c r="I119" s="26"/>
      <c r="J119" s="26"/>
      <c r="K119" s="26"/>
    </row>
    <row r="120" spans="1:11" x14ac:dyDescent="0.25">
      <c r="A120" s="63"/>
      <c r="B120" s="28"/>
      <c r="F120" s="26"/>
      <c r="G120" s="26"/>
      <c r="H120" s="26"/>
      <c r="I120" s="26"/>
      <c r="J120" s="26"/>
      <c r="K120" s="26"/>
    </row>
    <row r="121" spans="1:11" x14ac:dyDescent="0.25">
      <c r="A121" s="63"/>
      <c r="B121" s="28"/>
      <c r="F121" s="26"/>
      <c r="G121" s="26"/>
      <c r="H121" s="26"/>
      <c r="I121" s="26"/>
      <c r="J121" s="26"/>
      <c r="K121" s="26"/>
    </row>
    <row r="122" spans="1:11" x14ac:dyDescent="0.25">
      <c r="A122" s="63"/>
      <c r="B122" s="28"/>
      <c r="F122" s="26"/>
      <c r="G122" s="26"/>
      <c r="H122" s="26"/>
      <c r="I122" s="26"/>
      <c r="J122" s="26"/>
      <c r="K122" s="26"/>
    </row>
    <row r="123" spans="1:11" x14ac:dyDescent="0.25">
      <c r="A123" s="63"/>
      <c r="B123" s="28"/>
      <c r="F123" s="26"/>
      <c r="G123" s="26"/>
      <c r="H123" s="26"/>
      <c r="I123" s="26"/>
      <c r="J123" s="26"/>
      <c r="K123" s="26"/>
    </row>
    <row r="124" spans="1:11" x14ac:dyDescent="0.25">
      <c r="A124" s="63"/>
      <c r="B124" s="28"/>
      <c r="F124" s="26"/>
      <c r="G124" s="26"/>
      <c r="H124" s="26"/>
      <c r="I124" s="26"/>
      <c r="J124" s="26"/>
      <c r="K124" s="26"/>
    </row>
    <row r="125" spans="1:11" x14ac:dyDescent="0.25">
      <c r="A125" s="63"/>
      <c r="B125" s="28"/>
      <c r="F125" s="26"/>
      <c r="G125" s="26"/>
      <c r="H125" s="26"/>
      <c r="I125" s="26"/>
      <c r="J125" s="26"/>
      <c r="K125" s="26"/>
    </row>
    <row r="126" spans="1:11" x14ac:dyDescent="0.25">
      <c r="A126" s="63"/>
      <c r="B126" s="28"/>
      <c r="F126" s="26"/>
      <c r="G126" s="26"/>
      <c r="H126" s="26"/>
      <c r="I126" s="26"/>
      <c r="J126" s="26"/>
      <c r="K126" s="26"/>
    </row>
    <row r="127" spans="1:11" x14ac:dyDescent="0.25">
      <c r="A127" s="63"/>
      <c r="B127" s="28"/>
      <c r="F127" s="26"/>
      <c r="G127" s="26"/>
      <c r="H127" s="26"/>
      <c r="I127" s="26"/>
      <c r="J127" s="26"/>
      <c r="K127" s="26"/>
    </row>
    <row r="128" spans="1:11" x14ac:dyDescent="0.25">
      <c r="A128" s="63"/>
      <c r="B128" s="28"/>
      <c r="F128" s="26"/>
      <c r="G128" s="26"/>
      <c r="H128" s="26"/>
      <c r="I128" s="26"/>
      <c r="J128" s="26"/>
      <c r="K128" s="26"/>
    </row>
    <row r="129" spans="1:11" x14ac:dyDescent="0.25">
      <c r="A129" s="63"/>
      <c r="B129" s="28"/>
      <c r="F129" s="26"/>
      <c r="G129" s="26"/>
      <c r="H129" s="26"/>
      <c r="I129" s="26"/>
      <c r="J129" s="26"/>
      <c r="K129" s="26"/>
    </row>
    <row r="130" spans="1:11" x14ac:dyDescent="0.25">
      <c r="A130" s="63"/>
      <c r="B130" s="28"/>
      <c r="F130" s="26"/>
      <c r="G130" s="26"/>
      <c r="H130" s="26"/>
      <c r="I130" s="26"/>
      <c r="J130" s="26"/>
      <c r="K130" s="26"/>
    </row>
    <row r="131" spans="1:11" x14ac:dyDescent="0.25">
      <c r="A131" s="63"/>
      <c r="B131" s="28"/>
      <c r="F131" s="26"/>
      <c r="G131" s="26"/>
      <c r="H131" s="26"/>
      <c r="I131" s="26"/>
      <c r="J131" s="26"/>
      <c r="K131" s="26"/>
    </row>
    <row r="132" spans="1:11" x14ac:dyDescent="0.25">
      <c r="A132" s="63"/>
      <c r="B132" s="28"/>
      <c r="F132" s="26"/>
      <c r="G132" s="26"/>
      <c r="H132" s="26"/>
      <c r="I132" s="26"/>
      <c r="J132" s="26"/>
      <c r="K132" s="26"/>
    </row>
    <row r="133" spans="1:11" x14ac:dyDescent="0.25">
      <c r="A133" s="63"/>
      <c r="B133" s="28"/>
      <c r="F133" s="26"/>
      <c r="G133" s="26"/>
      <c r="H133" s="26"/>
      <c r="I133" s="26"/>
      <c r="J133" s="26"/>
      <c r="K133" s="26"/>
    </row>
    <row r="134" spans="1:11" x14ac:dyDescent="0.25">
      <c r="A134" s="63"/>
      <c r="B134" s="28"/>
      <c r="F134" s="26"/>
      <c r="G134" s="26"/>
      <c r="H134" s="26"/>
      <c r="I134" s="26"/>
      <c r="J134" s="26"/>
      <c r="K134" s="26"/>
    </row>
    <row r="135" spans="1:11" x14ac:dyDescent="0.25">
      <c r="A135" s="63"/>
      <c r="B135" s="28"/>
      <c r="F135" s="26"/>
      <c r="G135" s="26"/>
      <c r="H135" s="26"/>
      <c r="I135" s="26"/>
      <c r="J135" s="26"/>
      <c r="K135" s="26"/>
    </row>
    <row r="136" spans="1:11" x14ac:dyDescent="0.25">
      <c r="A136" s="63"/>
      <c r="B136" s="28"/>
      <c r="F136" s="26"/>
      <c r="G136" s="26"/>
      <c r="H136" s="26"/>
      <c r="I136" s="26"/>
      <c r="J136" s="26"/>
      <c r="K136" s="26"/>
    </row>
    <row r="137" spans="1:11" x14ac:dyDescent="0.25">
      <c r="A137" s="63"/>
      <c r="B137" s="28"/>
      <c r="F137" s="26"/>
      <c r="G137" s="26"/>
      <c r="H137" s="26"/>
      <c r="I137" s="26"/>
      <c r="J137" s="26"/>
      <c r="K137" s="26"/>
    </row>
    <row r="138" spans="1:11" x14ac:dyDescent="0.25">
      <c r="A138" s="63"/>
      <c r="B138" s="28"/>
      <c r="F138" s="26"/>
      <c r="G138" s="26"/>
      <c r="H138" s="26"/>
      <c r="I138" s="26"/>
      <c r="J138" s="26"/>
      <c r="K138" s="26"/>
    </row>
    <row r="139" spans="1:11" x14ac:dyDescent="0.25">
      <c r="A139" s="63"/>
      <c r="B139" s="28"/>
      <c r="F139" s="26"/>
      <c r="G139" s="26"/>
      <c r="H139" s="26"/>
      <c r="I139" s="26"/>
      <c r="J139" s="26"/>
      <c r="K139" s="26"/>
    </row>
    <row r="140" spans="1:11" x14ac:dyDescent="0.25">
      <c r="A140" s="63"/>
      <c r="B140" s="28"/>
      <c r="F140" s="26"/>
      <c r="G140" s="26"/>
      <c r="H140" s="26"/>
      <c r="I140" s="26"/>
      <c r="J140" s="26"/>
      <c r="K140" s="26"/>
    </row>
    <row r="141" spans="1:11" x14ac:dyDescent="0.25">
      <c r="A141" s="63"/>
      <c r="B141" s="28"/>
      <c r="F141" s="26"/>
      <c r="G141" s="26"/>
      <c r="H141" s="26"/>
      <c r="I141" s="26"/>
      <c r="J141" s="26"/>
      <c r="K141" s="26"/>
    </row>
    <row r="142" spans="1:11" x14ac:dyDescent="0.25">
      <c r="A142" s="63"/>
      <c r="B142" s="28"/>
      <c r="F142" s="26"/>
      <c r="G142" s="26"/>
      <c r="H142" s="26"/>
      <c r="I142" s="26"/>
      <c r="J142" s="26"/>
      <c r="K142" s="26"/>
    </row>
    <row r="143" spans="1:11" x14ac:dyDescent="0.25">
      <c r="A143" s="63"/>
      <c r="B143" s="28"/>
      <c r="F143" s="26"/>
      <c r="G143" s="26"/>
      <c r="H143" s="26"/>
      <c r="I143" s="26"/>
      <c r="J143" s="26"/>
      <c r="K143" s="26"/>
    </row>
    <row r="144" spans="1:11" x14ac:dyDescent="0.25">
      <c r="A144" s="63"/>
      <c r="B144" s="28"/>
      <c r="F144" s="26"/>
      <c r="G144" s="26"/>
      <c r="H144" s="26"/>
      <c r="I144" s="26"/>
      <c r="J144" s="26"/>
      <c r="K144" s="26"/>
    </row>
    <row r="145" spans="1:11" x14ac:dyDescent="0.25">
      <c r="A145" s="63"/>
      <c r="B145" s="28"/>
      <c r="F145" s="26"/>
      <c r="G145" s="26"/>
      <c r="H145" s="26"/>
      <c r="I145" s="26"/>
      <c r="J145" s="26"/>
      <c r="K145" s="26"/>
    </row>
    <row r="146" spans="1:11" x14ac:dyDescent="0.25">
      <c r="A146" s="63"/>
      <c r="B146" s="28"/>
      <c r="F146" s="26"/>
      <c r="G146" s="26"/>
      <c r="H146" s="26"/>
      <c r="I146" s="26"/>
      <c r="J146" s="26"/>
      <c r="K146" s="26"/>
    </row>
    <row r="147" spans="1:11" x14ac:dyDescent="0.25">
      <c r="A147" s="63"/>
      <c r="B147" s="28"/>
      <c r="F147" s="26"/>
      <c r="G147" s="26"/>
      <c r="H147" s="26"/>
      <c r="I147" s="26"/>
      <c r="J147" s="26"/>
      <c r="K147" s="26"/>
    </row>
    <row r="148" spans="1:11" x14ac:dyDescent="0.25">
      <c r="A148" s="63"/>
      <c r="B148" s="28"/>
      <c r="F148" s="26"/>
      <c r="G148" s="26"/>
      <c r="H148" s="26"/>
      <c r="I148" s="26"/>
      <c r="J148" s="26"/>
      <c r="K148" s="26"/>
    </row>
    <row r="149" spans="1:11" x14ac:dyDescent="0.25">
      <c r="A149" s="63"/>
      <c r="B149" s="28"/>
      <c r="F149" s="26"/>
      <c r="G149" s="26"/>
      <c r="H149" s="26"/>
      <c r="I149" s="26"/>
      <c r="J149" s="26"/>
      <c r="K149" s="26"/>
    </row>
    <row r="150" spans="1:11" x14ac:dyDescent="0.25">
      <c r="A150" s="63"/>
      <c r="B150" s="28"/>
      <c r="F150" s="26"/>
      <c r="G150" s="26"/>
      <c r="H150" s="26"/>
      <c r="I150" s="26"/>
      <c r="J150" s="26"/>
      <c r="K150" s="26"/>
    </row>
    <row r="151" spans="1:11" x14ac:dyDescent="0.25">
      <c r="A151" s="63"/>
      <c r="B151" s="28"/>
      <c r="F151" s="26"/>
      <c r="G151" s="26"/>
      <c r="H151" s="26"/>
      <c r="I151" s="26"/>
      <c r="J151" s="26"/>
      <c r="K151" s="26"/>
    </row>
    <row r="152" spans="1:11" x14ac:dyDescent="0.25">
      <c r="A152" s="63"/>
      <c r="B152" s="28"/>
      <c r="F152" s="26"/>
      <c r="G152" s="26"/>
      <c r="H152" s="26"/>
      <c r="I152" s="26"/>
      <c r="J152" s="26"/>
      <c r="K152" s="26"/>
    </row>
    <row r="153" spans="1:11" x14ac:dyDescent="0.25">
      <c r="A153" s="63"/>
      <c r="B153" s="28"/>
      <c r="F153" s="26"/>
      <c r="G153" s="26"/>
      <c r="H153" s="26"/>
      <c r="I153" s="26"/>
      <c r="J153" s="26"/>
      <c r="K153" s="26"/>
    </row>
    <row r="154" spans="1:11" x14ac:dyDescent="0.25">
      <c r="A154" s="63"/>
      <c r="B154" s="28"/>
      <c r="F154" s="26"/>
      <c r="G154" s="26"/>
      <c r="H154" s="26"/>
      <c r="I154" s="26"/>
      <c r="J154" s="26"/>
      <c r="K154" s="26"/>
    </row>
    <row r="155" spans="1:11" x14ac:dyDescent="0.25">
      <c r="A155" s="63"/>
      <c r="B155" s="28"/>
      <c r="F155" s="26"/>
      <c r="G155" s="26"/>
      <c r="H155" s="26"/>
      <c r="I155" s="26"/>
      <c r="J155" s="26"/>
      <c r="K155" s="26"/>
    </row>
    <row r="156" spans="1:11" x14ac:dyDescent="0.25">
      <c r="A156" s="63"/>
      <c r="B156" s="28"/>
      <c r="F156" s="26"/>
      <c r="G156" s="26"/>
      <c r="H156" s="26"/>
      <c r="I156" s="26"/>
      <c r="J156" s="26"/>
      <c r="K156" s="26"/>
    </row>
    <row r="157" spans="1:11" x14ac:dyDescent="0.25">
      <c r="A157" s="63"/>
      <c r="B157" s="28"/>
      <c r="F157" s="26"/>
      <c r="G157" s="26"/>
      <c r="H157" s="26"/>
      <c r="I157" s="26"/>
      <c r="J157" s="26"/>
      <c r="K157" s="26"/>
    </row>
    <row r="158" spans="1:11" x14ac:dyDescent="0.25">
      <c r="A158" s="63"/>
      <c r="B158" s="28"/>
      <c r="F158" s="26"/>
      <c r="G158" s="26"/>
      <c r="H158" s="26"/>
      <c r="I158" s="26"/>
      <c r="J158" s="26"/>
      <c r="K158" s="26"/>
    </row>
    <row r="159" spans="1:11" x14ac:dyDescent="0.25">
      <c r="A159" s="63"/>
      <c r="B159" s="28"/>
      <c r="F159" s="26"/>
      <c r="G159" s="26"/>
      <c r="H159" s="26"/>
      <c r="I159" s="26"/>
      <c r="J159" s="26"/>
      <c r="K159" s="26"/>
    </row>
    <row r="160" spans="1:11" x14ac:dyDescent="0.25">
      <c r="A160" s="63"/>
      <c r="B160" s="28"/>
      <c r="F160" s="26"/>
      <c r="G160" s="26"/>
      <c r="H160" s="26"/>
      <c r="I160" s="26"/>
      <c r="J160" s="26"/>
      <c r="K160" s="26"/>
    </row>
    <row r="161" spans="1:11" x14ac:dyDescent="0.25">
      <c r="A161" s="63"/>
      <c r="B161" s="28"/>
      <c r="F161" s="26"/>
      <c r="G161" s="26"/>
      <c r="H161" s="26"/>
      <c r="I161" s="26"/>
      <c r="J161" s="26"/>
      <c r="K161" s="26"/>
    </row>
    <row r="162" spans="1:11" x14ac:dyDescent="0.25">
      <c r="A162" s="63"/>
      <c r="B162" s="28"/>
      <c r="F162" s="26"/>
      <c r="G162" s="26"/>
      <c r="H162" s="26"/>
      <c r="I162" s="26"/>
      <c r="J162" s="26"/>
      <c r="K162" s="26"/>
    </row>
    <row r="163" spans="1:11" x14ac:dyDescent="0.25">
      <c r="A163" s="63"/>
      <c r="B163" s="28"/>
      <c r="F163" s="26"/>
      <c r="G163" s="26"/>
      <c r="H163" s="26"/>
      <c r="I163" s="26"/>
      <c r="J163" s="26"/>
      <c r="K163" s="26"/>
    </row>
    <row r="164" spans="1:11" x14ac:dyDescent="0.25">
      <c r="A164" s="63"/>
      <c r="B164" s="28"/>
      <c r="F164" s="26"/>
      <c r="G164" s="26"/>
      <c r="H164" s="26"/>
      <c r="I164" s="26"/>
      <c r="J164" s="26"/>
      <c r="K164" s="26"/>
    </row>
    <row r="165" spans="1:11" x14ac:dyDescent="0.25">
      <c r="A165" s="63"/>
      <c r="B165" s="28"/>
      <c r="F165" s="26"/>
      <c r="G165" s="26"/>
      <c r="H165" s="26"/>
      <c r="I165" s="26"/>
      <c r="J165" s="26"/>
      <c r="K165" s="26"/>
    </row>
    <row r="166" spans="1:11" x14ac:dyDescent="0.25">
      <c r="A166" s="63"/>
      <c r="B166" s="28"/>
      <c r="F166" s="26"/>
      <c r="G166" s="26"/>
      <c r="H166" s="26"/>
      <c r="I166" s="26"/>
      <c r="J166" s="26"/>
      <c r="K166" s="26"/>
    </row>
    <row r="167" spans="1:11" x14ac:dyDescent="0.25">
      <c r="A167" s="63"/>
      <c r="B167" s="28"/>
      <c r="F167" s="26"/>
      <c r="G167" s="26"/>
      <c r="H167" s="26"/>
      <c r="I167" s="26"/>
      <c r="J167" s="26"/>
      <c r="K167" s="26"/>
    </row>
    <row r="168" spans="1:11" x14ac:dyDescent="0.25">
      <c r="A168" s="63"/>
      <c r="B168" s="28"/>
      <c r="F168" s="26"/>
      <c r="G168" s="26"/>
      <c r="H168" s="26"/>
      <c r="I168" s="26"/>
      <c r="J168" s="26"/>
      <c r="K168" s="26"/>
    </row>
    <row r="169" spans="1:11" x14ac:dyDescent="0.25">
      <c r="A169" s="63"/>
      <c r="B169" s="28"/>
      <c r="F169" s="26"/>
      <c r="G169" s="26"/>
      <c r="H169" s="26"/>
      <c r="I169" s="26"/>
      <c r="J169" s="26"/>
      <c r="K169" s="26"/>
    </row>
    <row r="170" spans="1:11" x14ac:dyDescent="0.25">
      <c r="A170" s="63"/>
      <c r="B170" s="28"/>
      <c r="F170" s="26"/>
      <c r="G170" s="26"/>
      <c r="H170" s="26"/>
      <c r="I170" s="26"/>
      <c r="J170" s="26"/>
      <c r="K170" s="26"/>
    </row>
    <row r="171" spans="1:11" x14ac:dyDescent="0.25">
      <c r="A171" s="63"/>
      <c r="B171" s="28"/>
      <c r="F171" s="26"/>
      <c r="G171" s="26"/>
      <c r="H171" s="26"/>
      <c r="I171" s="26"/>
      <c r="J171" s="26"/>
      <c r="K171" s="26"/>
    </row>
    <row r="172" spans="1:11" x14ac:dyDescent="0.25">
      <c r="A172" s="63"/>
      <c r="B172" s="28"/>
      <c r="F172" s="26"/>
      <c r="G172" s="26"/>
      <c r="H172" s="26"/>
      <c r="I172" s="26"/>
      <c r="J172" s="26"/>
      <c r="K172" s="26"/>
    </row>
    <row r="173" spans="1:11" x14ac:dyDescent="0.25">
      <c r="A173" s="63"/>
      <c r="B173" s="28"/>
      <c r="F173" s="26"/>
      <c r="G173" s="26"/>
      <c r="H173" s="26"/>
      <c r="I173" s="26"/>
      <c r="J173" s="26"/>
      <c r="K173" s="26"/>
    </row>
    <row r="174" spans="1:11" x14ac:dyDescent="0.25">
      <c r="A174" s="63"/>
      <c r="B174" s="28"/>
      <c r="F174" s="26"/>
      <c r="G174" s="26"/>
      <c r="H174" s="26"/>
      <c r="I174" s="26"/>
      <c r="J174" s="26"/>
      <c r="K174" s="26"/>
    </row>
    <row r="175" spans="1:11" x14ac:dyDescent="0.25">
      <c r="A175" s="63"/>
      <c r="B175" s="28"/>
      <c r="F175" s="26"/>
      <c r="G175" s="26"/>
      <c r="H175" s="26"/>
      <c r="I175" s="26"/>
      <c r="J175" s="26"/>
      <c r="K175" s="26"/>
    </row>
    <row r="176" spans="1:11" x14ac:dyDescent="0.25">
      <c r="A176" s="63"/>
      <c r="B176" s="28"/>
      <c r="F176" s="26"/>
      <c r="G176" s="26"/>
      <c r="H176" s="26"/>
      <c r="I176" s="26"/>
      <c r="J176" s="26"/>
      <c r="K176" s="26"/>
    </row>
    <row r="177" spans="1:11" x14ac:dyDescent="0.25">
      <c r="A177" s="63"/>
      <c r="B177" s="28"/>
      <c r="F177" s="26"/>
      <c r="G177" s="26"/>
      <c r="H177" s="26"/>
      <c r="I177" s="26"/>
      <c r="J177" s="26"/>
      <c r="K177" s="26"/>
    </row>
    <row r="178" spans="1:11" x14ac:dyDescent="0.25">
      <c r="A178" s="63"/>
      <c r="B178" s="28"/>
      <c r="F178" s="26"/>
      <c r="G178" s="26"/>
      <c r="H178" s="26"/>
      <c r="I178" s="26"/>
      <c r="J178" s="26"/>
      <c r="K178" s="26"/>
    </row>
    <row r="179" spans="1:11" x14ac:dyDescent="0.25">
      <c r="A179" s="63"/>
      <c r="B179" s="28"/>
      <c r="F179" s="26"/>
      <c r="G179" s="26"/>
      <c r="H179" s="26"/>
      <c r="I179" s="26"/>
      <c r="J179" s="26"/>
      <c r="K179" s="26"/>
    </row>
    <row r="180" spans="1:11" x14ac:dyDescent="0.25">
      <c r="A180" s="63"/>
      <c r="B180" s="28"/>
      <c r="F180" s="26"/>
      <c r="G180" s="26"/>
      <c r="H180" s="26"/>
      <c r="I180" s="26"/>
      <c r="J180" s="26"/>
      <c r="K180" s="26"/>
    </row>
    <row r="181" spans="1:11" x14ac:dyDescent="0.25">
      <c r="A181" s="63"/>
      <c r="B181" s="28"/>
      <c r="F181" s="26"/>
      <c r="G181" s="26"/>
      <c r="H181" s="26"/>
      <c r="I181" s="26"/>
      <c r="J181" s="26"/>
      <c r="K181" s="26"/>
    </row>
    <row r="182" spans="1:11" x14ac:dyDescent="0.25">
      <c r="A182" s="63"/>
      <c r="B182" s="28"/>
      <c r="F182" s="26"/>
      <c r="G182" s="26"/>
      <c r="H182" s="26"/>
      <c r="I182" s="26"/>
      <c r="J182" s="26"/>
      <c r="K182" s="26"/>
    </row>
    <row r="183" spans="1:11" x14ac:dyDescent="0.25">
      <c r="A183" s="63"/>
      <c r="B183" s="28"/>
      <c r="F183" s="26"/>
      <c r="G183" s="26"/>
      <c r="H183" s="26"/>
      <c r="I183" s="26"/>
      <c r="J183" s="26"/>
      <c r="K183" s="26"/>
    </row>
    <row r="184" spans="1:11" x14ac:dyDescent="0.25">
      <c r="A184" s="63"/>
      <c r="B184" s="28"/>
      <c r="F184" s="26"/>
      <c r="G184" s="26"/>
      <c r="H184" s="26"/>
      <c r="I184" s="26"/>
      <c r="J184" s="26"/>
      <c r="K184" s="26"/>
    </row>
    <row r="185" spans="1:11" x14ac:dyDescent="0.25">
      <c r="A185" s="63"/>
      <c r="B185" s="28"/>
      <c r="F185" s="26"/>
      <c r="G185" s="26"/>
      <c r="H185" s="26"/>
      <c r="I185" s="26"/>
      <c r="J185" s="26"/>
      <c r="K185" s="26"/>
    </row>
    <row r="186" spans="1:11" x14ac:dyDescent="0.25">
      <c r="A186" s="63"/>
      <c r="B186" s="28"/>
      <c r="F186" s="26"/>
      <c r="G186" s="26"/>
      <c r="H186" s="26"/>
      <c r="I186" s="26"/>
      <c r="J186" s="26"/>
      <c r="K186" s="26"/>
    </row>
    <row r="187" spans="1:11" x14ac:dyDescent="0.25">
      <c r="A187" s="63"/>
      <c r="B187" s="28"/>
      <c r="F187" s="26"/>
      <c r="G187" s="26"/>
      <c r="H187" s="26"/>
      <c r="I187" s="26"/>
      <c r="J187" s="26"/>
      <c r="K187" s="26"/>
    </row>
    <row r="188" spans="1:11" x14ac:dyDescent="0.25">
      <c r="A188" s="63"/>
      <c r="B188" s="28"/>
      <c r="F188" s="26"/>
      <c r="G188" s="26"/>
      <c r="H188" s="26"/>
      <c r="I188" s="26"/>
      <c r="J188" s="26"/>
      <c r="K188" s="26"/>
    </row>
    <row r="189" spans="1:11" x14ac:dyDescent="0.25">
      <c r="A189" s="63"/>
      <c r="B189" s="28"/>
      <c r="F189" s="26"/>
      <c r="G189" s="26"/>
      <c r="H189" s="26"/>
      <c r="I189" s="26"/>
      <c r="J189" s="26"/>
      <c r="K189" s="26"/>
    </row>
    <row r="190" spans="1:11" x14ac:dyDescent="0.25">
      <c r="A190" s="63"/>
      <c r="B190" s="28"/>
      <c r="F190" s="26"/>
      <c r="G190" s="26"/>
      <c r="H190" s="26"/>
      <c r="I190" s="26"/>
      <c r="J190" s="26"/>
      <c r="K190" s="26"/>
    </row>
    <row r="191" spans="1:11" x14ac:dyDescent="0.25">
      <c r="A191" s="63"/>
      <c r="B191" s="28"/>
      <c r="F191" s="26"/>
      <c r="G191" s="26"/>
      <c r="H191" s="26"/>
      <c r="I191" s="26"/>
      <c r="J191" s="26"/>
      <c r="K191" s="26"/>
    </row>
    <row r="192" spans="1:11" x14ac:dyDescent="0.25">
      <c r="A192" s="63"/>
      <c r="B192" s="28"/>
      <c r="F192" s="26"/>
      <c r="G192" s="26"/>
      <c r="H192" s="26"/>
      <c r="I192" s="26"/>
      <c r="J192" s="26"/>
      <c r="K192" s="26"/>
    </row>
    <row r="193" spans="1:11" x14ac:dyDescent="0.25">
      <c r="A193" s="63"/>
      <c r="B193" s="28"/>
      <c r="F193" s="26"/>
      <c r="G193" s="26"/>
      <c r="H193" s="26"/>
      <c r="I193" s="26"/>
      <c r="J193" s="26"/>
      <c r="K193" s="26"/>
    </row>
    <row r="194" spans="1:11" x14ac:dyDescent="0.25">
      <c r="A194" s="63"/>
      <c r="B194" s="28"/>
      <c r="F194" s="26"/>
      <c r="G194" s="26"/>
      <c r="H194" s="26"/>
      <c r="I194" s="26"/>
      <c r="J194" s="26"/>
      <c r="K194" s="26"/>
    </row>
    <row r="195" spans="1:11" x14ac:dyDescent="0.25">
      <c r="A195" s="63"/>
      <c r="B195" s="28"/>
      <c r="F195" s="26"/>
      <c r="G195" s="26"/>
      <c r="H195" s="26"/>
      <c r="I195" s="26"/>
      <c r="J195" s="26"/>
      <c r="K195" s="26"/>
    </row>
    <row r="196" spans="1:11" x14ac:dyDescent="0.25">
      <c r="A196" s="63"/>
      <c r="B196" s="28"/>
      <c r="F196" s="26"/>
      <c r="G196" s="26"/>
      <c r="H196" s="26"/>
      <c r="I196" s="26"/>
      <c r="J196" s="26"/>
      <c r="K196" s="26"/>
    </row>
    <row r="197" spans="1:11" x14ac:dyDescent="0.25">
      <c r="A197" s="63"/>
      <c r="B197" s="28"/>
      <c r="F197" s="26"/>
      <c r="G197" s="26"/>
      <c r="H197" s="26"/>
      <c r="I197" s="26"/>
      <c r="J197" s="26"/>
      <c r="K197" s="26"/>
    </row>
    <row r="198" spans="1:11" x14ac:dyDescent="0.25">
      <c r="A198" s="63"/>
      <c r="B198" s="28"/>
      <c r="F198" s="26"/>
      <c r="G198" s="26"/>
      <c r="H198" s="26"/>
      <c r="I198" s="26"/>
      <c r="J198" s="26"/>
      <c r="K198" s="26"/>
    </row>
    <row r="199" spans="1:11" x14ac:dyDescent="0.25">
      <c r="A199" s="63"/>
      <c r="B199" s="28"/>
      <c r="F199" s="26"/>
      <c r="G199" s="26"/>
      <c r="H199" s="26"/>
      <c r="I199" s="26"/>
      <c r="J199" s="26"/>
      <c r="K199" s="26"/>
    </row>
    <row r="200" spans="1:11" x14ac:dyDescent="0.25">
      <c r="A200" s="63"/>
      <c r="B200" s="28"/>
      <c r="F200" s="26"/>
      <c r="G200" s="26"/>
      <c r="H200" s="26"/>
      <c r="I200" s="26"/>
      <c r="J200" s="26"/>
      <c r="K200" s="26"/>
    </row>
    <row r="201" spans="1:11" x14ac:dyDescent="0.25">
      <c r="A201" s="63"/>
      <c r="B201" s="28"/>
      <c r="F201" s="26"/>
      <c r="G201" s="26"/>
      <c r="H201" s="26"/>
      <c r="I201" s="26"/>
      <c r="J201" s="26"/>
      <c r="K201" s="26"/>
    </row>
    <row r="202" spans="1:11" x14ac:dyDescent="0.25">
      <c r="A202" s="63"/>
      <c r="B202" s="28"/>
      <c r="F202" s="26"/>
      <c r="G202" s="26"/>
      <c r="H202" s="26"/>
      <c r="I202" s="26"/>
      <c r="J202" s="26"/>
      <c r="K202" s="26"/>
    </row>
    <row r="203" spans="1:11" x14ac:dyDescent="0.25">
      <c r="A203" s="63"/>
      <c r="B203" s="28"/>
      <c r="F203" s="26"/>
      <c r="G203" s="26"/>
      <c r="H203" s="26"/>
      <c r="I203" s="26"/>
      <c r="J203" s="26"/>
      <c r="K203" s="26"/>
    </row>
    <row r="204" spans="1:11" x14ac:dyDescent="0.25">
      <c r="A204" s="63"/>
      <c r="B204" s="28"/>
      <c r="F204" s="26"/>
      <c r="G204" s="26"/>
      <c r="H204" s="26"/>
      <c r="I204" s="26"/>
      <c r="J204" s="26"/>
      <c r="K204" s="26"/>
    </row>
    <row r="205" spans="1:11" x14ac:dyDescent="0.25">
      <c r="A205" s="63"/>
      <c r="B205" s="28"/>
      <c r="F205" s="26"/>
      <c r="G205" s="26"/>
      <c r="H205" s="26"/>
      <c r="I205" s="26"/>
      <c r="J205" s="26"/>
      <c r="K205" s="26"/>
    </row>
    <row r="206" spans="1:11" x14ac:dyDescent="0.25">
      <c r="A206" s="63"/>
      <c r="B206" s="28"/>
      <c r="F206" s="26"/>
      <c r="G206" s="26"/>
      <c r="H206" s="26"/>
      <c r="I206" s="26"/>
      <c r="J206" s="26"/>
      <c r="K206" s="26"/>
    </row>
    <row r="207" spans="1:11" x14ac:dyDescent="0.25">
      <c r="A207" s="63"/>
      <c r="B207" s="28"/>
      <c r="F207" s="26"/>
      <c r="G207" s="26"/>
      <c r="H207" s="26"/>
      <c r="I207" s="26"/>
      <c r="J207" s="26"/>
      <c r="K207" s="26"/>
    </row>
    <row r="208" spans="1:11" x14ac:dyDescent="0.25">
      <c r="A208" s="63"/>
      <c r="B208" s="28"/>
      <c r="F208" s="26"/>
      <c r="G208" s="26"/>
      <c r="H208" s="26"/>
      <c r="I208" s="26"/>
      <c r="J208" s="26"/>
      <c r="K208" s="26"/>
    </row>
    <row r="209" spans="1:11" x14ac:dyDescent="0.25">
      <c r="A209" s="63"/>
      <c r="B209" s="28"/>
      <c r="F209" s="26"/>
      <c r="G209" s="26"/>
      <c r="H209" s="26"/>
      <c r="I209" s="26"/>
      <c r="J209" s="26"/>
      <c r="K209" s="26"/>
    </row>
    <row r="210" spans="1:11" x14ac:dyDescent="0.25">
      <c r="A210" s="63"/>
      <c r="B210" s="28"/>
      <c r="F210" s="26"/>
      <c r="G210" s="26"/>
      <c r="H210" s="26"/>
      <c r="I210" s="26"/>
      <c r="J210" s="26"/>
      <c r="K210" s="26"/>
    </row>
    <row r="211" spans="1:11" x14ac:dyDescent="0.25">
      <c r="A211" s="63"/>
      <c r="B211" s="28"/>
      <c r="F211" s="26"/>
      <c r="G211" s="26"/>
      <c r="H211" s="26"/>
      <c r="I211" s="26"/>
      <c r="J211" s="26"/>
      <c r="K211" s="26"/>
    </row>
    <row r="212" spans="1:11" x14ac:dyDescent="0.25">
      <c r="A212" s="63"/>
      <c r="B212" s="28"/>
      <c r="F212" s="26"/>
      <c r="G212" s="26"/>
      <c r="H212" s="26"/>
      <c r="I212" s="26"/>
      <c r="J212" s="26"/>
      <c r="K212" s="26"/>
    </row>
    <row r="213" spans="1:11" x14ac:dyDescent="0.25">
      <c r="A213" s="63"/>
      <c r="B213" s="28"/>
      <c r="F213" s="26"/>
      <c r="G213" s="26"/>
      <c r="H213" s="26"/>
      <c r="I213" s="26"/>
      <c r="J213" s="26"/>
      <c r="K213" s="26"/>
    </row>
    <row r="214" spans="1:11" x14ac:dyDescent="0.25">
      <c r="A214" s="63"/>
      <c r="B214" s="28"/>
      <c r="F214" s="26"/>
      <c r="G214" s="26"/>
      <c r="H214" s="26"/>
      <c r="I214" s="26"/>
      <c r="J214" s="26"/>
      <c r="K214" s="26"/>
    </row>
    <row r="215" spans="1:11" x14ac:dyDescent="0.25">
      <c r="A215" s="63"/>
      <c r="B215" s="28"/>
      <c r="F215" s="26"/>
      <c r="G215" s="26"/>
      <c r="H215" s="26"/>
      <c r="I215" s="26"/>
      <c r="J215" s="26"/>
      <c r="K215" s="26"/>
    </row>
    <row r="216" spans="1:11" x14ac:dyDescent="0.25">
      <c r="A216" s="63"/>
      <c r="B216" s="28"/>
      <c r="F216" s="26"/>
      <c r="G216" s="26"/>
      <c r="H216" s="26"/>
      <c r="I216" s="26"/>
      <c r="J216" s="26"/>
      <c r="K216" s="26"/>
    </row>
    <row r="217" spans="1:11" x14ac:dyDescent="0.25">
      <c r="A217" s="63"/>
      <c r="B217" s="28"/>
      <c r="F217" s="26"/>
      <c r="G217" s="26"/>
      <c r="H217" s="26"/>
      <c r="I217" s="26"/>
      <c r="J217" s="26"/>
      <c r="K217" s="26"/>
    </row>
    <row r="218" spans="1:11" x14ac:dyDescent="0.25">
      <c r="A218" s="63"/>
      <c r="B218" s="28"/>
      <c r="F218" s="26"/>
      <c r="G218" s="26"/>
      <c r="H218" s="26"/>
      <c r="I218" s="26"/>
      <c r="J218" s="26"/>
      <c r="K218" s="26"/>
    </row>
    <row r="219" spans="1:11" x14ac:dyDescent="0.25">
      <c r="A219" s="63"/>
      <c r="B219" s="28"/>
      <c r="F219" s="26"/>
      <c r="G219" s="26"/>
      <c r="H219" s="26"/>
      <c r="I219" s="26"/>
      <c r="J219" s="26"/>
      <c r="K219" s="26"/>
    </row>
    <row r="220" spans="1:11" x14ac:dyDescent="0.25">
      <c r="A220" s="63"/>
      <c r="B220" s="28"/>
      <c r="F220" s="26"/>
      <c r="G220" s="26"/>
      <c r="H220" s="26"/>
      <c r="I220" s="26"/>
      <c r="J220" s="26"/>
      <c r="K220" s="26"/>
    </row>
    <row r="221" spans="1:11" x14ac:dyDescent="0.25">
      <c r="A221" s="63"/>
      <c r="B221" s="28"/>
      <c r="F221" s="26"/>
      <c r="G221" s="26"/>
      <c r="H221" s="26"/>
      <c r="I221" s="26"/>
      <c r="J221" s="26"/>
      <c r="K221" s="26"/>
    </row>
    <row r="222" spans="1:11" x14ac:dyDescent="0.25">
      <c r="A222" s="63"/>
      <c r="B222" s="28"/>
      <c r="F222" s="26"/>
      <c r="G222" s="26"/>
      <c r="H222" s="26"/>
      <c r="I222" s="26"/>
      <c r="J222" s="26"/>
      <c r="K222" s="26"/>
    </row>
    <row r="223" spans="1:11" x14ac:dyDescent="0.25">
      <c r="A223" s="63"/>
      <c r="B223" s="28"/>
      <c r="F223" s="26"/>
      <c r="G223" s="26"/>
      <c r="H223" s="26"/>
      <c r="I223" s="26"/>
      <c r="J223" s="26"/>
      <c r="K223" s="26"/>
    </row>
    <row r="224" spans="1:11" x14ac:dyDescent="0.25">
      <c r="A224" s="63"/>
      <c r="B224" s="28"/>
      <c r="F224" s="26"/>
      <c r="G224" s="26"/>
      <c r="H224" s="26"/>
      <c r="I224" s="26"/>
      <c r="J224" s="26"/>
      <c r="K224" s="26"/>
    </row>
    <row r="225" spans="1:11" x14ac:dyDescent="0.25">
      <c r="A225" s="63"/>
      <c r="B225" s="28"/>
      <c r="F225" s="26"/>
      <c r="G225" s="26"/>
      <c r="H225" s="26"/>
      <c r="I225" s="26"/>
      <c r="J225" s="26"/>
      <c r="K225" s="26"/>
    </row>
    <row r="226" spans="1:11" x14ac:dyDescent="0.25">
      <c r="A226" s="63"/>
      <c r="B226" s="28"/>
      <c r="F226" s="26"/>
      <c r="G226" s="26"/>
      <c r="H226" s="26"/>
      <c r="I226" s="26"/>
      <c r="J226" s="26"/>
      <c r="K226" s="26"/>
    </row>
    <row r="227" spans="1:11" x14ac:dyDescent="0.25">
      <c r="A227" s="63"/>
      <c r="B227" s="28"/>
      <c r="F227" s="26"/>
      <c r="G227" s="26"/>
      <c r="H227" s="26"/>
      <c r="I227" s="26"/>
      <c r="J227" s="26"/>
      <c r="K227" s="26"/>
    </row>
    <row r="228" spans="1:11" x14ac:dyDescent="0.25">
      <c r="A228" s="63"/>
      <c r="B228" s="28"/>
      <c r="F228" s="26"/>
      <c r="G228" s="26"/>
      <c r="H228" s="26"/>
      <c r="I228" s="26"/>
      <c r="J228" s="26"/>
      <c r="K228" s="26"/>
    </row>
    <row r="229" spans="1:11" x14ac:dyDescent="0.25">
      <c r="A229" s="63"/>
      <c r="B229" s="28"/>
      <c r="F229" s="26"/>
      <c r="G229" s="26"/>
      <c r="H229" s="26"/>
      <c r="I229" s="26"/>
      <c r="J229" s="26"/>
      <c r="K229" s="26"/>
    </row>
    <row r="230" spans="1:11" x14ac:dyDescent="0.25">
      <c r="A230" s="63"/>
      <c r="B230" s="28"/>
      <c r="F230" s="26"/>
      <c r="G230" s="26"/>
      <c r="H230" s="26"/>
      <c r="I230" s="26"/>
      <c r="J230" s="26"/>
      <c r="K230" s="26"/>
    </row>
    <row r="231" spans="1:11" x14ac:dyDescent="0.25">
      <c r="A231" s="63"/>
      <c r="B231" s="28"/>
      <c r="F231" s="26"/>
      <c r="G231" s="26"/>
      <c r="H231" s="26"/>
      <c r="I231" s="26"/>
      <c r="J231" s="26"/>
      <c r="K231" s="26"/>
    </row>
    <row r="232" spans="1:11" x14ac:dyDescent="0.25">
      <c r="A232" s="63"/>
      <c r="B232" s="28"/>
      <c r="F232" s="26"/>
      <c r="G232" s="26"/>
      <c r="H232" s="26"/>
      <c r="I232" s="26"/>
      <c r="J232" s="26"/>
      <c r="K232" s="26"/>
    </row>
    <row r="233" spans="1:11" x14ac:dyDescent="0.25">
      <c r="A233" s="63"/>
      <c r="B233" s="28"/>
      <c r="F233" s="26"/>
      <c r="G233" s="26"/>
      <c r="H233" s="26"/>
      <c r="I233" s="26"/>
      <c r="J233" s="26"/>
      <c r="K233" s="26"/>
    </row>
    <row r="234" spans="1:11" x14ac:dyDescent="0.25">
      <c r="A234" s="63"/>
      <c r="B234" s="28"/>
      <c r="F234" s="26"/>
      <c r="G234" s="26"/>
      <c r="H234" s="26"/>
      <c r="I234" s="26"/>
      <c r="J234" s="26"/>
      <c r="K234" s="26"/>
    </row>
    <row r="235" spans="1:11" x14ac:dyDescent="0.25">
      <c r="A235" s="63"/>
      <c r="B235" s="28"/>
      <c r="F235" s="26"/>
      <c r="G235" s="26"/>
      <c r="H235" s="26"/>
      <c r="I235" s="26"/>
      <c r="J235" s="26"/>
      <c r="K235" s="26"/>
    </row>
    <row r="236" spans="1:11" x14ac:dyDescent="0.25">
      <c r="A236" s="63"/>
      <c r="B236" s="28"/>
      <c r="F236" s="26"/>
      <c r="G236" s="26"/>
      <c r="H236" s="26"/>
      <c r="I236" s="26"/>
      <c r="J236" s="26"/>
      <c r="K236" s="26"/>
    </row>
    <row r="237" spans="1:11" x14ac:dyDescent="0.25">
      <c r="A237" s="63"/>
      <c r="B237" s="28"/>
      <c r="F237" s="26"/>
      <c r="G237" s="26"/>
      <c r="H237" s="26"/>
      <c r="I237" s="26"/>
      <c r="J237" s="26"/>
      <c r="K237" s="26"/>
    </row>
    <row r="238" spans="1:11" x14ac:dyDescent="0.25">
      <c r="A238" s="63"/>
      <c r="B238" s="28"/>
      <c r="F238" s="26"/>
      <c r="G238" s="26"/>
      <c r="H238" s="26"/>
      <c r="I238" s="26"/>
      <c r="J238" s="26"/>
      <c r="K238" s="26"/>
    </row>
    <row r="239" spans="1:11" x14ac:dyDescent="0.25">
      <c r="A239" s="63"/>
      <c r="B239" s="28"/>
      <c r="F239" s="26"/>
      <c r="G239" s="26"/>
      <c r="H239" s="26"/>
      <c r="I239" s="26"/>
      <c r="J239" s="26"/>
      <c r="K239" s="26"/>
    </row>
    <row r="240" spans="1:11" x14ac:dyDescent="0.25">
      <c r="A240" s="63"/>
      <c r="B240" s="28"/>
      <c r="F240" s="26"/>
      <c r="G240" s="26"/>
      <c r="H240" s="26"/>
      <c r="I240" s="26"/>
      <c r="J240" s="26"/>
      <c r="K240" s="26"/>
    </row>
    <row r="241" spans="1:11" x14ac:dyDescent="0.25">
      <c r="A241" s="63"/>
      <c r="B241" s="28"/>
      <c r="F241" s="26"/>
      <c r="G241" s="26"/>
      <c r="H241" s="26"/>
      <c r="I241" s="26"/>
      <c r="J241" s="26"/>
      <c r="K241" s="26"/>
    </row>
    <row r="242" spans="1:11" x14ac:dyDescent="0.25">
      <c r="A242" s="63"/>
      <c r="B242" s="28"/>
      <c r="F242" s="26"/>
      <c r="G242" s="26"/>
      <c r="H242" s="26"/>
      <c r="I242" s="26"/>
      <c r="J242" s="26"/>
      <c r="K242" s="26"/>
    </row>
    <row r="243" spans="1:11" x14ac:dyDescent="0.25">
      <c r="A243" s="63"/>
      <c r="B243" s="28"/>
      <c r="F243" s="26"/>
      <c r="G243" s="26"/>
      <c r="H243" s="26"/>
      <c r="I243" s="26"/>
      <c r="J243" s="26"/>
      <c r="K243" s="26"/>
    </row>
    <row r="244" spans="1:11" x14ac:dyDescent="0.25">
      <c r="A244" s="63"/>
      <c r="B244" s="28"/>
      <c r="F244" s="26"/>
      <c r="G244" s="26"/>
      <c r="H244" s="26"/>
      <c r="I244" s="26"/>
      <c r="J244" s="26"/>
      <c r="K244" s="26"/>
    </row>
    <row r="245" spans="1:11" x14ac:dyDescent="0.25">
      <c r="A245" s="63"/>
      <c r="B245" s="28"/>
      <c r="F245" s="26"/>
      <c r="G245" s="26"/>
      <c r="H245" s="26"/>
      <c r="I245" s="26"/>
      <c r="J245" s="26"/>
      <c r="K245" s="26"/>
    </row>
    <row r="246" spans="1:11" x14ac:dyDescent="0.25">
      <c r="A246" s="63"/>
      <c r="B246" s="28"/>
      <c r="F246" s="26"/>
      <c r="G246" s="26"/>
      <c r="H246" s="26"/>
      <c r="I246" s="26"/>
      <c r="J246" s="26"/>
      <c r="K246" s="26"/>
    </row>
    <row r="247" spans="1:11" x14ac:dyDescent="0.25">
      <c r="A247" s="63"/>
      <c r="B247" s="28"/>
      <c r="F247" s="26"/>
      <c r="G247" s="26"/>
      <c r="H247" s="26"/>
      <c r="I247" s="26"/>
      <c r="J247" s="26"/>
      <c r="K247" s="26"/>
    </row>
    <row r="248" spans="1:11" x14ac:dyDescent="0.25">
      <c r="A248" s="63"/>
      <c r="B248" s="28"/>
      <c r="F248" s="26"/>
      <c r="G248" s="26"/>
      <c r="H248" s="26"/>
      <c r="I248" s="26"/>
      <c r="J248" s="26"/>
      <c r="K248" s="26"/>
    </row>
    <row r="249" spans="1:11" x14ac:dyDescent="0.25">
      <c r="A249" s="63"/>
      <c r="B249" s="28"/>
      <c r="F249" s="26"/>
      <c r="G249" s="26"/>
      <c r="H249" s="26"/>
      <c r="I249" s="26"/>
      <c r="J249" s="26"/>
      <c r="K249" s="26"/>
    </row>
    <row r="250" spans="1:11" x14ac:dyDescent="0.25">
      <c r="A250" s="63"/>
      <c r="B250" s="28"/>
      <c r="F250" s="26"/>
      <c r="G250" s="26"/>
      <c r="H250" s="26"/>
      <c r="I250" s="26"/>
      <c r="J250" s="26"/>
      <c r="K250" s="26"/>
    </row>
    <row r="251" spans="1:11" x14ac:dyDescent="0.25">
      <c r="A251" s="63"/>
      <c r="B251" s="28"/>
      <c r="F251" s="26"/>
      <c r="G251" s="26"/>
      <c r="H251" s="26"/>
      <c r="I251" s="26"/>
      <c r="J251" s="26"/>
      <c r="K251" s="26"/>
    </row>
    <row r="252" spans="1:11" x14ac:dyDescent="0.25">
      <c r="A252" s="63"/>
      <c r="B252" s="28"/>
      <c r="F252" s="26"/>
      <c r="G252" s="26"/>
      <c r="H252" s="26"/>
      <c r="I252" s="26"/>
      <c r="J252" s="26"/>
      <c r="K252" s="26"/>
    </row>
    <row r="253" spans="1:11" x14ac:dyDescent="0.25">
      <c r="A253" s="63"/>
      <c r="B253" s="28"/>
      <c r="F253" s="26"/>
      <c r="G253" s="26"/>
      <c r="H253" s="26"/>
      <c r="I253" s="26"/>
      <c r="J253" s="26"/>
      <c r="K253" s="26"/>
    </row>
    <row r="254" spans="1:11" x14ac:dyDescent="0.25">
      <c r="A254" s="63"/>
      <c r="B254" s="28"/>
      <c r="F254" s="26"/>
      <c r="G254" s="26"/>
      <c r="H254" s="26"/>
      <c r="I254" s="26"/>
      <c r="J254" s="26"/>
      <c r="K254" s="26"/>
    </row>
    <row r="255" spans="1:11" x14ac:dyDescent="0.25">
      <c r="A255" s="63"/>
      <c r="B255" s="28"/>
      <c r="F255" s="26"/>
      <c r="G255" s="26"/>
      <c r="H255" s="26"/>
      <c r="I255" s="26"/>
      <c r="J255" s="26"/>
      <c r="K255" s="26"/>
    </row>
    <row r="256" spans="1:11" x14ac:dyDescent="0.25">
      <c r="A256" s="63"/>
      <c r="B256" s="28"/>
      <c r="F256" s="26"/>
      <c r="G256" s="26"/>
      <c r="H256" s="26"/>
      <c r="I256" s="26"/>
      <c r="J256" s="26"/>
      <c r="K256" s="26"/>
    </row>
    <row r="257" spans="1:11" x14ac:dyDescent="0.25">
      <c r="A257" s="63"/>
      <c r="B257" s="28"/>
      <c r="F257" s="26"/>
      <c r="G257" s="26"/>
      <c r="H257" s="26"/>
      <c r="I257" s="26"/>
      <c r="J257" s="26"/>
      <c r="K257" s="26"/>
    </row>
    <row r="258" spans="1:11" x14ac:dyDescent="0.25">
      <c r="A258" s="63"/>
      <c r="B258" s="28"/>
      <c r="F258" s="26"/>
      <c r="G258" s="26"/>
      <c r="H258" s="26"/>
      <c r="I258" s="26"/>
      <c r="J258" s="26"/>
      <c r="K258" s="26"/>
    </row>
    <row r="259" spans="1:11" x14ac:dyDescent="0.25">
      <c r="A259" s="63"/>
      <c r="B259" s="28"/>
      <c r="F259" s="26"/>
      <c r="G259" s="26"/>
      <c r="H259" s="26"/>
      <c r="I259" s="26"/>
      <c r="J259" s="26"/>
      <c r="K259" s="26"/>
    </row>
    <row r="260" spans="1:11" x14ac:dyDescent="0.25">
      <c r="A260" s="63"/>
      <c r="B260" s="28"/>
      <c r="F260" s="26"/>
      <c r="G260" s="26"/>
      <c r="H260" s="26"/>
      <c r="I260" s="26"/>
      <c r="J260" s="26"/>
      <c r="K260" s="26"/>
    </row>
    <row r="261" spans="1:11" x14ac:dyDescent="0.25">
      <c r="A261" s="63"/>
      <c r="B261" s="28"/>
      <c r="F261" s="26"/>
      <c r="G261" s="26"/>
      <c r="H261" s="26"/>
      <c r="I261" s="26"/>
      <c r="J261" s="26"/>
      <c r="K261" s="26"/>
    </row>
    <row r="262" spans="1:11" x14ac:dyDescent="0.25">
      <c r="A262" s="63"/>
      <c r="B262" s="28"/>
      <c r="F262" s="26"/>
      <c r="G262" s="26"/>
      <c r="H262" s="26"/>
      <c r="I262" s="26"/>
      <c r="J262" s="26"/>
      <c r="K262" s="26"/>
    </row>
    <row r="263" spans="1:11" x14ac:dyDescent="0.25">
      <c r="A263" s="63"/>
      <c r="B263" s="28"/>
      <c r="F263" s="26"/>
      <c r="G263" s="26"/>
      <c r="H263" s="26"/>
      <c r="I263" s="26"/>
      <c r="J263" s="26"/>
      <c r="K263" s="26"/>
    </row>
    <row r="264" spans="1:11" x14ac:dyDescent="0.25">
      <c r="A264" s="63"/>
      <c r="B264" s="28"/>
      <c r="F264" s="26"/>
      <c r="G264" s="26"/>
      <c r="H264" s="26"/>
      <c r="I264" s="26"/>
      <c r="J264" s="26"/>
      <c r="K264" s="26"/>
    </row>
    <row r="265" spans="1:11" x14ac:dyDescent="0.25">
      <c r="A265" s="63"/>
      <c r="B265" s="28"/>
      <c r="F265" s="26"/>
      <c r="G265" s="26"/>
      <c r="H265" s="26"/>
      <c r="I265" s="26"/>
      <c r="J265" s="26"/>
      <c r="K265" s="26"/>
    </row>
    <row r="266" spans="1:11" x14ac:dyDescent="0.25">
      <c r="A266" s="63"/>
      <c r="B266" s="28"/>
      <c r="F266" s="26"/>
      <c r="G266" s="26"/>
      <c r="H266" s="26"/>
      <c r="I266" s="26"/>
      <c r="J266" s="26"/>
      <c r="K266" s="26"/>
    </row>
    <row r="267" spans="1:11" x14ac:dyDescent="0.25">
      <c r="A267" s="63"/>
      <c r="B267" s="28"/>
      <c r="F267" s="26"/>
      <c r="G267" s="26"/>
      <c r="H267" s="26"/>
      <c r="I267" s="26"/>
      <c r="J267" s="26"/>
      <c r="K267" s="26"/>
    </row>
    <row r="268" spans="1:11" x14ac:dyDescent="0.25">
      <c r="A268" s="63"/>
      <c r="B268" s="28"/>
      <c r="F268" s="26"/>
      <c r="G268" s="26"/>
      <c r="H268" s="26"/>
      <c r="I268" s="26"/>
      <c r="J268" s="26"/>
      <c r="K268" s="26"/>
    </row>
    <row r="269" spans="1:11" x14ac:dyDescent="0.25">
      <c r="A269" s="63"/>
      <c r="B269" s="28"/>
      <c r="F269" s="26"/>
      <c r="G269" s="26"/>
      <c r="H269" s="26"/>
      <c r="I269" s="26"/>
      <c r="J269" s="26"/>
      <c r="K269" s="26"/>
    </row>
    <row r="270" spans="1:11" x14ac:dyDescent="0.25">
      <c r="A270" s="63"/>
      <c r="B270" s="28"/>
      <c r="F270" s="26"/>
      <c r="G270" s="26"/>
      <c r="H270" s="26"/>
      <c r="I270" s="26"/>
      <c r="J270" s="26"/>
      <c r="K270" s="26"/>
    </row>
    <row r="271" spans="1:11" x14ac:dyDescent="0.25">
      <c r="A271" s="63"/>
      <c r="B271" s="28"/>
      <c r="F271" s="26"/>
      <c r="G271" s="26"/>
      <c r="H271" s="26"/>
      <c r="I271" s="26"/>
      <c r="J271" s="26"/>
      <c r="K271" s="26"/>
    </row>
    <row r="272" spans="1:11" x14ac:dyDescent="0.25">
      <c r="A272" s="63"/>
      <c r="B272" s="28"/>
      <c r="F272" s="26"/>
      <c r="G272" s="26"/>
      <c r="H272" s="26"/>
      <c r="I272" s="26"/>
      <c r="J272" s="26"/>
      <c r="K272" s="26"/>
    </row>
    <row r="273" spans="1:11" x14ac:dyDescent="0.25">
      <c r="A273" s="63"/>
      <c r="B273" s="28"/>
      <c r="F273" s="26"/>
      <c r="G273" s="26"/>
      <c r="H273" s="26"/>
      <c r="I273" s="26"/>
      <c r="J273" s="26"/>
      <c r="K273" s="26"/>
    </row>
    <row r="274" spans="1:11" x14ac:dyDescent="0.25">
      <c r="A274" s="63"/>
      <c r="B274" s="28"/>
      <c r="F274" s="26"/>
      <c r="G274" s="26"/>
      <c r="H274" s="26"/>
      <c r="I274" s="26"/>
      <c r="J274" s="26"/>
      <c r="K274" s="26"/>
    </row>
    <row r="275" spans="1:11" x14ac:dyDescent="0.25">
      <c r="A275" s="63"/>
      <c r="B275" s="28"/>
      <c r="F275" s="26"/>
      <c r="G275" s="26"/>
      <c r="H275" s="26"/>
      <c r="I275" s="26"/>
      <c r="J275" s="26"/>
      <c r="K275" s="26"/>
    </row>
    <row r="276" spans="1:11" x14ac:dyDescent="0.25">
      <c r="A276" s="63"/>
      <c r="B276" s="28"/>
      <c r="F276" s="26"/>
      <c r="G276" s="26"/>
      <c r="H276" s="26"/>
      <c r="I276" s="26"/>
      <c r="J276" s="26"/>
      <c r="K276" s="26"/>
    </row>
    <row r="277" spans="1:11" x14ac:dyDescent="0.25">
      <c r="A277" s="63"/>
      <c r="B277" s="28"/>
      <c r="F277" s="26"/>
      <c r="G277" s="26"/>
      <c r="H277" s="26"/>
      <c r="I277" s="26"/>
      <c r="J277" s="26"/>
      <c r="K277" s="26"/>
    </row>
    <row r="278" spans="1:11" x14ac:dyDescent="0.25">
      <c r="A278" s="63"/>
      <c r="B278" s="28"/>
      <c r="F278" s="26"/>
      <c r="G278" s="26"/>
      <c r="H278" s="26"/>
      <c r="I278" s="26"/>
      <c r="J278" s="26"/>
      <c r="K278" s="26"/>
    </row>
    <row r="279" spans="1:11" x14ac:dyDescent="0.25">
      <c r="A279" s="63"/>
      <c r="B279" s="28"/>
      <c r="F279" s="26"/>
      <c r="G279" s="26"/>
      <c r="H279" s="26"/>
      <c r="I279" s="26"/>
      <c r="J279" s="26"/>
      <c r="K279" s="26"/>
    </row>
    <row r="280" spans="1:11" x14ac:dyDescent="0.25">
      <c r="A280" s="63"/>
      <c r="B280" s="28"/>
      <c r="F280" s="26"/>
      <c r="G280" s="26"/>
      <c r="H280" s="26"/>
      <c r="I280" s="26"/>
      <c r="J280" s="26"/>
      <c r="K280" s="26"/>
    </row>
    <row r="281" spans="1:11" x14ac:dyDescent="0.25">
      <c r="A281" s="63"/>
      <c r="B281" s="28"/>
      <c r="F281" s="26"/>
      <c r="G281" s="26"/>
      <c r="H281" s="26"/>
      <c r="I281" s="26"/>
      <c r="J281" s="26"/>
      <c r="K281" s="26"/>
    </row>
    <row r="282" spans="1:11" x14ac:dyDescent="0.25">
      <c r="A282" s="63"/>
      <c r="B282" s="28"/>
      <c r="F282" s="26"/>
      <c r="G282" s="26"/>
      <c r="H282" s="26"/>
      <c r="I282" s="26"/>
      <c r="J282" s="26"/>
      <c r="K282" s="26"/>
    </row>
    <row r="283" spans="1:11" x14ac:dyDescent="0.25">
      <c r="A283" s="63"/>
      <c r="B283" s="28"/>
      <c r="F283" s="26"/>
      <c r="G283" s="26"/>
      <c r="H283" s="26"/>
      <c r="I283" s="26"/>
      <c r="J283" s="26"/>
      <c r="K283" s="26"/>
    </row>
    <row r="284" spans="1:11" x14ac:dyDescent="0.25">
      <c r="A284" s="63"/>
      <c r="B284" s="28"/>
      <c r="F284" s="26"/>
      <c r="G284" s="26"/>
      <c r="H284" s="26"/>
      <c r="I284" s="26"/>
      <c r="J284" s="26"/>
      <c r="K284" s="26"/>
    </row>
    <row r="285" spans="1:11" x14ac:dyDescent="0.25">
      <c r="A285" s="63"/>
      <c r="B285" s="28"/>
      <c r="F285" s="26"/>
      <c r="G285" s="26"/>
      <c r="H285" s="26"/>
      <c r="I285" s="26"/>
      <c r="J285" s="26"/>
      <c r="K285" s="26"/>
    </row>
    <row r="286" spans="1:11" x14ac:dyDescent="0.25">
      <c r="A286" s="63"/>
      <c r="B286" s="28"/>
      <c r="F286" s="26"/>
      <c r="G286" s="26"/>
      <c r="H286" s="26"/>
      <c r="I286" s="26"/>
      <c r="J286" s="26"/>
      <c r="K286" s="26"/>
    </row>
    <row r="287" spans="1:11" x14ac:dyDescent="0.25">
      <c r="A287" s="63"/>
      <c r="B287" s="28"/>
      <c r="F287" s="26"/>
      <c r="G287" s="26"/>
      <c r="H287" s="26"/>
      <c r="I287" s="26"/>
      <c r="J287" s="26"/>
      <c r="K287" s="26"/>
    </row>
    <row r="288" spans="1:11" x14ac:dyDescent="0.25">
      <c r="A288" s="63"/>
      <c r="B288" s="28"/>
      <c r="F288" s="26"/>
      <c r="G288" s="26"/>
      <c r="H288" s="26"/>
      <c r="I288" s="26"/>
      <c r="J288" s="26"/>
      <c r="K288" s="26"/>
    </row>
    <row r="289" spans="1:11" x14ac:dyDescent="0.25">
      <c r="A289" s="63"/>
      <c r="B289" s="28"/>
      <c r="F289" s="26"/>
      <c r="G289" s="26"/>
      <c r="H289" s="26"/>
      <c r="I289" s="26"/>
      <c r="J289" s="26"/>
      <c r="K289" s="26"/>
    </row>
    <row r="290" spans="1:11" x14ac:dyDescent="0.25">
      <c r="A290" s="63"/>
      <c r="B290" s="28"/>
      <c r="F290" s="26"/>
      <c r="G290" s="26"/>
      <c r="H290" s="26"/>
      <c r="I290" s="26"/>
      <c r="J290" s="26"/>
      <c r="K290" s="26"/>
    </row>
    <row r="291" spans="1:11" x14ac:dyDescent="0.25">
      <c r="A291" s="63"/>
      <c r="B291" s="28"/>
      <c r="F291" s="26"/>
      <c r="G291" s="26"/>
      <c r="H291" s="26"/>
      <c r="I291" s="26"/>
      <c r="J291" s="26"/>
      <c r="K291" s="26"/>
    </row>
    <row r="292" spans="1:11" x14ac:dyDescent="0.25">
      <c r="A292" s="63"/>
      <c r="B292" s="28"/>
      <c r="F292" s="26"/>
      <c r="G292" s="26"/>
      <c r="H292" s="26"/>
      <c r="I292" s="26"/>
      <c r="J292" s="26"/>
      <c r="K292" s="26"/>
    </row>
    <row r="293" spans="1:11" x14ac:dyDescent="0.25">
      <c r="A293" s="63"/>
      <c r="B293" s="28"/>
      <c r="F293" s="26"/>
      <c r="G293" s="26"/>
      <c r="H293" s="26"/>
      <c r="I293" s="26"/>
      <c r="J293" s="26"/>
      <c r="K293" s="26"/>
    </row>
    <row r="294" spans="1:11" x14ac:dyDescent="0.25">
      <c r="A294" s="63"/>
      <c r="B294" s="28"/>
      <c r="F294" s="26"/>
      <c r="G294" s="26"/>
      <c r="H294" s="26"/>
      <c r="I294" s="26"/>
      <c r="J294" s="26"/>
      <c r="K294" s="26"/>
    </row>
    <row r="295" spans="1:11" x14ac:dyDescent="0.25">
      <c r="A295" s="63"/>
      <c r="B295" s="28"/>
      <c r="F295" s="26"/>
      <c r="G295" s="26"/>
      <c r="H295" s="26"/>
      <c r="I295" s="26"/>
      <c r="J295" s="26"/>
      <c r="K295" s="26"/>
    </row>
    <row r="296" spans="1:11" x14ac:dyDescent="0.25">
      <c r="A296" s="63"/>
      <c r="B296" s="28"/>
      <c r="F296" s="26"/>
      <c r="G296" s="26"/>
      <c r="H296" s="26"/>
      <c r="I296" s="26"/>
      <c r="J296" s="26"/>
      <c r="K296" s="26"/>
    </row>
    <row r="297" spans="1:11" x14ac:dyDescent="0.25">
      <c r="A297" s="63"/>
      <c r="B297" s="28"/>
      <c r="F297" s="26"/>
      <c r="G297" s="26"/>
      <c r="H297" s="26"/>
      <c r="I297" s="26"/>
      <c r="J297" s="26"/>
      <c r="K297" s="26"/>
    </row>
    <row r="298" spans="1:11" x14ac:dyDescent="0.25">
      <c r="A298" s="63"/>
      <c r="B298" s="28"/>
      <c r="F298" s="26"/>
      <c r="G298" s="26"/>
      <c r="H298" s="26"/>
      <c r="I298" s="26"/>
      <c r="J298" s="26"/>
      <c r="K298" s="26"/>
    </row>
    <row r="299" spans="1:11" x14ac:dyDescent="0.25">
      <c r="A299" s="63"/>
      <c r="B299" s="28"/>
      <c r="F299" s="26"/>
      <c r="G299" s="26"/>
      <c r="H299" s="26"/>
      <c r="I299" s="26"/>
      <c r="J299" s="26"/>
      <c r="K299" s="26"/>
    </row>
    <row r="300" spans="1:11" x14ac:dyDescent="0.25">
      <c r="A300" s="63"/>
      <c r="B300" s="28"/>
      <c r="F300" s="26"/>
      <c r="G300" s="26"/>
      <c r="H300" s="26"/>
      <c r="I300" s="26"/>
      <c r="J300" s="26"/>
      <c r="K300" s="26"/>
    </row>
    <row r="301" spans="1:11" x14ac:dyDescent="0.25">
      <c r="A301" s="63"/>
      <c r="B301" s="28"/>
      <c r="F301" s="26"/>
      <c r="G301" s="26"/>
      <c r="H301" s="26"/>
      <c r="I301" s="26"/>
      <c r="J301" s="26"/>
      <c r="K301" s="26"/>
    </row>
    <row r="302" spans="1:11" x14ac:dyDescent="0.25">
      <c r="A302" s="63"/>
      <c r="B302" s="28"/>
      <c r="F302" s="26"/>
      <c r="G302" s="26"/>
      <c r="H302" s="26"/>
      <c r="I302" s="26"/>
      <c r="J302" s="26"/>
      <c r="K302" s="26"/>
    </row>
    <row r="303" spans="1:11" x14ac:dyDescent="0.25">
      <c r="A303" s="63"/>
      <c r="B303" s="28"/>
      <c r="F303" s="26"/>
      <c r="G303" s="26"/>
      <c r="H303" s="26"/>
      <c r="I303" s="26"/>
      <c r="J303" s="26"/>
      <c r="K303" s="26"/>
    </row>
    <row r="304" spans="1:11" x14ac:dyDescent="0.25">
      <c r="A304" s="63"/>
      <c r="B304" s="28"/>
      <c r="F304" s="26"/>
      <c r="G304" s="26"/>
      <c r="H304" s="26"/>
      <c r="I304" s="26"/>
      <c r="J304" s="26"/>
      <c r="K304" s="26"/>
    </row>
    <row r="305" spans="1:11" x14ac:dyDescent="0.25">
      <c r="A305" s="63"/>
      <c r="B305" s="28"/>
      <c r="F305" s="26"/>
      <c r="G305" s="26"/>
      <c r="H305" s="26"/>
      <c r="I305" s="26"/>
      <c r="J305" s="26"/>
      <c r="K305" s="26"/>
    </row>
    <row r="306" spans="1:11" x14ac:dyDescent="0.25">
      <c r="A306" s="63"/>
      <c r="B306" s="28"/>
      <c r="F306" s="26"/>
      <c r="G306" s="26"/>
      <c r="H306" s="26"/>
      <c r="I306" s="26"/>
      <c r="J306" s="26"/>
      <c r="K306" s="26"/>
    </row>
    <row r="307" spans="1:11" x14ac:dyDescent="0.25">
      <c r="A307" s="63"/>
      <c r="B307" s="28"/>
      <c r="F307" s="26"/>
      <c r="G307" s="26"/>
      <c r="H307" s="26"/>
      <c r="I307" s="26"/>
      <c r="J307" s="26"/>
      <c r="K307" s="26"/>
    </row>
    <row r="308" spans="1:11" x14ac:dyDescent="0.25">
      <c r="A308" s="63"/>
      <c r="B308" s="28"/>
      <c r="F308" s="26"/>
      <c r="G308" s="26"/>
      <c r="H308" s="26"/>
      <c r="I308" s="26"/>
      <c r="J308" s="26"/>
      <c r="K308" s="26"/>
    </row>
    <row r="309" spans="1:11" x14ac:dyDescent="0.25">
      <c r="A309" s="63"/>
      <c r="B309" s="28"/>
      <c r="F309" s="26"/>
      <c r="G309" s="26"/>
      <c r="H309" s="26"/>
      <c r="I309" s="26"/>
      <c r="J309" s="26"/>
      <c r="K309" s="26"/>
    </row>
    <row r="310" spans="1:11" x14ac:dyDescent="0.25">
      <c r="A310" s="63"/>
      <c r="B310" s="28"/>
      <c r="F310" s="26"/>
      <c r="G310" s="26"/>
      <c r="H310" s="26"/>
      <c r="I310" s="26"/>
      <c r="J310" s="26"/>
      <c r="K310" s="26"/>
    </row>
    <row r="311" spans="1:11" x14ac:dyDescent="0.25">
      <c r="A311" s="63"/>
      <c r="B311" s="28"/>
      <c r="F311" s="26"/>
      <c r="G311" s="26"/>
      <c r="H311" s="26"/>
      <c r="I311" s="26"/>
      <c r="J311" s="26"/>
      <c r="K311" s="26"/>
    </row>
    <row r="312" spans="1:11" x14ac:dyDescent="0.25">
      <c r="A312" s="63"/>
      <c r="B312" s="28"/>
      <c r="F312" s="26"/>
      <c r="G312" s="26"/>
      <c r="H312" s="26"/>
      <c r="I312" s="26"/>
      <c r="J312" s="26"/>
      <c r="K312" s="26"/>
    </row>
    <row r="313" spans="1:11" x14ac:dyDescent="0.25">
      <c r="A313" s="63"/>
      <c r="B313" s="28"/>
      <c r="F313" s="26"/>
      <c r="G313" s="26"/>
      <c r="H313" s="26"/>
      <c r="I313" s="26"/>
      <c r="J313" s="26"/>
      <c r="K313" s="26"/>
    </row>
    <row r="314" spans="1:11" x14ac:dyDescent="0.25">
      <c r="A314" s="63"/>
      <c r="B314" s="28"/>
      <c r="F314" s="26"/>
      <c r="G314" s="26"/>
      <c r="H314" s="26"/>
      <c r="I314" s="26"/>
      <c r="J314" s="26"/>
      <c r="K314" s="26"/>
    </row>
    <row r="315" spans="1:11" x14ac:dyDescent="0.25">
      <c r="A315" s="63"/>
      <c r="B315" s="28"/>
      <c r="F315" s="26"/>
      <c r="G315" s="26"/>
      <c r="H315" s="26"/>
      <c r="I315" s="26"/>
      <c r="J315" s="26"/>
      <c r="K315" s="26"/>
    </row>
    <row r="316" spans="1:11" x14ac:dyDescent="0.25">
      <c r="A316" s="63"/>
      <c r="B316" s="28"/>
      <c r="F316" s="26"/>
      <c r="G316" s="26"/>
      <c r="H316" s="26"/>
      <c r="I316" s="26"/>
      <c r="J316" s="26"/>
      <c r="K316" s="26"/>
    </row>
    <row r="317" spans="1:11" x14ac:dyDescent="0.25">
      <c r="A317" s="63"/>
      <c r="B317" s="28"/>
      <c r="F317" s="26"/>
      <c r="G317" s="26"/>
      <c r="H317" s="26"/>
      <c r="I317" s="26"/>
      <c r="J317" s="26"/>
      <c r="K317" s="26"/>
    </row>
    <row r="318" spans="1:11" x14ac:dyDescent="0.25">
      <c r="A318" s="63"/>
      <c r="B318" s="28"/>
      <c r="F318" s="26"/>
      <c r="G318" s="26"/>
      <c r="H318" s="26"/>
      <c r="I318" s="26"/>
      <c r="J318" s="26"/>
      <c r="K318" s="26"/>
    </row>
    <row r="319" spans="1:11" x14ac:dyDescent="0.25">
      <c r="A319" s="63"/>
      <c r="B319" s="28"/>
      <c r="F319" s="26"/>
      <c r="G319" s="26"/>
      <c r="H319" s="26"/>
      <c r="I319" s="26"/>
      <c r="J319" s="26"/>
      <c r="K319" s="26"/>
    </row>
    <row r="320" spans="1:11" x14ac:dyDescent="0.25">
      <c r="A320" s="63"/>
      <c r="B320" s="28"/>
      <c r="F320" s="26"/>
      <c r="G320" s="26"/>
      <c r="H320" s="26"/>
      <c r="I320" s="26"/>
      <c r="J320" s="26"/>
      <c r="K320" s="26"/>
    </row>
    <row r="321" spans="1:11" x14ac:dyDescent="0.25">
      <c r="A321" s="63"/>
      <c r="B321" s="28"/>
      <c r="F321" s="26"/>
      <c r="G321" s="26"/>
      <c r="H321" s="26"/>
      <c r="I321" s="26"/>
      <c r="J321" s="26"/>
      <c r="K321" s="26"/>
    </row>
    <row r="322" spans="1:11" x14ac:dyDescent="0.25">
      <c r="A322" s="63"/>
      <c r="B322" s="28"/>
      <c r="F322" s="26"/>
      <c r="G322" s="26"/>
      <c r="H322" s="26"/>
      <c r="I322" s="26"/>
      <c r="J322" s="26"/>
      <c r="K322" s="26"/>
    </row>
    <row r="323" spans="1:11" x14ac:dyDescent="0.25">
      <c r="A323" s="63"/>
      <c r="B323" s="28"/>
      <c r="F323" s="26"/>
      <c r="G323" s="26"/>
      <c r="H323" s="26"/>
      <c r="I323" s="26"/>
      <c r="J323" s="26"/>
      <c r="K323" s="26"/>
    </row>
    <row r="324" spans="1:11" x14ac:dyDescent="0.25">
      <c r="A324" s="63"/>
      <c r="B324" s="28"/>
      <c r="F324" s="26"/>
      <c r="G324" s="26"/>
      <c r="H324" s="26"/>
      <c r="I324" s="26"/>
      <c r="J324" s="26"/>
      <c r="K324" s="26"/>
    </row>
    <row r="325" spans="1:11" x14ac:dyDescent="0.25">
      <c r="A325" s="63"/>
      <c r="B325" s="28"/>
      <c r="F325" s="26"/>
      <c r="G325" s="26"/>
      <c r="H325" s="26"/>
      <c r="I325" s="26"/>
      <c r="J325" s="26"/>
      <c r="K325" s="26"/>
    </row>
    <row r="326" spans="1:11" x14ac:dyDescent="0.25">
      <c r="A326" s="63"/>
      <c r="B326" s="28"/>
      <c r="F326" s="26"/>
      <c r="G326" s="26"/>
      <c r="H326" s="26"/>
      <c r="I326" s="26"/>
      <c r="J326" s="26"/>
      <c r="K326" s="26"/>
    </row>
    <row r="327" spans="1:11" x14ac:dyDescent="0.25">
      <c r="A327" s="63"/>
      <c r="B327" s="28"/>
      <c r="F327" s="26"/>
      <c r="G327" s="26"/>
      <c r="H327" s="26"/>
      <c r="I327" s="26"/>
      <c r="J327" s="26"/>
      <c r="K327" s="26"/>
    </row>
    <row r="328" spans="1:11" x14ac:dyDescent="0.25">
      <c r="A328" s="63"/>
      <c r="B328" s="28"/>
      <c r="F328" s="26"/>
      <c r="G328" s="26"/>
      <c r="H328" s="26"/>
      <c r="I328" s="26"/>
      <c r="J328" s="26"/>
      <c r="K328" s="26"/>
    </row>
    <row r="329" spans="1:11" x14ac:dyDescent="0.25">
      <c r="A329" s="63"/>
      <c r="B329" s="28"/>
      <c r="F329" s="26"/>
      <c r="G329" s="26"/>
      <c r="H329" s="26"/>
      <c r="I329" s="26"/>
      <c r="J329" s="26"/>
      <c r="K329" s="26"/>
    </row>
    <row r="330" spans="1:11" x14ac:dyDescent="0.25">
      <c r="A330" s="63"/>
      <c r="B330" s="28"/>
      <c r="F330" s="26"/>
      <c r="G330" s="26"/>
      <c r="H330" s="26"/>
      <c r="I330" s="26"/>
      <c r="J330" s="26"/>
      <c r="K330" s="26"/>
    </row>
    <row r="331" spans="1:11" x14ac:dyDescent="0.25">
      <c r="A331" s="63"/>
      <c r="B331" s="28"/>
      <c r="F331" s="26"/>
      <c r="G331" s="26"/>
      <c r="H331" s="26"/>
      <c r="I331" s="26"/>
      <c r="J331" s="26"/>
      <c r="K331" s="26"/>
    </row>
    <row r="332" spans="1:11" x14ac:dyDescent="0.25">
      <c r="A332" s="63"/>
      <c r="B332" s="28"/>
      <c r="F332" s="26"/>
      <c r="G332" s="26"/>
      <c r="H332" s="26"/>
      <c r="I332" s="26"/>
      <c r="J332" s="26"/>
      <c r="K332" s="26"/>
    </row>
    <row r="333" spans="1:11" x14ac:dyDescent="0.25">
      <c r="A333" s="63"/>
      <c r="B333" s="28"/>
      <c r="F333" s="26"/>
      <c r="G333" s="26"/>
      <c r="H333" s="26"/>
      <c r="I333" s="26"/>
      <c r="J333" s="26"/>
      <c r="K333" s="26"/>
    </row>
    <row r="334" spans="1:11" x14ac:dyDescent="0.25">
      <c r="A334" s="63"/>
      <c r="B334" s="28"/>
      <c r="F334" s="26"/>
      <c r="G334" s="26"/>
      <c r="H334" s="26"/>
      <c r="I334" s="26"/>
      <c r="J334" s="26"/>
      <c r="K334" s="26"/>
    </row>
    <row r="335" spans="1:11" x14ac:dyDescent="0.25">
      <c r="A335" s="63"/>
      <c r="B335" s="28"/>
      <c r="F335" s="26"/>
      <c r="G335" s="26"/>
      <c r="H335" s="26"/>
      <c r="I335" s="26"/>
      <c r="J335" s="26"/>
      <c r="K335" s="26"/>
    </row>
    <row r="336" spans="1:11" x14ac:dyDescent="0.25">
      <c r="A336" s="63"/>
      <c r="B336" s="28"/>
      <c r="F336" s="26"/>
      <c r="G336" s="26"/>
      <c r="H336" s="26"/>
      <c r="I336" s="26"/>
      <c r="J336" s="26"/>
      <c r="K336" s="26"/>
    </row>
    <row r="337" spans="1:11" x14ac:dyDescent="0.25">
      <c r="A337" s="63"/>
      <c r="B337" s="28"/>
      <c r="F337" s="26"/>
      <c r="G337" s="26"/>
      <c r="H337" s="26"/>
      <c r="I337" s="26"/>
      <c r="J337" s="26"/>
      <c r="K337" s="26"/>
    </row>
    <row r="338" spans="1:11" x14ac:dyDescent="0.25">
      <c r="A338" s="63"/>
      <c r="B338" s="28"/>
      <c r="F338" s="26"/>
      <c r="G338" s="26"/>
      <c r="H338" s="26"/>
      <c r="I338" s="26"/>
      <c r="J338" s="26"/>
      <c r="K338" s="26"/>
    </row>
    <row r="339" spans="1:11" x14ac:dyDescent="0.25">
      <c r="A339" s="63"/>
      <c r="B339" s="28"/>
      <c r="F339" s="26"/>
      <c r="G339" s="26"/>
      <c r="H339" s="26"/>
      <c r="I339" s="26"/>
      <c r="J339" s="26"/>
      <c r="K339" s="26"/>
    </row>
    <row r="340" spans="1:11" x14ac:dyDescent="0.25">
      <c r="A340" s="63"/>
      <c r="B340" s="28"/>
      <c r="F340" s="26"/>
      <c r="G340" s="26"/>
      <c r="H340" s="26"/>
      <c r="I340" s="26"/>
      <c r="J340" s="26"/>
      <c r="K340" s="26"/>
    </row>
    <row r="341" spans="1:11" x14ac:dyDescent="0.25">
      <c r="A341" s="63"/>
      <c r="B341" s="28"/>
      <c r="F341" s="26"/>
      <c r="G341" s="26"/>
      <c r="H341" s="26"/>
      <c r="I341" s="26"/>
      <c r="J341" s="26"/>
      <c r="K341" s="26"/>
    </row>
    <row r="342" spans="1:11" x14ac:dyDescent="0.25">
      <c r="A342" s="63"/>
      <c r="B342" s="28"/>
      <c r="F342" s="26"/>
      <c r="G342" s="26"/>
      <c r="H342" s="26"/>
      <c r="I342" s="26"/>
      <c r="J342" s="26"/>
      <c r="K342" s="26"/>
    </row>
    <row r="343" spans="1:11" x14ac:dyDescent="0.25">
      <c r="A343" s="63"/>
      <c r="B343" s="28"/>
      <c r="F343" s="26"/>
      <c r="G343" s="26"/>
      <c r="H343" s="26"/>
      <c r="I343" s="26"/>
      <c r="J343" s="26"/>
      <c r="K343" s="26"/>
    </row>
    <row r="344" spans="1:11" x14ac:dyDescent="0.25">
      <c r="A344" s="63"/>
      <c r="B344" s="28"/>
      <c r="F344" s="26"/>
      <c r="G344" s="26"/>
      <c r="H344" s="26"/>
      <c r="I344" s="26"/>
      <c r="J344" s="26"/>
      <c r="K344" s="26"/>
    </row>
    <row r="345" spans="1:11" x14ac:dyDescent="0.25">
      <c r="A345" s="63"/>
      <c r="B345" s="28"/>
      <c r="F345" s="26"/>
      <c r="G345" s="26"/>
      <c r="H345" s="26"/>
      <c r="I345" s="26"/>
      <c r="J345" s="26"/>
      <c r="K345" s="26"/>
    </row>
    <row r="346" spans="1:11" x14ac:dyDescent="0.25">
      <c r="A346" s="63"/>
      <c r="B346" s="28"/>
      <c r="F346" s="26"/>
      <c r="G346" s="26"/>
      <c r="H346" s="26"/>
      <c r="I346" s="26"/>
      <c r="J346" s="26"/>
      <c r="K346" s="26"/>
    </row>
    <row r="347" spans="1:11" x14ac:dyDescent="0.25">
      <c r="A347" s="63"/>
      <c r="B347" s="28"/>
      <c r="F347" s="26"/>
      <c r="G347" s="26"/>
      <c r="H347" s="26"/>
      <c r="I347" s="26"/>
      <c r="J347" s="26"/>
      <c r="K347" s="26"/>
    </row>
    <row r="348" spans="1:11" x14ac:dyDescent="0.25">
      <c r="A348" s="63"/>
      <c r="B348" s="28"/>
      <c r="F348" s="26"/>
      <c r="G348" s="26"/>
      <c r="H348" s="26"/>
      <c r="I348" s="26"/>
      <c r="J348" s="26"/>
      <c r="K348" s="26"/>
    </row>
    <row r="349" spans="1:11" x14ac:dyDescent="0.25">
      <c r="A349" s="63"/>
      <c r="B349" s="28"/>
      <c r="F349" s="26"/>
      <c r="G349" s="26"/>
      <c r="H349" s="26"/>
      <c r="I349" s="26"/>
      <c r="J349" s="26"/>
      <c r="K349" s="26"/>
    </row>
    <row r="350" spans="1:11" x14ac:dyDescent="0.25">
      <c r="A350" s="63"/>
      <c r="B350" s="28"/>
      <c r="F350" s="26"/>
      <c r="G350" s="26"/>
      <c r="H350" s="26"/>
      <c r="I350" s="26"/>
      <c r="J350" s="26"/>
      <c r="K350" s="26"/>
    </row>
    <row r="351" spans="1:11" x14ac:dyDescent="0.25">
      <c r="A351" s="63"/>
      <c r="B351" s="28"/>
      <c r="F351" s="26"/>
      <c r="G351" s="26"/>
      <c r="H351" s="26"/>
      <c r="I351" s="26"/>
      <c r="J351" s="26"/>
      <c r="K351" s="26"/>
    </row>
    <row r="352" spans="1:11" x14ac:dyDescent="0.25">
      <c r="A352" s="63"/>
      <c r="B352" s="28"/>
      <c r="F352" s="26"/>
      <c r="G352" s="26"/>
      <c r="H352" s="26"/>
      <c r="I352" s="26"/>
      <c r="J352" s="26"/>
      <c r="K352" s="26"/>
    </row>
    <row r="353" spans="1:11" x14ac:dyDescent="0.25">
      <c r="A353" s="63"/>
      <c r="B353" s="28"/>
      <c r="F353" s="26"/>
      <c r="G353" s="26"/>
      <c r="H353" s="26"/>
      <c r="I353" s="26"/>
      <c r="J353" s="26"/>
      <c r="K353" s="26"/>
    </row>
    <row r="354" spans="1:11" x14ac:dyDescent="0.25">
      <c r="A354" s="63"/>
      <c r="B354" s="28"/>
      <c r="F354" s="26"/>
      <c r="G354" s="26"/>
      <c r="H354" s="26"/>
      <c r="I354" s="26"/>
      <c r="J354" s="26"/>
      <c r="K354" s="26"/>
    </row>
    <row r="355" spans="1:11" x14ac:dyDescent="0.25">
      <c r="A355" s="63"/>
      <c r="B355" s="28"/>
      <c r="F355" s="26"/>
      <c r="G355" s="26"/>
      <c r="H355" s="26"/>
      <c r="I355" s="26"/>
      <c r="J355" s="26"/>
      <c r="K355" s="26"/>
    </row>
    <row r="356" spans="1:11" x14ac:dyDescent="0.25">
      <c r="A356" s="63"/>
      <c r="B356" s="28"/>
      <c r="F356" s="26"/>
      <c r="G356" s="26"/>
      <c r="H356" s="26"/>
      <c r="I356" s="26"/>
      <c r="J356" s="26"/>
      <c r="K356" s="26"/>
    </row>
    <row r="357" spans="1:11" x14ac:dyDescent="0.25">
      <c r="A357" s="63"/>
      <c r="B357" s="28"/>
      <c r="F357" s="26"/>
      <c r="G357" s="26"/>
      <c r="H357" s="26"/>
      <c r="I357" s="26"/>
      <c r="J357" s="26"/>
      <c r="K357" s="26"/>
    </row>
    <row r="358" spans="1:11" x14ac:dyDescent="0.25">
      <c r="A358" s="63"/>
      <c r="B358" s="28"/>
      <c r="F358" s="26"/>
      <c r="G358" s="26"/>
      <c r="H358" s="26"/>
      <c r="I358" s="26"/>
      <c r="J358" s="26"/>
      <c r="K358" s="26"/>
    </row>
    <row r="359" spans="1:11" x14ac:dyDescent="0.25">
      <c r="A359" s="63"/>
      <c r="B359" s="28"/>
      <c r="F359" s="26"/>
      <c r="G359" s="26"/>
      <c r="H359" s="26"/>
      <c r="I359" s="26"/>
      <c r="J359" s="26"/>
      <c r="K359" s="26"/>
    </row>
    <row r="360" spans="1:11" x14ac:dyDescent="0.25">
      <c r="A360" s="63"/>
      <c r="B360" s="28"/>
      <c r="F360" s="26"/>
      <c r="G360" s="26"/>
      <c r="H360" s="26"/>
      <c r="I360" s="26"/>
      <c r="J360" s="26"/>
      <c r="K360" s="26"/>
    </row>
    <row r="361" spans="1:11" x14ac:dyDescent="0.25">
      <c r="A361" s="63"/>
      <c r="B361" s="28"/>
      <c r="F361" s="26"/>
      <c r="G361" s="26"/>
      <c r="H361" s="26"/>
      <c r="I361" s="26"/>
      <c r="J361" s="26"/>
      <c r="K361" s="26"/>
    </row>
    <row r="362" spans="1:11" x14ac:dyDescent="0.25">
      <c r="A362" s="63"/>
      <c r="B362" s="28"/>
      <c r="F362" s="26"/>
      <c r="G362" s="26"/>
      <c r="H362" s="26"/>
      <c r="I362" s="26"/>
      <c r="J362" s="26"/>
      <c r="K362" s="26"/>
    </row>
    <row r="363" spans="1:11" x14ac:dyDescent="0.25">
      <c r="A363" s="63"/>
      <c r="B363" s="28"/>
      <c r="F363" s="26"/>
      <c r="G363" s="26"/>
      <c r="H363" s="26"/>
      <c r="I363" s="26"/>
      <c r="J363" s="26"/>
      <c r="K363" s="26"/>
    </row>
    <row r="364" spans="1:11" x14ac:dyDescent="0.25">
      <c r="A364" s="63"/>
      <c r="B364" s="28"/>
      <c r="F364" s="26"/>
      <c r="G364" s="26"/>
      <c r="H364" s="26"/>
      <c r="I364" s="26"/>
      <c r="J364" s="26"/>
      <c r="K364" s="26"/>
    </row>
    <row r="365" spans="1:11" x14ac:dyDescent="0.25">
      <c r="A365" s="63"/>
      <c r="B365" s="28"/>
      <c r="F365" s="26"/>
      <c r="G365" s="26"/>
      <c r="H365" s="26"/>
      <c r="I365" s="26"/>
      <c r="J365" s="26"/>
      <c r="K365" s="26"/>
    </row>
    <row r="366" spans="1:11" x14ac:dyDescent="0.25">
      <c r="A366" s="63"/>
      <c r="B366" s="28"/>
      <c r="F366" s="26"/>
      <c r="G366" s="26"/>
      <c r="H366" s="26"/>
      <c r="I366" s="26"/>
      <c r="J366" s="26"/>
      <c r="K366" s="26"/>
    </row>
    <row r="367" spans="1:11" x14ac:dyDescent="0.25">
      <c r="A367" s="63"/>
      <c r="B367" s="28"/>
      <c r="F367" s="26"/>
      <c r="G367" s="26"/>
      <c r="H367" s="26"/>
      <c r="I367" s="26"/>
      <c r="J367" s="26"/>
      <c r="K367" s="26"/>
    </row>
    <row r="368" spans="1:11" x14ac:dyDescent="0.25">
      <c r="A368" s="63"/>
      <c r="B368" s="28"/>
      <c r="F368" s="26"/>
      <c r="G368" s="26"/>
      <c r="H368" s="26"/>
      <c r="I368" s="26"/>
      <c r="J368" s="26"/>
      <c r="K368" s="26"/>
    </row>
    <row r="369" spans="1:11" x14ac:dyDescent="0.25">
      <c r="A369" s="63"/>
      <c r="B369" s="28"/>
      <c r="F369" s="26"/>
      <c r="G369" s="26"/>
      <c r="H369" s="26"/>
      <c r="I369" s="26"/>
      <c r="J369" s="26"/>
      <c r="K369" s="26"/>
    </row>
    <row r="370" spans="1:11" x14ac:dyDescent="0.25">
      <c r="A370" s="63"/>
      <c r="B370" s="28"/>
      <c r="F370" s="26"/>
      <c r="G370" s="26"/>
      <c r="H370" s="26"/>
      <c r="I370" s="26"/>
      <c r="J370" s="26"/>
      <c r="K370" s="26"/>
    </row>
    <row r="371" spans="1:11" x14ac:dyDescent="0.25">
      <c r="A371" s="63"/>
      <c r="B371" s="28"/>
      <c r="F371" s="26"/>
      <c r="G371" s="26"/>
      <c r="H371" s="26"/>
      <c r="I371" s="26"/>
      <c r="J371" s="26"/>
      <c r="K371" s="26"/>
    </row>
    <row r="372" spans="1:11" x14ac:dyDescent="0.25">
      <c r="A372" s="63"/>
      <c r="B372" s="28"/>
      <c r="F372" s="26"/>
      <c r="G372" s="26"/>
      <c r="H372" s="26"/>
      <c r="I372" s="26"/>
      <c r="J372" s="26"/>
      <c r="K372" s="26"/>
    </row>
    <row r="373" spans="1:11" x14ac:dyDescent="0.25">
      <c r="A373" s="63"/>
      <c r="B373" s="28"/>
      <c r="F373" s="26"/>
      <c r="G373" s="26"/>
      <c r="H373" s="26"/>
      <c r="I373" s="26"/>
      <c r="J373" s="26"/>
      <c r="K373" s="26"/>
    </row>
    <row r="374" spans="1:11" x14ac:dyDescent="0.25">
      <c r="A374" s="63"/>
      <c r="B374" s="28"/>
      <c r="F374" s="26"/>
      <c r="G374" s="26"/>
      <c r="H374" s="26"/>
      <c r="I374" s="26"/>
      <c r="J374" s="26"/>
      <c r="K374" s="26"/>
    </row>
    <row r="375" spans="1:11" x14ac:dyDescent="0.25">
      <c r="A375" s="63"/>
      <c r="B375" s="28"/>
      <c r="F375" s="26"/>
      <c r="G375" s="26"/>
      <c r="H375" s="26"/>
      <c r="I375" s="26"/>
      <c r="J375" s="26"/>
      <c r="K375" s="26"/>
    </row>
    <row r="376" spans="1:11" x14ac:dyDescent="0.25">
      <c r="A376" s="63"/>
      <c r="B376" s="28"/>
      <c r="F376" s="26"/>
      <c r="G376" s="26"/>
      <c r="H376" s="26"/>
      <c r="I376" s="26"/>
      <c r="J376" s="26"/>
      <c r="K376" s="26"/>
    </row>
    <row r="377" spans="1:11" x14ac:dyDescent="0.25">
      <c r="A377" s="63"/>
      <c r="B377" s="28"/>
      <c r="F377" s="26"/>
      <c r="G377" s="26"/>
      <c r="H377" s="26"/>
      <c r="I377" s="26"/>
      <c r="J377" s="26"/>
      <c r="K377" s="26"/>
    </row>
    <row r="378" spans="1:11" x14ac:dyDescent="0.25">
      <c r="A378" s="63"/>
      <c r="B378" s="28"/>
      <c r="F378" s="26"/>
      <c r="G378" s="26"/>
      <c r="H378" s="26"/>
      <c r="I378" s="26"/>
      <c r="J378" s="26"/>
      <c r="K378" s="26"/>
    </row>
    <row r="379" spans="1:11" x14ac:dyDescent="0.25">
      <c r="A379" s="63"/>
      <c r="B379" s="28"/>
      <c r="F379" s="26"/>
      <c r="G379" s="26"/>
      <c r="H379" s="26"/>
      <c r="I379" s="26"/>
      <c r="J379" s="26"/>
      <c r="K379" s="26"/>
    </row>
    <row r="380" spans="1:11" x14ac:dyDescent="0.25">
      <c r="A380" s="63"/>
      <c r="B380" s="28"/>
      <c r="F380" s="26"/>
      <c r="G380" s="26"/>
      <c r="H380" s="26"/>
      <c r="I380" s="26"/>
      <c r="J380" s="26"/>
      <c r="K380" s="26"/>
    </row>
    <row r="381" spans="1:11" x14ac:dyDescent="0.25">
      <c r="A381" s="63"/>
      <c r="B381" s="28"/>
      <c r="F381" s="26"/>
      <c r="G381" s="26"/>
      <c r="H381" s="26"/>
      <c r="I381" s="26"/>
      <c r="J381" s="26"/>
      <c r="K381" s="26"/>
    </row>
    <row r="382" spans="1:11" x14ac:dyDescent="0.25">
      <c r="A382" s="63"/>
      <c r="B382" s="28"/>
      <c r="F382" s="26"/>
      <c r="G382" s="26"/>
      <c r="H382" s="26"/>
      <c r="I382" s="26"/>
      <c r="J382" s="26"/>
      <c r="K382" s="26"/>
    </row>
    <row r="383" spans="1:11" x14ac:dyDescent="0.25">
      <c r="A383" s="63"/>
      <c r="B383" s="28"/>
      <c r="F383" s="26"/>
      <c r="G383" s="26"/>
      <c r="H383" s="26"/>
      <c r="I383" s="26"/>
      <c r="J383" s="26"/>
      <c r="K383" s="26"/>
    </row>
    <row r="384" spans="1:11" x14ac:dyDescent="0.25">
      <c r="A384" s="63"/>
      <c r="B384" s="28"/>
      <c r="F384" s="26"/>
      <c r="G384" s="26"/>
      <c r="H384" s="26"/>
      <c r="I384" s="26"/>
      <c r="J384" s="26"/>
      <c r="K384" s="26"/>
    </row>
    <row r="385" spans="1:11" x14ac:dyDescent="0.25">
      <c r="A385" s="63"/>
      <c r="B385" s="28"/>
      <c r="F385" s="26"/>
      <c r="G385" s="26"/>
      <c r="H385" s="26"/>
      <c r="I385" s="26"/>
      <c r="J385" s="26"/>
      <c r="K385" s="26"/>
    </row>
    <row r="386" spans="1:11" x14ac:dyDescent="0.25">
      <c r="A386" s="63"/>
      <c r="B386" s="28"/>
      <c r="F386" s="26"/>
      <c r="G386" s="26"/>
      <c r="H386" s="26"/>
      <c r="I386" s="26"/>
      <c r="J386" s="26"/>
      <c r="K386" s="26"/>
    </row>
    <row r="387" spans="1:11" x14ac:dyDescent="0.25">
      <c r="A387" s="63"/>
      <c r="B387" s="28"/>
      <c r="F387" s="26"/>
      <c r="G387" s="26"/>
      <c r="H387" s="26"/>
      <c r="I387" s="26"/>
      <c r="J387" s="26"/>
      <c r="K387" s="26"/>
    </row>
    <row r="388" spans="1:11" x14ac:dyDescent="0.25">
      <c r="A388" s="63"/>
      <c r="B388" s="28"/>
      <c r="F388" s="26"/>
      <c r="G388" s="26"/>
      <c r="H388" s="26"/>
      <c r="I388" s="26"/>
      <c r="J388" s="26"/>
      <c r="K388" s="26"/>
    </row>
    <row r="389" spans="1:11" x14ac:dyDescent="0.25">
      <c r="A389" s="63"/>
      <c r="B389" s="28"/>
      <c r="F389" s="26"/>
      <c r="G389" s="26"/>
      <c r="H389" s="26"/>
      <c r="I389" s="26"/>
      <c r="J389" s="26"/>
      <c r="K389" s="26"/>
    </row>
    <row r="390" spans="1:11" x14ac:dyDescent="0.25">
      <c r="A390" s="63"/>
      <c r="B390" s="28"/>
      <c r="F390" s="26"/>
      <c r="G390" s="26"/>
      <c r="H390" s="26"/>
      <c r="I390" s="26"/>
      <c r="J390" s="26"/>
      <c r="K390" s="26"/>
    </row>
    <row r="391" spans="1:11" x14ac:dyDescent="0.25">
      <c r="A391" s="63"/>
      <c r="B391" s="28"/>
      <c r="F391" s="26"/>
      <c r="G391" s="26"/>
      <c r="H391" s="26"/>
      <c r="I391" s="26"/>
      <c r="J391" s="26"/>
      <c r="K391" s="26"/>
    </row>
    <row r="392" spans="1:11" x14ac:dyDescent="0.25">
      <c r="A392" s="63"/>
      <c r="B392" s="28"/>
      <c r="F392" s="26"/>
      <c r="G392" s="26"/>
      <c r="H392" s="26"/>
      <c r="I392" s="26"/>
      <c r="J392" s="26"/>
      <c r="K392" s="26"/>
    </row>
    <row r="393" spans="1:11" x14ac:dyDescent="0.25">
      <c r="A393" s="63"/>
      <c r="B393" s="28"/>
      <c r="F393" s="26"/>
      <c r="G393" s="26"/>
      <c r="H393" s="26"/>
      <c r="I393" s="26"/>
      <c r="J393" s="26"/>
      <c r="K393" s="26"/>
    </row>
    <row r="394" spans="1:11" x14ac:dyDescent="0.25">
      <c r="A394" s="63"/>
      <c r="B394" s="28"/>
      <c r="F394" s="26"/>
      <c r="G394" s="26"/>
      <c r="H394" s="26"/>
      <c r="I394" s="26"/>
      <c r="J394" s="26"/>
      <c r="K394" s="26"/>
    </row>
    <row r="395" spans="1:11" x14ac:dyDescent="0.25">
      <c r="A395" s="63"/>
      <c r="B395" s="28"/>
      <c r="F395" s="26"/>
      <c r="G395" s="26"/>
      <c r="H395" s="26"/>
      <c r="I395" s="26"/>
      <c r="J395" s="26"/>
      <c r="K395" s="26"/>
    </row>
    <row r="396" spans="1:11" x14ac:dyDescent="0.25">
      <c r="A396" s="63"/>
      <c r="B396" s="28"/>
      <c r="F396" s="26"/>
      <c r="G396" s="26"/>
      <c r="H396" s="26"/>
      <c r="I396" s="26"/>
      <c r="J396" s="26"/>
      <c r="K396" s="26"/>
    </row>
    <row r="397" spans="1:11" x14ac:dyDescent="0.25">
      <c r="A397" s="63"/>
      <c r="B397" s="28"/>
      <c r="F397" s="26"/>
      <c r="G397" s="26"/>
      <c r="H397" s="26"/>
      <c r="I397" s="26"/>
      <c r="J397" s="26"/>
      <c r="K397" s="26"/>
    </row>
    <row r="398" spans="1:11" x14ac:dyDescent="0.25">
      <c r="A398" s="63"/>
      <c r="B398" s="28"/>
      <c r="F398" s="26"/>
      <c r="G398" s="26"/>
      <c r="H398" s="26"/>
      <c r="I398" s="26"/>
      <c r="J398" s="26"/>
      <c r="K398" s="26"/>
    </row>
    <row r="399" spans="1:11" x14ac:dyDescent="0.25">
      <c r="A399" s="63"/>
      <c r="B399" s="28"/>
      <c r="F399" s="26"/>
      <c r="G399" s="26"/>
      <c r="H399" s="26"/>
      <c r="I399" s="26"/>
      <c r="J399" s="26"/>
      <c r="K399" s="26"/>
    </row>
    <row r="400" spans="1:11" x14ac:dyDescent="0.25">
      <c r="A400" s="63"/>
      <c r="B400" s="28"/>
      <c r="F400" s="26"/>
      <c r="G400" s="26"/>
      <c r="H400" s="26"/>
      <c r="I400" s="26"/>
      <c r="J400" s="26"/>
      <c r="K400" s="26"/>
    </row>
    <row r="401" spans="1:11" x14ac:dyDescent="0.25">
      <c r="A401" s="63"/>
      <c r="B401" s="28"/>
      <c r="F401" s="26"/>
      <c r="G401" s="26"/>
      <c r="H401" s="26"/>
      <c r="I401" s="26"/>
      <c r="J401" s="26"/>
      <c r="K401" s="26"/>
    </row>
    <row r="402" spans="1:11" x14ac:dyDescent="0.25">
      <c r="A402" s="63"/>
      <c r="B402" s="28"/>
      <c r="F402" s="26"/>
      <c r="G402" s="26"/>
      <c r="H402" s="26"/>
      <c r="I402" s="26"/>
      <c r="J402" s="26"/>
      <c r="K402" s="26"/>
    </row>
    <row r="403" spans="1:11" x14ac:dyDescent="0.25">
      <c r="A403" s="63"/>
      <c r="B403" s="28"/>
      <c r="F403" s="26"/>
      <c r="G403" s="26"/>
      <c r="H403" s="26"/>
      <c r="I403" s="26"/>
      <c r="J403" s="26"/>
      <c r="K403" s="26"/>
    </row>
    <row r="404" spans="1:11" x14ac:dyDescent="0.25">
      <c r="A404" s="63"/>
      <c r="B404" s="28"/>
      <c r="F404" s="26"/>
      <c r="G404" s="26"/>
      <c r="H404" s="26"/>
      <c r="I404" s="26"/>
      <c r="J404" s="26"/>
      <c r="K404" s="26"/>
    </row>
    <row r="405" spans="1:11" x14ac:dyDescent="0.25">
      <c r="A405" s="63"/>
      <c r="B405" s="28"/>
      <c r="F405" s="26"/>
      <c r="G405" s="26"/>
      <c r="H405" s="26"/>
      <c r="I405" s="26"/>
      <c r="J405" s="26"/>
      <c r="K405" s="26"/>
    </row>
    <row r="406" spans="1:11" x14ac:dyDescent="0.25">
      <c r="A406" s="63"/>
      <c r="B406" s="28"/>
      <c r="F406" s="26"/>
      <c r="G406" s="26"/>
      <c r="H406" s="26"/>
      <c r="I406" s="26"/>
      <c r="J406" s="26"/>
      <c r="K406" s="26"/>
    </row>
    <row r="407" spans="1:11" x14ac:dyDescent="0.25">
      <c r="A407" s="63"/>
      <c r="B407" s="28"/>
      <c r="F407" s="26"/>
      <c r="G407" s="26"/>
      <c r="H407" s="26"/>
      <c r="I407" s="26"/>
      <c r="J407" s="26"/>
      <c r="K407" s="26"/>
    </row>
    <row r="408" spans="1:11" x14ac:dyDescent="0.25">
      <c r="A408" s="63"/>
      <c r="B408" s="28"/>
      <c r="F408" s="26"/>
      <c r="G408" s="26"/>
      <c r="H408" s="26"/>
      <c r="I408" s="26"/>
      <c r="J408" s="26"/>
      <c r="K408" s="26"/>
    </row>
    <row r="409" spans="1:11" x14ac:dyDescent="0.25">
      <c r="A409" s="63"/>
      <c r="B409" s="28"/>
      <c r="F409" s="26"/>
      <c r="G409" s="26"/>
      <c r="H409" s="26"/>
      <c r="I409" s="26"/>
      <c r="J409" s="26"/>
      <c r="K409" s="26"/>
    </row>
    <row r="410" spans="1:11" x14ac:dyDescent="0.25">
      <c r="A410" s="63"/>
      <c r="B410" s="28"/>
      <c r="F410" s="26"/>
      <c r="G410" s="26"/>
      <c r="H410" s="26"/>
      <c r="I410" s="26"/>
      <c r="J410" s="26"/>
      <c r="K410" s="26"/>
    </row>
    <row r="411" spans="1:11" x14ac:dyDescent="0.25">
      <c r="A411" s="63"/>
      <c r="B411" s="28"/>
      <c r="F411" s="26"/>
      <c r="G411" s="26"/>
      <c r="H411" s="26"/>
      <c r="I411" s="26"/>
      <c r="J411" s="26"/>
      <c r="K411" s="26"/>
    </row>
    <row r="412" spans="1:11" x14ac:dyDescent="0.25">
      <c r="A412" s="63"/>
      <c r="B412" s="28"/>
      <c r="F412" s="26"/>
      <c r="G412" s="26"/>
      <c r="H412" s="26"/>
      <c r="I412" s="26"/>
      <c r="J412" s="26"/>
      <c r="K412" s="26"/>
    </row>
    <row r="413" spans="1:11" x14ac:dyDescent="0.25">
      <c r="A413" s="63"/>
      <c r="B413" s="28"/>
      <c r="F413" s="26"/>
      <c r="G413" s="26"/>
      <c r="H413" s="26"/>
      <c r="I413" s="26"/>
      <c r="J413" s="26"/>
      <c r="K413" s="26"/>
    </row>
    <row r="414" spans="1:11" x14ac:dyDescent="0.25">
      <c r="A414" s="63"/>
      <c r="B414" s="28"/>
      <c r="F414" s="26"/>
      <c r="G414" s="26"/>
      <c r="H414" s="26"/>
      <c r="I414" s="26"/>
      <c r="J414" s="26"/>
      <c r="K414" s="26"/>
    </row>
    <row r="415" spans="1:11" x14ac:dyDescent="0.25">
      <c r="A415" s="63"/>
      <c r="B415" s="28"/>
      <c r="F415" s="26"/>
      <c r="G415" s="26"/>
      <c r="H415" s="26"/>
      <c r="I415" s="26"/>
      <c r="J415" s="26"/>
      <c r="K415" s="26"/>
    </row>
    <row r="416" spans="1:11" x14ac:dyDescent="0.25">
      <c r="A416" s="63"/>
      <c r="B416" s="28"/>
      <c r="F416" s="26"/>
      <c r="G416" s="26"/>
      <c r="H416" s="26"/>
      <c r="I416" s="26"/>
      <c r="J416" s="26"/>
      <c r="K416" s="26"/>
    </row>
    <row r="417" spans="1:11" x14ac:dyDescent="0.25">
      <c r="A417" s="63"/>
      <c r="B417" s="28"/>
      <c r="F417" s="26"/>
      <c r="G417" s="26"/>
      <c r="H417" s="26"/>
      <c r="I417" s="26"/>
      <c r="J417" s="26"/>
      <c r="K417" s="26"/>
    </row>
    <row r="418" spans="1:11" x14ac:dyDescent="0.25">
      <c r="A418" s="63"/>
      <c r="B418" s="28"/>
      <c r="F418" s="26"/>
      <c r="G418" s="26"/>
      <c r="H418" s="26"/>
      <c r="I418" s="26"/>
      <c r="J418" s="26"/>
      <c r="K418" s="26"/>
    </row>
    <row r="419" spans="1:11" x14ac:dyDescent="0.25">
      <c r="A419" s="63"/>
      <c r="B419" s="28"/>
      <c r="F419" s="26"/>
      <c r="G419" s="26"/>
      <c r="H419" s="26"/>
      <c r="I419" s="26"/>
      <c r="J419" s="26"/>
      <c r="K419" s="26"/>
    </row>
    <row r="420" spans="1:11" x14ac:dyDescent="0.25">
      <c r="A420" s="63"/>
      <c r="B420" s="28"/>
      <c r="F420" s="26"/>
      <c r="G420" s="26"/>
      <c r="H420" s="26"/>
      <c r="I420" s="26"/>
      <c r="J420" s="26"/>
      <c r="K420" s="26"/>
    </row>
    <row r="421" spans="1:11" x14ac:dyDescent="0.25">
      <c r="A421" s="63"/>
      <c r="B421" s="28"/>
      <c r="F421" s="26"/>
      <c r="G421" s="26"/>
      <c r="H421" s="26"/>
      <c r="I421" s="26"/>
      <c r="J421" s="26"/>
      <c r="K421" s="26"/>
    </row>
    <row r="422" spans="1:11" x14ac:dyDescent="0.25">
      <c r="A422" s="63"/>
      <c r="B422" s="28"/>
      <c r="F422" s="26"/>
      <c r="G422" s="26"/>
      <c r="H422" s="26"/>
      <c r="I422" s="26"/>
      <c r="J422" s="26"/>
      <c r="K422" s="26"/>
    </row>
    <row r="423" spans="1:11" x14ac:dyDescent="0.25">
      <c r="A423" s="63"/>
      <c r="B423" s="28"/>
      <c r="F423" s="26"/>
      <c r="G423" s="26"/>
      <c r="H423" s="26"/>
      <c r="I423" s="26"/>
      <c r="J423" s="26"/>
      <c r="K423" s="26"/>
    </row>
    <row r="424" spans="1:11" x14ac:dyDescent="0.25">
      <c r="A424" s="63"/>
      <c r="B424" s="28"/>
      <c r="F424" s="26"/>
      <c r="G424" s="26"/>
      <c r="H424" s="26"/>
      <c r="I424" s="26"/>
      <c r="J424" s="26"/>
      <c r="K424" s="26"/>
    </row>
    <row r="425" spans="1:11" x14ac:dyDescent="0.25">
      <c r="A425" s="63"/>
      <c r="B425" s="28"/>
      <c r="F425" s="26"/>
      <c r="G425" s="26"/>
      <c r="H425" s="26"/>
      <c r="I425" s="26"/>
      <c r="J425" s="26"/>
      <c r="K425" s="26"/>
    </row>
    <row r="426" spans="1:11" x14ac:dyDescent="0.25">
      <c r="A426" s="63"/>
      <c r="B426" s="28"/>
      <c r="F426" s="26"/>
      <c r="G426" s="26"/>
      <c r="H426" s="26"/>
      <c r="I426" s="26"/>
      <c r="J426" s="26"/>
      <c r="K426" s="26"/>
    </row>
    <row r="427" spans="1:11" x14ac:dyDescent="0.25">
      <c r="A427" s="63"/>
      <c r="B427" s="28"/>
      <c r="F427" s="26"/>
      <c r="G427" s="26"/>
      <c r="H427" s="26"/>
      <c r="I427" s="26"/>
      <c r="J427" s="26"/>
      <c r="K427" s="26"/>
    </row>
    <row r="428" spans="1:11" x14ac:dyDescent="0.25">
      <c r="A428" s="63"/>
      <c r="B428" s="28"/>
      <c r="F428" s="26"/>
      <c r="G428" s="26"/>
      <c r="H428" s="26"/>
      <c r="I428" s="26"/>
      <c r="J428" s="26"/>
      <c r="K428" s="26"/>
    </row>
    <row r="429" spans="1:11" x14ac:dyDescent="0.25">
      <c r="A429" s="63"/>
      <c r="B429" s="28"/>
      <c r="F429" s="26"/>
      <c r="G429" s="26"/>
      <c r="H429" s="26"/>
      <c r="I429" s="26"/>
      <c r="J429" s="26"/>
      <c r="K429" s="26"/>
    </row>
    <row r="430" spans="1:11" x14ac:dyDescent="0.25">
      <c r="A430" s="63"/>
      <c r="B430" s="28"/>
      <c r="F430" s="26"/>
      <c r="G430" s="26"/>
      <c r="H430" s="26"/>
      <c r="I430" s="26"/>
      <c r="J430" s="26"/>
      <c r="K430" s="26"/>
    </row>
    <row r="431" spans="1:11" x14ac:dyDescent="0.25">
      <c r="A431" s="63"/>
      <c r="B431" s="28"/>
      <c r="F431" s="26"/>
      <c r="G431" s="26"/>
      <c r="H431" s="26"/>
      <c r="I431" s="26"/>
      <c r="J431" s="26"/>
      <c r="K431" s="26"/>
    </row>
    <row r="432" spans="1:11" x14ac:dyDescent="0.25">
      <c r="A432" s="63"/>
      <c r="B432" s="28"/>
      <c r="F432" s="26"/>
      <c r="G432" s="26"/>
      <c r="H432" s="26"/>
      <c r="I432" s="26"/>
      <c r="J432" s="26"/>
      <c r="K432" s="26"/>
    </row>
    <row r="433" spans="1:11" x14ac:dyDescent="0.25">
      <c r="A433" s="63"/>
      <c r="B433" s="28"/>
      <c r="F433" s="26"/>
      <c r="G433" s="26"/>
      <c r="H433" s="26"/>
      <c r="I433" s="26"/>
      <c r="J433" s="26"/>
      <c r="K433" s="26"/>
    </row>
    <row r="434" spans="1:11" x14ac:dyDescent="0.25">
      <c r="A434" s="63"/>
      <c r="B434" s="28"/>
      <c r="F434" s="26"/>
      <c r="G434" s="26"/>
      <c r="H434" s="26"/>
      <c r="I434" s="26"/>
      <c r="J434" s="26"/>
      <c r="K434" s="26"/>
    </row>
    <row r="435" spans="1:11" x14ac:dyDescent="0.25">
      <c r="A435" s="63"/>
      <c r="B435" s="28"/>
      <c r="F435" s="26"/>
      <c r="G435" s="26"/>
      <c r="H435" s="26"/>
      <c r="I435" s="26"/>
      <c r="J435" s="26"/>
      <c r="K435" s="26"/>
    </row>
    <row r="436" spans="1:11" x14ac:dyDescent="0.25">
      <c r="A436" s="63"/>
      <c r="B436" s="28"/>
      <c r="F436" s="26"/>
      <c r="G436" s="26"/>
      <c r="H436" s="26"/>
      <c r="I436" s="26"/>
      <c r="J436" s="26"/>
      <c r="K436" s="26"/>
    </row>
    <row r="437" spans="1:11" x14ac:dyDescent="0.25">
      <c r="A437" s="63"/>
      <c r="B437" s="28"/>
      <c r="F437" s="26"/>
      <c r="G437" s="26"/>
      <c r="H437" s="26"/>
      <c r="I437" s="26"/>
      <c r="J437" s="26"/>
      <c r="K437" s="26"/>
    </row>
    <row r="438" spans="1:11" x14ac:dyDescent="0.25">
      <c r="A438" s="63"/>
      <c r="B438" s="28"/>
      <c r="F438" s="26"/>
      <c r="G438" s="26"/>
      <c r="H438" s="26"/>
      <c r="I438" s="26"/>
      <c r="J438" s="26"/>
      <c r="K438" s="26"/>
    </row>
    <row r="439" spans="1:11" x14ac:dyDescent="0.25">
      <c r="A439" s="63"/>
      <c r="B439" s="28"/>
      <c r="F439" s="26"/>
      <c r="G439" s="26"/>
      <c r="H439" s="26"/>
      <c r="I439" s="26"/>
      <c r="J439" s="26"/>
      <c r="K439" s="26"/>
    </row>
    <row r="440" spans="1:11" x14ac:dyDescent="0.25">
      <c r="A440" s="63"/>
      <c r="B440" s="28"/>
      <c r="F440" s="26"/>
      <c r="G440" s="26"/>
      <c r="H440" s="26"/>
      <c r="I440" s="26"/>
      <c r="J440" s="26"/>
      <c r="K440" s="26"/>
    </row>
    <row r="441" spans="1:11" x14ac:dyDescent="0.25">
      <c r="A441" s="63"/>
      <c r="B441" s="28"/>
      <c r="F441" s="26"/>
      <c r="G441" s="26"/>
      <c r="H441" s="26"/>
      <c r="I441" s="26"/>
      <c r="J441" s="26"/>
      <c r="K441" s="26"/>
    </row>
    <row r="442" spans="1:11" x14ac:dyDescent="0.25">
      <c r="A442" s="63"/>
      <c r="B442" s="28"/>
      <c r="F442" s="26"/>
      <c r="G442" s="26"/>
      <c r="H442" s="26"/>
      <c r="I442" s="26"/>
      <c r="J442" s="26"/>
      <c r="K442" s="26"/>
    </row>
    <row r="443" spans="1:11" x14ac:dyDescent="0.25">
      <c r="A443" s="63"/>
      <c r="B443" s="28"/>
      <c r="F443" s="26"/>
      <c r="G443" s="26"/>
      <c r="H443" s="26"/>
      <c r="I443" s="26"/>
      <c r="J443" s="26"/>
      <c r="K443" s="26"/>
    </row>
    <row r="444" spans="1:11" x14ac:dyDescent="0.25">
      <c r="A444" s="63"/>
      <c r="B444" s="28"/>
      <c r="F444" s="26"/>
      <c r="G444" s="26"/>
      <c r="H444" s="26"/>
      <c r="I444" s="26"/>
      <c r="J444" s="26"/>
      <c r="K444" s="26"/>
    </row>
    <row r="445" spans="1:11" x14ac:dyDescent="0.25">
      <c r="A445" s="63"/>
      <c r="B445" s="28"/>
      <c r="F445" s="26"/>
      <c r="G445" s="26"/>
      <c r="H445" s="26"/>
      <c r="I445" s="26"/>
      <c r="J445" s="26"/>
      <c r="K445" s="26"/>
    </row>
    <row r="446" spans="1:11" x14ac:dyDescent="0.25">
      <c r="A446" s="63"/>
      <c r="B446" s="28"/>
      <c r="F446" s="26"/>
      <c r="G446" s="26"/>
      <c r="H446" s="26"/>
      <c r="I446" s="26"/>
      <c r="J446" s="26"/>
      <c r="K446" s="26"/>
    </row>
    <row r="447" spans="1:11" x14ac:dyDescent="0.25">
      <c r="A447" s="63"/>
      <c r="B447" s="28"/>
      <c r="F447" s="26"/>
      <c r="G447" s="26"/>
      <c r="H447" s="26"/>
      <c r="I447" s="26"/>
      <c r="J447" s="26"/>
      <c r="K447" s="26"/>
    </row>
    <row r="448" spans="1:11" x14ac:dyDescent="0.25">
      <c r="A448" s="63"/>
      <c r="B448" s="28"/>
      <c r="F448" s="26"/>
      <c r="G448" s="26"/>
      <c r="H448" s="26"/>
      <c r="I448" s="26"/>
      <c r="J448" s="26"/>
      <c r="K448" s="26"/>
    </row>
    <row r="449" spans="1:11" x14ac:dyDescent="0.25">
      <c r="A449" s="63"/>
      <c r="B449" s="28"/>
      <c r="F449" s="26"/>
      <c r="G449" s="26"/>
      <c r="H449" s="26"/>
      <c r="I449" s="26"/>
      <c r="J449" s="26"/>
      <c r="K449" s="26"/>
    </row>
    <row r="450" spans="1:11" x14ac:dyDescent="0.25">
      <c r="A450" s="63"/>
      <c r="B450" s="28"/>
      <c r="F450" s="26"/>
      <c r="G450" s="26"/>
      <c r="H450" s="26"/>
      <c r="I450" s="26"/>
      <c r="J450" s="26"/>
      <c r="K450" s="26"/>
    </row>
    <row r="451" spans="1:11" x14ac:dyDescent="0.25">
      <c r="A451" s="63"/>
      <c r="B451" s="28"/>
      <c r="F451" s="26"/>
      <c r="G451" s="26"/>
      <c r="H451" s="26"/>
      <c r="I451" s="26"/>
      <c r="J451" s="26"/>
      <c r="K451" s="26"/>
    </row>
    <row r="452" spans="1:11" x14ac:dyDescent="0.25">
      <c r="A452" s="63"/>
      <c r="B452" s="28"/>
      <c r="F452" s="26"/>
      <c r="G452" s="26"/>
      <c r="H452" s="26"/>
      <c r="I452" s="26"/>
      <c r="J452" s="26"/>
      <c r="K452" s="26"/>
    </row>
    <row r="453" spans="1:11" x14ac:dyDescent="0.25">
      <c r="A453" s="63"/>
      <c r="B453" s="28"/>
      <c r="F453" s="26"/>
      <c r="G453" s="26"/>
      <c r="H453" s="26"/>
      <c r="I453" s="26"/>
      <c r="J453" s="26"/>
      <c r="K453" s="26"/>
    </row>
    <row r="454" spans="1:11" x14ac:dyDescent="0.25">
      <c r="A454" s="63"/>
      <c r="B454" s="28"/>
      <c r="F454" s="26"/>
      <c r="G454" s="26"/>
      <c r="H454" s="26"/>
      <c r="I454" s="26"/>
      <c r="J454" s="26"/>
      <c r="K454" s="26"/>
    </row>
    <row r="455" spans="1:11" x14ac:dyDescent="0.25">
      <c r="A455" s="63"/>
      <c r="B455" s="28"/>
      <c r="F455" s="26"/>
      <c r="G455" s="26"/>
      <c r="H455" s="26"/>
      <c r="I455" s="26"/>
      <c r="J455" s="26"/>
      <c r="K455" s="26"/>
    </row>
    <row r="456" spans="1:11" x14ac:dyDescent="0.25">
      <c r="A456" s="63"/>
      <c r="B456" s="28"/>
      <c r="F456" s="26"/>
      <c r="G456" s="26"/>
      <c r="H456" s="26"/>
      <c r="I456" s="26"/>
      <c r="J456" s="26"/>
      <c r="K456" s="26"/>
    </row>
    <row r="457" spans="1:11" x14ac:dyDescent="0.25">
      <c r="A457" s="63"/>
      <c r="B457" s="28"/>
      <c r="F457" s="26"/>
      <c r="G457" s="26"/>
      <c r="H457" s="26"/>
      <c r="I457" s="26"/>
      <c r="J457" s="26"/>
      <c r="K457" s="26"/>
    </row>
    <row r="458" spans="1:11" x14ac:dyDescent="0.25">
      <c r="A458" s="63"/>
      <c r="B458" s="28"/>
      <c r="F458" s="26"/>
      <c r="G458" s="26"/>
      <c r="H458" s="26"/>
      <c r="I458" s="26"/>
      <c r="J458" s="26"/>
      <c r="K458" s="26"/>
    </row>
    <row r="459" spans="1:11" x14ac:dyDescent="0.25">
      <c r="A459" s="63"/>
      <c r="B459" s="28"/>
      <c r="F459" s="26"/>
      <c r="G459" s="26"/>
      <c r="H459" s="26"/>
      <c r="I459" s="26"/>
      <c r="J459" s="26"/>
      <c r="K459" s="26"/>
    </row>
    <row r="460" spans="1:11" x14ac:dyDescent="0.25">
      <c r="A460" s="63"/>
      <c r="B460" s="28"/>
      <c r="F460" s="26"/>
      <c r="G460" s="26"/>
      <c r="H460" s="26"/>
      <c r="I460" s="26"/>
      <c r="J460" s="26"/>
      <c r="K460" s="26"/>
    </row>
    <row r="461" spans="1:11" x14ac:dyDescent="0.25">
      <c r="A461" s="63"/>
      <c r="B461" s="28"/>
      <c r="F461" s="26"/>
      <c r="G461" s="26"/>
      <c r="H461" s="26"/>
      <c r="I461" s="26"/>
      <c r="J461" s="26"/>
      <c r="K461" s="26"/>
    </row>
    <row r="462" spans="1:11" x14ac:dyDescent="0.25">
      <c r="A462" s="63"/>
      <c r="B462" s="28"/>
      <c r="F462" s="26"/>
      <c r="G462" s="26"/>
      <c r="H462" s="26"/>
      <c r="I462" s="26"/>
      <c r="J462" s="26"/>
      <c r="K462" s="26"/>
    </row>
    <row r="463" spans="1:11" x14ac:dyDescent="0.25">
      <c r="A463" s="63"/>
      <c r="B463" s="28"/>
      <c r="F463" s="26"/>
      <c r="G463" s="26"/>
      <c r="H463" s="26"/>
      <c r="I463" s="26"/>
      <c r="J463" s="26"/>
      <c r="K463" s="26"/>
    </row>
    <row r="464" spans="1:11" x14ac:dyDescent="0.25">
      <c r="A464" s="63"/>
      <c r="B464" s="28"/>
      <c r="F464" s="26"/>
      <c r="G464" s="26"/>
      <c r="H464" s="26"/>
      <c r="I464" s="26"/>
      <c r="J464" s="26"/>
      <c r="K464" s="26"/>
    </row>
    <row r="465" spans="1:11" x14ac:dyDescent="0.25">
      <c r="A465" s="63"/>
      <c r="B465" s="28"/>
      <c r="F465" s="26"/>
      <c r="G465" s="26"/>
      <c r="H465" s="26"/>
      <c r="I465" s="26"/>
      <c r="J465" s="26"/>
      <c r="K465" s="26"/>
    </row>
    <row r="466" spans="1:11" x14ac:dyDescent="0.25">
      <c r="A466" s="63"/>
      <c r="B466" s="28"/>
      <c r="F466" s="26"/>
      <c r="G466" s="26"/>
      <c r="H466" s="26"/>
      <c r="I466" s="26"/>
      <c r="J466" s="26"/>
      <c r="K466" s="26"/>
    </row>
    <row r="467" spans="1:11" x14ac:dyDescent="0.25">
      <c r="A467" s="63"/>
      <c r="B467" s="28"/>
      <c r="F467" s="26"/>
      <c r="G467" s="26"/>
      <c r="H467" s="26"/>
      <c r="I467" s="26"/>
      <c r="J467" s="26"/>
      <c r="K467" s="26"/>
    </row>
    <row r="468" spans="1:11" x14ac:dyDescent="0.25">
      <c r="A468" s="63"/>
      <c r="B468" s="28"/>
      <c r="F468" s="26"/>
      <c r="G468" s="26"/>
      <c r="H468" s="26"/>
      <c r="I468" s="26"/>
      <c r="J468" s="26"/>
      <c r="K468" s="26"/>
    </row>
    <row r="469" spans="1:11" x14ac:dyDescent="0.25">
      <c r="A469" s="63"/>
      <c r="B469" s="28"/>
      <c r="F469" s="26"/>
      <c r="G469" s="26"/>
      <c r="H469" s="26"/>
      <c r="I469" s="26"/>
      <c r="J469" s="26"/>
      <c r="K469" s="26"/>
    </row>
    <row r="470" spans="1:11" x14ac:dyDescent="0.25">
      <c r="A470" s="63"/>
      <c r="B470" s="28"/>
      <c r="F470" s="26"/>
      <c r="G470" s="26"/>
      <c r="H470" s="26"/>
      <c r="I470" s="26"/>
      <c r="J470" s="26"/>
      <c r="K470" s="26"/>
    </row>
    <row r="471" spans="1:11" x14ac:dyDescent="0.25">
      <c r="A471" s="63"/>
      <c r="B471" s="28"/>
      <c r="F471" s="26"/>
      <c r="G471" s="26"/>
      <c r="H471" s="26"/>
      <c r="I471" s="26"/>
      <c r="J471" s="26"/>
      <c r="K471" s="26"/>
    </row>
    <row r="472" spans="1:11" x14ac:dyDescent="0.25">
      <c r="A472" s="63"/>
      <c r="B472" s="28"/>
      <c r="F472" s="26"/>
      <c r="G472" s="26"/>
      <c r="H472" s="26"/>
      <c r="I472" s="26"/>
      <c r="J472" s="26"/>
      <c r="K472" s="26"/>
    </row>
    <row r="473" spans="1:11" x14ac:dyDescent="0.25">
      <c r="A473" s="63"/>
      <c r="B473" s="28"/>
      <c r="F473" s="26"/>
      <c r="G473" s="26"/>
      <c r="H473" s="26"/>
      <c r="I473" s="26"/>
      <c r="J473" s="26"/>
      <c r="K473" s="26"/>
    </row>
    <row r="474" spans="1:11" x14ac:dyDescent="0.25">
      <c r="A474" s="63"/>
      <c r="B474" s="28"/>
      <c r="F474" s="26"/>
      <c r="G474" s="26"/>
      <c r="H474" s="26"/>
      <c r="I474" s="26"/>
      <c r="J474" s="26"/>
      <c r="K474" s="26"/>
    </row>
    <row r="475" spans="1:11" x14ac:dyDescent="0.25">
      <c r="A475" s="63"/>
      <c r="B475" s="28"/>
      <c r="F475" s="26"/>
      <c r="G475" s="26"/>
      <c r="H475" s="26"/>
      <c r="I475" s="26"/>
      <c r="J475" s="26"/>
      <c r="K475" s="26"/>
    </row>
    <row r="476" spans="1:11" x14ac:dyDescent="0.25">
      <c r="A476" s="63"/>
      <c r="B476" s="28"/>
      <c r="F476" s="26"/>
      <c r="G476" s="26"/>
      <c r="H476" s="26"/>
      <c r="I476" s="26"/>
      <c r="J476" s="26"/>
      <c r="K476" s="26"/>
    </row>
    <row r="477" spans="1:11" x14ac:dyDescent="0.25">
      <c r="A477" s="63"/>
      <c r="B477" s="28"/>
      <c r="F477" s="26"/>
      <c r="G477" s="26"/>
      <c r="H477" s="26"/>
      <c r="I477" s="26"/>
      <c r="J477" s="26"/>
      <c r="K477" s="26"/>
    </row>
    <row r="478" spans="1:11" x14ac:dyDescent="0.25">
      <c r="A478" s="63"/>
      <c r="B478" s="28"/>
      <c r="F478" s="26"/>
      <c r="G478" s="26"/>
      <c r="H478" s="26"/>
      <c r="I478" s="26"/>
      <c r="J478" s="26"/>
      <c r="K478" s="26"/>
    </row>
    <row r="479" spans="1:11" x14ac:dyDescent="0.25">
      <c r="A479" s="63"/>
      <c r="B479" s="28"/>
      <c r="F479" s="26"/>
      <c r="G479" s="26"/>
      <c r="H479" s="26"/>
      <c r="I479" s="26"/>
      <c r="J479" s="26"/>
      <c r="K479" s="26"/>
    </row>
    <row r="480" spans="1:11" x14ac:dyDescent="0.25">
      <c r="A480" s="63"/>
      <c r="B480" s="28"/>
      <c r="F480" s="26"/>
      <c r="G480" s="26"/>
      <c r="H480" s="26"/>
      <c r="I480" s="26"/>
      <c r="J480" s="26"/>
      <c r="K480" s="26"/>
    </row>
    <row r="481" spans="1:11" x14ac:dyDescent="0.25">
      <c r="A481" s="63"/>
      <c r="B481" s="28"/>
      <c r="F481" s="26"/>
      <c r="G481" s="26"/>
      <c r="H481" s="26"/>
      <c r="I481" s="26"/>
      <c r="J481" s="26"/>
      <c r="K481" s="26"/>
    </row>
    <row r="482" spans="1:11" x14ac:dyDescent="0.25">
      <c r="A482" s="63"/>
      <c r="B482" s="28"/>
      <c r="F482" s="26"/>
      <c r="G482" s="26"/>
      <c r="H482" s="26"/>
      <c r="I482" s="26"/>
      <c r="J482" s="26"/>
      <c r="K482" s="26"/>
    </row>
    <row r="483" spans="1:11" x14ac:dyDescent="0.25">
      <c r="A483" s="63"/>
      <c r="B483" s="28"/>
      <c r="F483" s="26"/>
      <c r="G483" s="26"/>
      <c r="H483" s="26"/>
      <c r="I483" s="26"/>
      <c r="J483" s="26"/>
      <c r="K483" s="26"/>
    </row>
    <row r="484" spans="1:11" x14ac:dyDescent="0.25">
      <c r="A484" s="63"/>
      <c r="B484" s="28"/>
      <c r="F484" s="26"/>
      <c r="G484" s="26"/>
      <c r="H484" s="26"/>
      <c r="I484" s="26"/>
      <c r="J484" s="26"/>
      <c r="K484" s="26"/>
    </row>
    <row r="485" spans="1:11" x14ac:dyDescent="0.25">
      <c r="A485" s="63"/>
      <c r="B485" s="28"/>
      <c r="F485" s="26"/>
      <c r="G485" s="26"/>
      <c r="H485" s="26"/>
      <c r="I485" s="26"/>
      <c r="J485" s="26"/>
      <c r="K485" s="26"/>
    </row>
    <row r="486" spans="1:11" x14ac:dyDescent="0.25">
      <c r="A486" s="63"/>
      <c r="B486" s="28"/>
      <c r="F486" s="26"/>
      <c r="G486" s="26"/>
      <c r="H486" s="26"/>
      <c r="I486" s="26"/>
      <c r="J486" s="26"/>
      <c r="K486" s="26"/>
    </row>
    <row r="487" spans="1:11" x14ac:dyDescent="0.25">
      <c r="A487" s="63"/>
      <c r="B487" s="28"/>
      <c r="F487" s="26"/>
      <c r="G487" s="26"/>
      <c r="H487" s="26"/>
      <c r="I487" s="26"/>
      <c r="J487" s="26"/>
      <c r="K487" s="26"/>
    </row>
    <row r="488" spans="1:11" x14ac:dyDescent="0.25">
      <c r="A488" s="63"/>
      <c r="B488" s="28"/>
      <c r="F488" s="26"/>
      <c r="G488" s="26"/>
      <c r="H488" s="26"/>
      <c r="I488" s="26"/>
      <c r="J488" s="26"/>
      <c r="K488" s="26"/>
    </row>
    <row r="489" spans="1:11" x14ac:dyDescent="0.25">
      <c r="A489" s="63"/>
      <c r="B489" s="28"/>
      <c r="F489" s="26"/>
      <c r="G489" s="26"/>
      <c r="H489" s="26"/>
      <c r="I489" s="26"/>
      <c r="J489" s="26"/>
      <c r="K489" s="26"/>
    </row>
    <row r="490" spans="1:11" x14ac:dyDescent="0.25">
      <c r="A490" s="63"/>
      <c r="B490" s="28"/>
      <c r="F490" s="26"/>
      <c r="G490" s="26"/>
      <c r="H490" s="26"/>
      <c r="I490" s="26"/>
      <c r="J490" s="26"/>
      <c r="K490" s="26"/>
    </row>
    <row r="491" spans="1:11" x14ac:dyDescent="0.25">
      <c r="A491" s="63"/>
      <c r="B491" s="28"/>
      <c r="F491" s="26"/>
      <c r="G491" s="26"/>
      <c r="H491" s="26"/>
      <c r="I491" s="26"/>
      <c r="J491" s="26"/>
      <c r="K491" s="26"/>
    </row>
    <row r="492" spans="1:11" x14ac:dyDescent="0.25">
      <c r="A492" s="63"/>
      <c r="B492" s="28"/>
      <c r="F492" s="26"/>
      <c r="G492" s="26"/>
      <c r="H492" s="26"/>
      <c r="I492" s="26"/>
      <c r="J492" s="26"/>
      <c r="K492" s="26"/>
    </row>
    <row r="493" spans="1:11" x14ac:dyDescent="0.25">
      <c r="A493" s="63"/>
      <c r="B493" s="28"/>
      <c r="F493" s="26"/>
      <c r="G493" s="26"/>
      <c r="H493" s="26"/>
      <c r="I493" s="26"/>
      <c r="J493" s="26"/>
      <c r="K493" s="26"/>
    </row>
    <row r="494" spans="1:11" x14ac:dyDescent="0.25">
      <c r="A494" s="63"/>
      <c r="B494" s="28"/>
      <c r="F494" s="26"/>
      <c r="G494" s="26"/>
      <c r="H494" s="26"/>
      <c r="I494" s="26"/>
      <c r="J494" s="26"/>
      <c r="K494" s="26"/>
    </row>
    <row r="495" spans="1:11" x14ac:dyDescent="0.25">
      <c r="A495" s="63"/>
      <c r="B495" s="28"/>
      <c r="F495" s="26"/>
      <c r="G495" s="26"/>
      <c r="H495" s="26"/>
      <c r="I495" s="26"/>
      <c r="J495" s="26"/>
      <c r="K495" s="26"/>
    </row>
    <row r="496" spans="1:11" x14ac:dyDescent="0.25">
      <c r="A496" s="63"/>
      <c r="B496" s="28"/>
      <c r="F496" s="26"/>
      <c r="G496" s="26"/>
      <c r="H496" s="26"/>
      <c r="I496" s="26"/>
      <c r="J496" s="26"/>
      <c r="K496" s="26"/>
    </row>
    <row r="497" spans="1:11" x14ac:dyDescent="0.25">
      <c r="A497" s="63"/>
      <c r="B497" s="28"/>
      <c r="F497" s="26"/>
      <c r="G497" s="26"/>
      <c r="H497" s="26"/>
      <c r="I497" s="26"/>
      <c r="J497" s="26"/>
      <c r="K497" s="26"/>
    </row>
    <row r="498" spans="1:11" x14ac:dyDescent="0.25">
      <c r="A498" s="63"/>
      <c r="B498" s="28"/>
      <c r="F498" s="26"/>
      <c r="G498" s="26"/>
      <c r="H498" s="26"/>
      <c r="I498" s="26"/>
      <c r="J498" s="26"/>
      <c r="K498" s="26"/>
    </row>
    <row r="499" spans="1:11" x14ac:dyDescent="0.25">
      <c r="A499" s="63"/>
      <c r="B499" s="28"/>
      <c r="F499" s="26"/>
      <c r="G499" s="26"/>
      <c r="H499" s="26"/>
      <c r="I499" s="26"/>
      <c r="J499" s="26"/>
      <c r="K499" s="26"/>
    </row>
    <row r="500" spans="1:11" x14ac:dyDescent="0.25">
      <c r="A500" s="63"/>
      <c r="B500" s="28"/>
      <c r="F500" s="26"/>
      <c r="G500" s="26"/>
      <c r="H500" s="26"/>
      <c r="I500" s="26"/>
      <c r="J500" s="26"/>
      <c r="K500" s="26"/>
    </row>
    <row r="501" spans="1:11" x14ac:dyDescent="0.25">
      <c r="A501" s="63"/>
      <c r="B501" s="28"/>
      <c r="F501" s="26"/>
      <c r="G501" s="26"/>
      <c r="H501" s="26"/>
      <c r="I501" s="26"/>
      <c r="J501" s="26"/>
      <c r="K501" s="26"/>
    </row>
    <row r="502" spans="1:11" x14ac:dyDescent="0.25">
      <c r="A502" s="63"/>
      <c r="B502" s="28"/>
      <c r="F502" s="26"/>
      <c r="G502" s="26"/>
      <c r="H502" s="26"/>
      <c r="I502" s="26"/>
      <c r="J502" s="26"/>
      <c r="K502" s="26"/>
    </row>
    <row r="503" spans="1:11" x14ac:dyDescent="0.25">
      <c r="A503" s="63"/>
      <c r="B503" s="28"/>
      <c r="F503" s="26"/>
      <c r="G503" s="26"/>
      <c r="H503" s="26"/>
      <c r="I503" s="26"/>
      <c r="J503" s="26"/>
      <c r="K503" s="26"/>
    </row>
    <row r="504" spans="1:11" x14ac:dyDescent="0.25">
      <c r="A504" s="63"/>
      <c r="B504" s="28"/>
      <c r="F504" s="26"/>
      <c r="G504" s="26"/>
      <c r="H504" s="26"/>
      <c r="I504" s="26"/>
      <c r="J504" s="26"/>
      <c r="K504" s="26"/>
    </row>
    <row r="505" spans="1:11" x14ac:dyDescent="0.25">
      <c r="A505" s="63"/>
      <c r="B505" s="28"/>
      <c r="F505" s="26"/>
      <c r="G505" s="26"/>
      <c r="H505" s="26"/>
      <c r="I505" s="26"/>
      <c r="J505" s="26"/>
      <c r="K505" s="26"/>
    </row>
    <row r="506" spans="1:11" x14ac:dyDescent="0.25">
      <c r="A506" s="63"/>
      <c r="B506" s="28"/>
      <c r="F506" s="26"/>
      <c r="G506" s="26"/>
      <c r="H506" s="26"/>
      <c r="I506" s="26"/>
      <c r="J506" s="26"/>
      <c r="K506" s="26"/>
    </row>
    <row r="507" spans="1:11" x14ac:dyDescent="0.25">
      <c r="A507" s="63"/>
      <c r="B507" s="28"/>
      <c r="F507" s="26"/>
      <c r="G507" s="26"/>
      <c r="H507" s="26"/>
      <c r="I507" s="26"/>
      <c r="J507" s="26"/>
      <c r="K507" s="26"/>
    </row>
    <row r="508" spans="1:11" x14ac:dyDescent="0.25">
      <c r="A508" s="63"/>
      <c r="B508" s="28"/>
      <c r="F508" s="26"/>
      <c r="G508" s="26"/>
      <c r="H508" s="26"/>
      <c r="I508" s="26"/>
      <c r="J508" s="26"/>
      <c r="K508" s="26"/>
    </row>
    <row r="509" spans="1:11" x14ac:dyDescent="0.25">
      <c r="A509" s="63"/>
      <c r="B509" s="28"/>
      <c r="F509" s="26"/>
      <c r="G509" s="26"/>
      <c r="H509" s="26"/>
      <c r="I509" s="26"/>
      <c r="J509" s="26"/>
      <c r="K509" s="26"/>
    </row>
    <row r="510" spans="1:11" x14ac:dyDescent="0.25">
      <c r="A510" s="63"/>
      <c r="B510" s="28"/>
      <c r="F510" s="26"/>
      <c r="G510" s="26"/>
      <c r="H510" s="26"/>
      <c r="I510" s="26"/>
      <c r="J510" s="26"/>
      <c r="K510" s="26"/>
    </row>
    <row r="511" spans="1:11" x14ac:dyDescent="0.25">
      <c r="A511" s="63"/>
      <c r="B511" s="28"/>
      <c r="F511" s="26"/>
      <c r="G511" s="26"/>
      <c r="H511" s="26"/>
      <c r="I511" s="26"/>
      <c r="J511" s="26"/>
      <c r="K511" s="26"/>
    </row>
    <row r="512" spans="1:11" x14ac:dyDescent="0.25">
      <c r="A512" s="63"/>
      <c r="B512" s="28"/>
      <c r="F512" s="26"/>
      <c r="G512" s="26"/>
      <c r="H512" s="26"/>
      <c r="I512" s="26"/>
      <c r="J512" s="26"/>
      <c r="K512" s="26"/>
    </row>
    <row r="513" spans="1:11" x14ac:dyDescent="0.25">
      <c r="A513" s="63"/>
      <c r="B513" s="28"/>
      <c r="F513" s="26"/>
      <c r="G513" s="26"/>
      <c r="H513" s="26"/>
      <c r="I513" s="26"/>
      <c r="J513" s="26"/>
      <c r="K513" s="26"/>
    </row>
    <row r="514" spans="1:11" x14ac:dyDescent="0.25">
      <c r="A514" s="63"/>
      <c r="B514" s="28"/>
      <c r="F514" s="26"/>
      <c r="G514" s="26"/>
      <c r="H514" s="26"/>
      <c r="I514" s="26"/>
      <c r="J514" s="26"/>
      <c r="K514" s="26"/>
    </row>
    <row r="515" spans="1:11" x14ac:dyDescent="0.25">
      <c r="A515" s="63"/>
      <c r="B515" s="28"/>
      <c r="F515" s="26"/>
      <c r="G515" s="26"/>
      <c r="H515" s="26"/>
      <c r="I515" s="26"/>
      <c r="J515" s="26"/>
      <c r="K515" s="26"/>
    </row>
    <row r="516" spans="1:11" x14ac:dyDescent="0.25">
      <c r="A516" s="63"/>
      <c r="B516" s="28"/>
      <c r="F516" s="26"/>
      <c r="G516" s="26"/>
      <c r="H516" s="26"/>
      <c r="I516" s="26"/>
      <c r="J516" s="26"/>
      <c r="K516" s="26"/>
    </row>
    <row r="517" spans="1:11" x14ac:dyDescent="0.25">
      <c r="A517" s="63"/>
      <c r="B517" s="28"/>
      <c r="F517" s="26"/>
      <c r="G517" s="26"/>
      <c r="H517" s="26"/>
      <c r="I517" s="26"/>
      <c r="J517" s="26"/>
      <c r="K517" s="26"/>
    </row>
    <row r="518" spans="1:11" x14ac:dyDescent="0.25">
      <c r="A518" s="63"/>
      <c r="B518" s="28"/>
      <c r="F518" s="26"/>
      <c r="G518" s="26"/>
      <c r="H518" s="26"/>
      <c r="I518" s="26"/>
      <c r="J518" s="26"/>
      <c r="K518" s="26"/>
    </row>
    <row r="519" spans="1:11" x14ac:dyDescent="0.25">
      <c r="A519" s="63"/>
      <c r="B519" s="28"/>
      <c r="F519" s="26"/>
      <c r="G519" s="26"/>
      <c r="H519" s="26"/>
      <c r="I519" s="26"/>
      <c r="J519" s="26"/>
      <c r="K519" s="26"/>
    </row>
    <row r="520" spans="1:11" x14ac:dyDescent="0.25">
      <c r="A520" s="63"/>
      <c r="B520" s="28"/>
      <c r="F520" s="26"/>
      <c r="G520" s="26"/>
      <c r="H520" s="26"/>
      <c r="I520" s="26"/>
      <c r="J520" s="26"/>
      <c r="K520" s="26"/>
    </row>
    <row r="521" spans="1:11" x14ac:dyDescent="0.25">
      <c r="A521" s="63"/>
      <c r="B521" s="28"/>
      <c r="F521" s="26"/>
      <c r="G521" s="26"/>
      <c r="H521" s="26"/>
      <c r="I521" s="26"/>
      <c r="J521" s="26"/>
      <c r="K521" s="26"/>
    </row>
    <row r="522" spans="1:11" x14ac:dyDescent="0.25">
      <c r="A522" s="63"/>
      <c r="B522" s="28"/>
      <c r="F522" s="26"/>
      <c r="G522" s="26"/>
      <c r="H522" s="26"/>
      <c r="I522" s="26"/>
      <c r="J522" s="26"/>
      <c r="K522" s="26"/>
    </row>
    <row r="523" spans="1:11" x14ac:dyDescent="0.25">
      <c r="A523" s="63"/>
      <c r="B523" s="28"/>
      <c r="F523" s="26"/>
      <c r="G523" s="26"/>
      <c r="H523" s="26"/>
      <c r="I523" s="26"/>
      <c r="J523" s="26"/>
      <c r="K523" s="26"/>
    </row>
    <row r="524" spans="1:11" x14ac:dyDescent="0.25">
      <c r="A524" s="63"/>
      <c r="B524" s="28"/>
      <c r="F524" s="26"/>
      <c r="G524" s="26"/>
      <c r="H524" s="26"/>
      <c r="I524" s="26"/>
      <c r="J524" s="26"/>
      <c r="K524" s="26"/>
    </row>
    <row r="525" spans="1:11" x14ac:dyDescent="0.25">
      <c r="A525" s="63"/>
      <c r="B525" s="28"/>
      <c r="F525" s="26"/>
      <c r="G525" s="26"/>
      <c r="H525" s="26"/>
      <c r="I525" s="26"/>
      <c r="J525" s="26"/>
      <c r="K525" s="26"/>
    </row>
    <row r="526" spans="1:11" x14ac:dyDescent="0.25">
      <c r="A526" s="63"/>
      <c r="B526" s="28"/>
      <c r="F526" s="26"/>
      <c r="G526" s="26"/>
      <c r="H526" s="26"/>
      <c r="I526" s="26"/>
      <c r="J526" s="26"/>
      <c r="K526" s="26"/>
    </row>
    <row r="527" spans="1:11" x14ac:dyDescent="0.25">
      <c r="A527" s="63"/>
      <c r="B527" s="28"/>
      <c r="F527" s="26"/>
      <c r="G527" s="26"/>
      <c r="H527" s="26"/>
      <c r="I527" s="26"/>
      <c r="J527" s="26"/>
      <c r="K527" s="26"/>
    </row>
    <row r="528" spans="1:11" x14ac:dyDescent="0.25">
      <c r="A528" s="63"/>
      <c r="B528" s="28"/>
      <c r="F528" s="26"/>
      <c r="G528" s="26"/>
      <c r="H528" s="26"/>
      <c r="I528" s="26"/>
      <c r="J528" s="26"/>
      <c r="K528" s="26"/>
    </row>
    <row r="529" spans="1:11" x14ac:dyDescent="0.25">
      <c r="A529" s="63"/>
      <c r="B529" s="28"/>
      <c r="F529" s="26"/>
      <c r="G529" s="26"/>
      <c r="H529" s="26"/>
      <c r="I529" s="26"/>
      <c r="J529" s="26"/>
      <c r="K529" s="26"/>
    </row>
    <row r="530" spans="1:11" x14ac:dyDescent="0.25">
      <c r="A530" s="63"/>
      <c r="B530" s="28"/>
      <c r="F530" s="26"/>
      <c r="G530" s="26"/>
      <c r="H530" s="26"/>
      <c r="I530" s="26"/>
      <c r="J530" s="26"/>
      <c r="K530" s="26"/>
    </row>
    <row r="531" spans="1:11" x14ac:dyDescent="0.25">
      <c r="A531" s="63"/>
      <c r="B531" s="28"/>
      <c r="F531" s="26"/>
      <c r="G531" s="26"/>
      <c r="H531" s="26"/>
      <c r="I531" s="26"/>
      <c r="J531" s="26"/>
      <c r="K531" s="26"/>
    </row>
    <row r="532" spans="1:11" x14ac:dyDescent="0.25">
      <c r="A532" s="63"/>
      <c r="B532" s="28"/>
      <c r="F532" s="26"/>
      <c r="G532" s="26"/>
      <c r="H532" s="26"/>
      <c r="I532" s="26"/>
      <c r="J532" s="26"/>
      <c r="K532" s="26"/>
    </row>
    <row r="533" spans="1:11" x14ac:dyDescent="0.25">
      <c r="A533" s="63"/>
      <c r="B533" s="28"/>
      <c r="F533" s="26"/>
      <c r="G533" s="26"/>
      <c r="H533" s="26"/>
      <c r="I533" s="26"/>
      <c r="J533" s="26"/>
      <c r="K533" s="26"/>
    </row>
    <row r="534" spans="1:11" x14ac:dyDescent="0.25">
      <c r="A534" s="63"/>
      <c r="B534" s="28"/>
      <c r="F534" s="26"/>
      <c r="G534" s="26"/>
      <c r="H534" s="26"/>
      <c r="I534" s="26"/>
      <c r="J534" s="26"/>
      <c r="K534" s="26"/>
    </row>
    <row r="535" spans="1:11" x14ac:dyDescent="0.25">
      <c r="A535" s="63"/>
      <c r="B535" s="28"/>
      <c r="F535" s="26"/>
      <c r="G535" s="26"/>
      <c r="H535" s="26"/>
      <c r="I535" s="26"/>
      <c r="J535" s="26"/>
      <c r="K535" s="26"/>
    </row>
    <row r="536" spans="1:11" x14ac:dyDescent="0.25">
      <c r="A536" s="63"/>
      <c r="B536" s="28"/>
      <c r="F536" s="26"/>
      <c r="G536" s="26"/>
      <c r="H536" s="26"/>
      <c r="I536" s="26"/>
      <c r="J536" s="26"/>
      <c r="K536" s="26"/>
    </row>
    <row r="537" spans="1:11" x14ac:dyDescent="0.25">
      <c r="A537" s="63"/>
      <c r="B537" s="28"/>
      <c r="F537" s="26"/>
      <c r="G537" s="26"/>
      <c r="H537" s="26"/>
      <c r="I537" s="26"/>
      <c r="J537" s="26"/>
      <c r="K537" s="26"/>
    </row>
    <row r="538" spans="1:11" x14ac:dyDescent="0.25">
      <c r="A538" s="63"/>
      <c r="B538" s="28"/>
      <c r="F538" s="26"/>
      <c r="G538" s="26"/>
      <c r="H538" s="26"/>
      <c r="I538" s="26"/>
      <c r="J538" s="26"/>
      <c r="K538" s="26"/>
    </row>
    <row r="539" spans="1:11" x14ac:dyDescent="0.25">
      <c r="A539" s="63"/>
      <c r="B539" s="28"/>
      <c r="F539" s="26"/>
      <c r="G539" s="26"/>
      <c r="H539" s="26"/>
      <c r="I539" s="26"/>
      <c r="J539" s="26"/>
      <c r="K539" s="26"/>
    </row>
    <row r="540" spans="1:11" x14ac:dyDescent="0.25">
      <c r="A540" s="63"/>
      <c r="B540" s="28"/>
      <c r="F540" s="26"/>
      <c r="G540" s="26"/>
      <c r="H540" s="26"/>
      <c r="I540" s="26"/>
      <c r="J540" s="26"/>
      <c r="K540" s="26"/>
    </row>
    <row r="541" spans="1:11" x14ac:dyDescent="0.25">
      <c r="A541" s="63"/>
      <c r="B541" s="28"/>
      <c r="F541" s="26"/>
      <c r="G541" s="26"/>
      <c r="H541" s="26"/>
      <c r="I541" s="26"/>
      <c r="J541" s="26"/>
      <c r="K541" s="26"/>
    </row>
    <row r="542" spans="1:11" x14ac:dyDescent="0.25">
      <c r="A542" s="63"/>
      <c r="B542" s="28"/>
      <c r="F542" s="26"/>
      <c r="G542" s="26"/>
      <c r="H542" s="26"/>
      <c r="I542" s="26"/>
      <c r="J542" s="26"/>
      <c r="K542" s="26"/>
    </row>
    <row r="543" spans="1:11" x14ac:dyDescent="0.25">
      <c r="A543" s="63"/>
      <c r="B543" s="28"/>
      <c r="F543" s="26"/>
      <c r="G543" s="26"/>
      <c r="H543" s="26"/>
      <c r="I543" s="26"/>
      <c r="J543" s="26"/>
      <c r="K543" s="26"/>
    </row>
    <row r="544" spans="1:11" x14ac:dyDescent="0.25">
      <c r="A544" s="63"/>
      <c r="B544" s="28"/>
      <c r="F544" s="26"/>
      <c r="G544" s="26"/>
      <c r="H544" s="26"/>
      <c r="I544" s="26"/>
      <c r="J544" s="26"/>
      <c r="K544" s="26"/>
    </row>
    <row r="545" spans="1:11" x14ac:dyDescent="0.25">
      <c r="A545" s="63"/>
      <c r="B545" s="28"/>
      <c r="F545" s="26"/>
      <c r="G545" s="26"/>
      <c r="H545" s="26"/>
      <c r="I545" s="26"/>
      <c r="J545" s="26"/>
      <c r="K545" s="26"/>
    </row>
    <row r="546" spans="1:11" x14ac:dyDescent="0.25">
      <c r="A546" s="63"/>
      <c r="B546" s="28"/>
      <c r="F546" s="26"/>
      <c r="G546" s="26"/>
      <c r="H546" s="26"/>
      <c r="I546" s="26"/>
      <c r="J546" s="26"/>
      <c r="K546" s="26"/>
    </row>
    <row r="547" spans="1:11" x14ac:dyDescent="0.25">
      <c r="A547" s="63"/>
      <c r="B547" s="28"/>
      <c r="F547" s="26"/>
      <c r="G547" s="26"/>
      <c r="H547" s="26"/>
      <c r="I547" s="26"/>
      <c r="J547" s="26"/>
      <c r="K547" s="26"/>
    </row>
    <row r="548" spans="1:11" x14ac:dyDescent="0.25">
      <c r="A548" s="63"/>
      <c r="B548" s="28"/>
      <c r="F548" s="26"/>
      <c r="G548" s="26"/>
      <c r="H548" s="26"/>
      <c r="I548" s="26"/>
      <c r="J548" s="26"/>
      <c r="K548" s="26"/>
    </row>
    <row r="549" spans="1:11" x14ac:dyDescent="0.25">
      <c r="A549" s="63"/>
      <c r="B549" s="28"/>
      <c r="F549" s="26"/>
      <c r="G549" s="26"/>
      <c r="H549" s="26"/>
      <c r="I549" s="26"/>
      <c r="J549" s="26"/>
      <c r="K549" s="26"/>
    </row>
    <row r="550" spans="1:11" x14ac:dyDescent="0.25">
      <c r="A550" s="63"/>
      <c r="B550" s="28"/>
      <c r="F550" s="26"/>
      <c r="G550" s="26"/>
      <c r="H550" s="26"/>
      <c r="I550" s="26"/>
      <c r="J550" s="26"/>
      <c r="K550" s="26"/>
    </row>
    <row r="551" spans="1:11" x14ac:dyDescent="0.25">
      <c r="A551" s="63"/>
      <c r="B551" s="28"/>
      <c r="F551" s="26"/>
      <c r="G551" s="26"/>
      <c r="H551" s="26"/>
      <c r="I551" s="26"/>
      <c r="J551" s="26"/>
      <c r="K551" s="26"/>
    </row>
    <row r="552" spans="1:11" x14ac:dyDescent="0.25">
      <c r="A552" s="63"/>
      <c r="B552" s="28"/>
      <c r="F552" s="26"/>
      <c r="G552" s="26"/>
      <c r="H552" s="26"/>
      <c r="I552" s="26"/>
      <c r="J552" s="26"/>
      <c r="K552" s="26"/>
    </row>
    <row r="553" spans="1:11" x14ac:dyDescent="0.25">
      <c r="A553" s="63"/>
      <c r="B553" s="28"/>
      <c r="F553" s="26"/>
      <c r="G553" s="26"/>
      <c r="H553" s="26"/>
      <c r="I553" s="26"/>
      <c r="J553" s="26"/>
      <c r="K553" s="26"/>
    </row>
    <row r="554" spans="1:11" x14ac:dyDescent="0.25">
      <c r="A554" s="63"/>
      <c r="B554" s="28"/>
      <c r="F554" s="26"/>
      <c r="G554" s="26"/>
      <c r="H554" s="26"/>
      <c r="I554" s="26"/>
      <c r="J554" s="26"/>
      <c r="K554" s="26"/>
    </row>
    <row r="555" spans="1:11" x14ac:dyDescent="0.25">
      <c r="A555" s="63"/>
      <c r="B555" s="28"/>
      <c r="F555" s="26"/>
      <c r="G555" s="26"/>
      <c r="H555" s="26"/>
      <c r="I555" s="26"/>
      <c r="J555" s="26"/>
      <c r="K555" s="26"/>
    </row>
    <row r="556" spans="1:11" x14ac:dyDescent="0.25">
      <c r="A556" s="63"/>
      <c r="B556" s="28"/>
      <c r="F556" s="26"/>
      <c r="G556" s="26"/>
      <c r="H556" s="26"/>
      <c r="I556" s="26"/>
      <c r="J556" s="26"/>
      <c r="K556" s="26"/>
    </row>
    <row r="557" spans="1:11" x14ac:dyDescent="0.25">
      <c r="A557" s="63"/>
      <c r="B557" s="28"/>
      <c r="F557" s="26"/>
      <c r="G557" s="26"/>
      <c r="H557" s="26"/>
      <c r="I557" s="26"/>
      <c r="J557" s="26"/>
      <c r="K557" s="26"/>
    </row>
    <row r="558" spans="1:11" x14ac:dyDescent="0.25">
      <c r="A558" s="63"/>
      <c r="B558" s="28"/>
      <c r="F558" s="26"/>
      <c r="G558" s="26"/>
      <c r="H558" s="26"/>
      <c r="I558" s="26"/>
      <c r="J558" s="26"/>
      <c r="K558" s="26"/>
    </row>
    <row r="559" spans="1:11" x14ac:dyDescent="0.25">
      <c r="A559" s="63"/>
      <c r="B559" s="28"/>
      <c r="F559" s="26"/>
      <c r="G559" s="26"/>
      <c r="H559" s="26"/>
      <c r="I559" s="26"/>
      <c r="J559" s="26"/>
      <c r="K559" s="26"/>
    </row>
    <row r="560" spans="1:11" x14ac:dyDescent="0.25">
      <c r="A560" s="63"/>
      <c r="B560" s="28"/>
      <c r="F560" s="26"/>
      <c r="G560" s="26"/>
      <c r="H560" s="26"/>
      <c r="I560" s="26"/>
      <c r="J560" s="26"/>
      <c r="K560" s="26"/>
    </row>
    <row r="561" spans="1:11" x14ac:dyDescent="0.25">
      <c r="A561" s="63"/>
      <c r="B561" s="28"/>
      <c r="F561" s="26"/>
      <c r="G561" s="26"/>
      <c r="H561" s="26"/>
      <c r="I561" s="26"/>
      <c r="J561" s="26"/>
      <c r="K561" s="26"/>
    </row>
    <row r="562" spans="1:11" x14ac:dyDescent="0.25">
      <c r="A562" s="63"/>
      <c r="B562" s="28"/>
      <c r="F562" s="26"/>
      <c r="G562" s="26"/>
      <c r="H562" s="26"/>
      <c r="I562" s="26"/>
      <c r="J562" s="26"/>
      <c r="K562" s="26"/>
    </row>
    <row r="563" spans="1:11" x14ac:dyDescent="0.25">
      <c r="A563" s="63"/>
      <c r="B563" s="28"/>
      <c r="F563" s="26"/>
      <c r="G563" s="26"/>
      <c r="H563" s="26"/>
      <c r="I563" s="26"/>
      <c r="J563" s="26"/>
      <c r="K563" s="26"/>
    </row>
    <row r="564" spans="1:11" x14ac:dyDescent="0.25">
      <c r="A564" s="63"/>
      <c r="B564" s="28"/>
      <c r="F564" s="26"/>
      <c r="G564" s="26"/>
      <c r="H564" s="26"/>
      <c r="I564" s="26"/>
      <c r="J564" s="26"/>
      <c r="K564" s="26"/>
    </row>
    <row r="565" spans="1:11" x14ac:dyDescent="0.25">
      <c r="A565" s="63"/>
      <c r="B565" s="28"/>
      <c r="F565" s="26"/>
      <c r="G565" s="26"/>
      <c r="H565" s="26"/>
      <c r="I565" s="26"/>
      <c r="J565" s="26"/>
      <c r="K565" s="26"/>
    </row>
    <row r="566" spans="1:11" x14ac:dyDescent="0.25">
      <c r="A566" s="63"/>
      <c r="B566" s="28"/>
      <c r="F566" s="26"/>
      <c r="G566" s="26"/>
      <c r="H566" s="26"/>
      <c r="I566" s="26"/>
      <c r="J566" s="26"/>
      <c r="K566" s="26"/>
    </row>
    <row r="567" spans="1:11" x14ac:dyDescent="0.25">
      <c r="A567" s="63"/>
      <c r="B567" s="28"/>
      <c r="F567" s="26"/>
      <c r="G567" s="26"/>
      <c r="H567" s="26"/>
      <c r="I567" s="26"/>
      <c r="J567" s="26"/>
      <c r="K567" s="26"/>
    </row>
    <row r="568" spans="1:11" x14ac:dyDescent="0.25">
      <c r="A568" s="63"/>
      <c r="B568" s="28"/>
      <c r="F568" s="26"/>
      <c r="G568" s="26"/>
      <c r="H568" s="26"/>
      <c r="I568" s="26"/>
      <c r="J568" s="26"/>
      <c r="K568" s="26"/>
    </row>
    <row r="569" spans="1:11" x14ac:dyDescent="0.25">
      <c r="A569" s="63"/>
      <c r="B569" s="28"/>
      <c r="F569" s="26"/>
      <c r="G569" s="26"/>
      <c r="H569" s="26"/>
      <c r="I569" s="26"/>
      <c r="J569" s="26"/>
      <c r="K569" s="26"/>
    </row>
    <row r="570" spans="1:11" x14ac:dyDescent="0.25">
      <c r="A570" s="63"/>
      <c r="B570" s="28"/>
      <c r="F570" s="26"/>
      <c r="G570" s="26"/>
      <c r="H570" s="26"/>
      <c r="I570" s="26"/>
      <c r="J570" s="26"/>
      <c r="K570" s="26"/>
    </row>
    <row r="571" spans="1:11" x14ac:dyDescent="0.25">
      <c r="A571" s="63"/>
      <c r="B571" s="28"/>
      <c r="F571" s="26"/>
      <c r="G571" s="26"/>
      <c r="H571" s="26"/>
      <c r="I571" s="26"/>
      <c r="J571" s="26"/>
      <c r="K571" s="26"/>
    </row>
    <row r="572" spans="1:11" x14ac:dyDescent="0.25">
      <c r="A572" s="63"/>
      <c r="B572" s="28"/>
      <c r="F572" s="26"/>
      <c r="G572" s="26"/>
      <c r="H572" s="26"/>
      <c r="I572" s="26"/>
      <c r="J572" s="26"/>
      <c r="K572" s="26"/>
    </row>
    <row r="573" spans="1:11" x14ac:dyDescent="0.25">
      <c r="A573" s="63"/>
      <c r="B573" s="28"/>
      <c r="F573" s="26"/>
      <c r="G573" s="26"/>
      <c r="H573" s="26"/>
      <c r="I573" s="26"/>
      <c r="J573" s="26"/>
      <c r="K573" s="26"/>
    </row>
    <row r="574" spans="1:11" x14ac:dyDescent="0.25">
      <c r="A574" s="63"/>
      <c r="B574" s="28"/>
      <c r="F574" s="26"/>
      <c r="G574" s="26"/>
      <c r="H574" s="26"/>
      <c r="I574" s="26"/>
      <c r="J574" s="26"/>
      <c r="K574" s="26"/>
    </row>
    <row r="575" spans="1:11" x14ac:dyDescent="0.25">
      <c r="A575" s="63"/>
      <c r="B575" s="28"/>
      <c r="F575" s="26"/>
      <c r="G575" s="26"/>
      <c r="H575" s="26"/>
      <c r="I575" s="26"/>
      <c r="J575" s="26"/>
      <c r="K575" s="26"/>
    </row>
    <row r="576" spans="1:11" x14ac:dyDescent="0.25">
      <c r="A576" s="63"/>
      <c r="B576" s="28"/>
      <c r="F576" s="26"/>
      <c r="G576" s="26"/>
      <c r="H576" s="26"/>
      <c r="I576" s="26"/>
      <c r="J576" s="26"/>
      <c r="K576" s="26"/>
    </row>
    <row r="577" spans="1:11" x14ac:dyDescent="0.25">
      <c r="A577" s="63"/>
      <c r="B577" s="28"/>
      <c r="F577" s="26"/>
      <c r="G577" s="26"/>
      <c r="H577" s="26"/>
      <c r="I577" s="26"/>
      <c r="J577" s="26"/>
      <c r="K577" s="26"/>
    </row>
    <row r="578" spans="1:11" x14ac:dyDescent="0.25">
      <c r="A578" s="63"/>
      <c r="B578" s="28"/>
      <c r="F578" s="26"/>
      <c r="G578" s="26"/>
      <c r="H578" s="26"/>
      <c r="I578" s="26"/>
      <c r="J578" s="26"/>
      <c r="K578" s="26"/>
    </row>
    <row r="579" spans="1:11" x14ac:dyDescent="0.25">
      <c r="A579" s="63"/>
      <c r="B579" s="28"/>
      <c r="F579" s="26"/>
      <c r="G579" s="26"/>
      <c r="H579" s="26"/>
      <c r="I579" s="26"/>
      <c r="J579" s="26"/>
      <c r="K579" s="26"/>
    </row>
    <row r="580" spans="1:11" x14ac:dyDescent="0.25">
      <c r="A580" s="63"/>
      <c r="B580" s="28"/>
      <c r="F580" s="26"/>
      <c r="G580" s="26"/>
      <c r="H580" s="26"/>
      <c r="I580" s="26"/>
      <c r="J580" s="26"/>
      <c r="K580" s="26"/>
    </row>
    <row r="581" spans="1:11" x14ac:dyDescent="0.25">
      <c r="A581" s="63"/>
      <c r="B581" s="28"/>
      <c r="F581" s="26"/>
      <c r="G581" s="26"/>
      <c r="H581" s="26"/>
      <c r="I581" s="26"/>
      <c r="J581" s="26"/>
      <c r="K581" s="26"/>
    </row>
    <row r="582" spans="1:11" x14ac:dyDescent="0.25">
      <c r="A582" s="63"/>
      <c r="B582" s="28"/>
      <c r="F582" s="26"/>
      <c r="G582" s="26"/>
      <c r="H582" s="26"/>
      <c r="I582" s="26"/>
      <c r="J582" s="26"/>
      <c r="K582" s="26"/>
    </row>
    <row r="583" spans="1:11" x14ac:dyDescent="0.25">
      <c r="A583" s="63"/>
      <c r="B583" s="28"/>
      <c r="F583" s="26"/>
      <c r="G583" s="26"/>
      <c r="H583" s="26"/>
      <c r="I583" s="26"/>
      <c r="J583" s="26"/>
      <c r="K583" s="26"/>
    </row>
    <row r="584" spans="1:11" x14ac:dyDescent="0.25">
      <c r="A584" s="63"/>
      <c r="B584" s="28"/>
      <c r="F584" s="26"/>
      <c r="G584" s="26"/>
      <c r="H584" s="26"/>
      <c r="I584" s="26"/>
      <c r="J584" s="26"/>
      <c r="K584" s="26"/>
    </row>
    <row r="585" spans="1:11" x14ac:dyDescent="0.25">
      <c r="A585" s="63"/>
      <c r="B585" s="28"/>
      <c r="F585" s="26"/>
      <c r="G585" s="26"/>
      <c r="H585" s="26"/>
      <c r="I585" s="26"/>
      <c r="J585" s="26"/>
      <c r="K585" s="26"/>
    </row>
    <row r="586" spans="1:11" x14ac:dyDescent="0.25">
      <c r="A586" s="63"/>
      <c r="B586" s="28"/>
      <c r="F586" s="26"/>
      <c r="G586" s="26"/>
      <c r="H586" s="26"/>
      <c r="I586" s="26"/>
      <c r="J586" s="26"/>
      <c r="K586" s="26"/>
    </row>
    <row r="587" spans="1:11" x14ac:dyDescent="0.25">
      <c r="A587" s="63"/>
      <c r="B587" s="28"/>
      <c r="F587" s="26"/>
      <c r="G587" s="26"/>
      <c r="H587" s="26"/>
      <c r="I587" s="26"/>
      <c r="J587" s="26"/>
      <c r="K587" s="26"/>
    </row>
    <row r="588" spans="1:11" x14ac:dyDescent="0.25">
      <c r="A588" s="63"/>
      <c r="B588" s="28"/>
      <c r="F588" s="26"/>
      <c r="G588" s="26"/>
      <c r="H588" s="26"/>
      <c r="I588" s="26"/>
      <c r="J588" s="26"/>
      <c r="K588" s="26"/>
    </row>
    <row r="589" spans="1:11" x14ac:dyDescent="0.25">
      <c r="A589" s="63"/>
      <c r="B589" s="28"/>
      <c r="F589" s="26"/>
      <c r="G589" s="26"/>
      <c r="H589" s="26"/>
      <c r="I589" s="26"/>
      <c r="J589" s="26"/>
      <c r="K589" s="26"/>
    </row>
    <row r="590" spans="1:11" x14ac:dyDescent="0.25">
      <c r="A590" s="63"/>
      <c r="B590" s="28"/>
      <c r="F590" s="26"/>
      <c r="G590" s="26"/>
      <c r="H590" s="26"/>
      <c r="I590" s="26"/>
      <c r="J590" s="26"/>
      <c r="K590" s="26"/>
    </row>
    <row r="591" spans="1:11" x14ac:dyDescent="0.25">
      <c r="A591" s="63"/>
      <c r="B591" s="28"/>
      <c r="F591" s="26"/>
      <c r="G591" s="26"/>
      <c r="H591" s="26"/>
      <c r="I591" s="26"/>
      <c r="J591" s="26"/>
      <c r="K591" s="26"/>
    </row>
    <row r="592" spans="1:11" x14ac:dyDescent="0.25">
      <c r="A592" s="63"/>
      <c r="B592" s="28"/>
      <c r="F592" s="26"/>
      <c r="G592" s="26"/>
      <c r="H592" s="26"/>
      <c r="I592" s="26"/>
      <c r="J592" s="26"/>
      <c r="K592" s="26"/>
    </row>
    <row r="593" spans="1:11" x14ac:dyDescent="0.25">
      <c r="A593" s="63"/>
      <c r="B593" s="28"/>
      <c r="F593" s="26"/>
      <c r="G593" s="26"/>
      <c r="H593" s="26"/>
      <c r="I593" s="26"/>
      <c r="J593" s="26"/>
      <c r="K593" s="26"/>
    </row>
    <row r="594" spans="1:11" x14ac:dyDescent="0.25">
      <c r="A594" s="63"/>
      <c r="B594" s="28"/>
      <c r="F594" s="26"/>
      <c r="G594" s="26"/>
      <c r="H594" s="26"/>
      <c r="I594" s="26"/>
      <c r="J594" s="26"/>
      <c r="K594" s="26"/>
    </row>
    <row r="595" spans="1:11" x14ac:dyDescent="0.25">
      <c r="A595" s="63"/>
      <c r="B595" s="28"/>
      <c r="F595" s="26"/>
      <c r="G595" s="26"/>
      <c r="H595" s="26"/>
      <c r="I595" s="26"/>
      <c r="J595" s="26"/>
      <c r="K595" s="26"/>
    </row>
    <row r="596" spans="1:11" x14ac:dyDescent="0.25">
      <c r="A596" s="63"/>
      <c r="B596" s="28"/>
      <c r="F596" s="26"/>
      <c r="G596" s="26"/>
      <c r="H596" s="26"/>
      <c r="I596" s="26"/>
      <c r="J596" s="26"/>
      <c r="K596" s="26"/>
    </row>
    <row r="597" spans="1:11" x14ac:dyDescent="0.25">
      <c r="A597" s="63"/>
      <c r="B597" s="28"/>
      <c r="F597" s="26"/>
      <c r="G597" s="26"/>
      <c r="H597" s="26"/>
      <c r="I597" s="26"/>
      <c r="J597" s="26"/>
      <c r="K597" s="26"/>
    </row>
    <row r="598" spans="1:11" x14ac:dyDescent="0.25">
      <c r="A598" s="63"/>
      <c r="B598" s="28"/>
      <c r="F598" s="26"/>
      <c r="G598" s="26"/>
      <c r="H598" s="26"/>
      <c r="I598" s="26"/>
      <c r="J598" s="26"/>
      <c r="K598" s="26"/>
    </row>
    <row r="599" spans="1:11" x14ac:dyDescent="0.25">
      <c r="A599" s="63"/>
      <c r="B599" s="28"/>
      <c r="F599" s="26"/>
      <c r="G599" s="26"/>
      <c r="H599" s="26"/>
      <c r="I599" s="26"/>
      <c r="J599" s="26"/>
      <c r="K599" s="26"/>
    </row>
    <row r="600" spans="1:11" x14ac:dyDescent="0.25">
      <c r="A600" s="63"/>
      <c r="B600" s="28"/>
      <c r="F600" s="26"/>
      <c r="G600" s="26"/>
      <c r="H600" s="26"/>
      <c r="I600" s="26"/>
      <c r="J600" s="26"/>
      <c r="K600" s="26"/>
    </row>
    <row r="601" spans="1:11" x14ac:dyDescent="0.25">
      <c r="A601" s="63"/>
      <c r="B601" s="28"/>
      <c r="F601" s="26"/>
      <c r="G601" s="26"/>
      <c r="H601" s="26"/>
      <c r="I601" s="26"/>
      <c r="J601" s="26"/>
      <c r="K601" s="26"/>
    </row>
    <row r="602" spans="1:11" x14ac:dyDescent="0.25">
      <c r="A602" s="63"/>
      <c r="B602" s="28"/>
      <c r="F602" s="26"/>
      <c r="G602" s="26"/>
      <c r="H602" s="26"/>
      <c r="I602" s="26"/>
      <c r="J602" s="26"/>
      <c r="K602" s="26"/>
    </row>
    <row r="603" spans="1:11" x14ac:dyDescent="0.25">
      <c r="A603" s="63"/>
      <c r="B603" s="28"/>
      <c r="F603" s="26"/>
      <c r="G603" s="26"/>
      <c r="H603" s="26"/>
      <c r="I603" s="26"/>
      <c r="J603" s="26"/>
      <c r="K603" s="26"/>
    </row>
    <row r="604" spans="1:11" x14ac:dyDescent="0.25">
      <c r="A604" s="63"/>
      <c r="B604" s="28"/>
      <c r="F604" s="26"/>
      <c r="G604" s="26"/>
      <c r="H604" s="26"/>
      <c r="I604" s="26"/>
      <c r="J604" s="26"/>
      <c r="K604" s="26"/>
    </row>
    <row r="605" spans="1:11" x14ac:dyDescent="0.25">
      <c r="A605" s="63"/>
      <c r="B605" s="28"/>
      <c r="F605" s="26"/>
      <c r="G605" s="26"/>
      <c r="H605" s="26"/>
      <c r="I605" s="26"/>
      <c r="J605" s="26"/>
      <c r="K605" s="26"/>
    </row>
    <row r="606" spans="1:11" x14ac:dyDescent="0.25">
      <c r="A606" s="63"/>
      <c r="B606" s="28"/>
      <c r="F606" s="26"/>
      <c r="G606" s="26"/>
      <c r="H606" s="26"/>
      <c r="I606" s="26"/>
      <c r="J606" s="26"/>
      <c r="K606" s="26"/>
    </row>
    <row r="607" spans="1:11" x14ac:dyDescent="0.25">
      <c r="A607" s="63"/>
      <c r="B607" s="28"/>
      <c r="F607" s="26"/>
      <c r="G607" s="26"/>
      <c r="H607" s="26"/>
      <c r="I607" s="26"/>
      <c r="J607" s="26"/>
      <c r="K607" s="26"/>
    </row>
    <row r="608" spans="1:11" x14ac:dyDescent="0.25">
      <c r="A608" s="63"/>
      <c r="B608" s="28"/>
      <c r="F608" s="26"/>
      <c r="G608" s="26"/>
      <c r="H608" s="26"/>
      <c r="I608" s="26"/>
      <c r="J608" s="26"/>
      <c r="K608" s="26"/>
    </row>
    <row r="609" spans="1:11" x14ac:dyDescent="0.25">
      <c r="A609" s="63"/>
      <c r="B609" s="28"/>
      <c r="F609" s="26"/>
      <c r="G609" s="26"/>
      <c r="H609" s="26"/>
      <c r="I609" s="26"/>
      <c r="J609" s="26"/>
      <c r="K609" s="26"/>
    </row>
    <row r="610" spans="1:11" x14ac:dyDescent="0.25">
      <c r="A610" s="63"/>
      <c r="B610" s="28"/>
      <c r="F610" s="26"/>
      <c r="G610" s="26"/>
      <c r="H610" s="26"/>
      <c r="I610" s="26"/>
      <c r="J610" s="26"/>
      <c r="K610" s="26"/>
    </row>
    <row r="611" spans="1:11" x14ac:dyDescent="0.25">
      <c r="A611" s="63"/>
      <c r="B611" s="28"/>
      <c r="F611" s="26"/>
      <c r="G611" s="26"/>
      <c r="H611" s="26"/>
      <c r="I611" s="26"/>
      <c r="J611" s="26"/>
      <c r="K611" s="26"/>
    </row>
    <row r="612" spans="1:11" x14ac:dyDescent="0.25">
      <c r="A612" s="63"/>
      <c r="B612" s="28"/>
      <c r="F612" s="26"/>
      <c r="G612" s="26"/>
      <c r="H612" s="26"/>
      <c r="I612" s="26"/>
      <c r="J612" s="26"/>
      <c r="K612" s="26"/>
    </row>
    <row r="613" spans="1:11" x14ac:dyDescent="0.25">
      <c r="A613" s="63"/>
      <c r="B613" s="28"/>
      <c r="F613" s="26"/>
      <c r="G613" s="26"/>
      <c r="H613" s="26"/>
      <c r="I613" s="26"/>
      <c r="J613" s="26"/>
      <c r="K613" s="26"/>
    </row>
    <row r="614" spans="1:11" x14ac:dyDescent="0.25">
      <c r="A614" s="63"/>
      <c r="B614" s="28"/>
      <c r="F614" s="26"/>
      <c r="G614" s="26"/>
      <c r="H614" s="26"/>
      <c r="I614" s="26"/>
      <c r="J614" s="26"/>
      <c r="K614" s="26"/>
    </row>
    <row r="615" spans="1:11" x14ac:dyDescent="0.25">
      <c r="A615" s="63"/>
      <c r="B615" s="28"/>
      <c r="F615" s="26"/>
      <c r="G615" s="26"/>
      <c r="H615" s="26"/>
      <c r="I615" s="26"/>
      <c r="J615" s="26"/>
      <c r="K615" s="26"/>
    </row>
    <row r="616" spans="1:11" x14ac:dyDescent="0.25">
      <c r="A616" s="63"/>
      <c r="B616" s="28"/>
      <c r="F616" s="26"/>
      <c r="G616" s="26"/>
      <c r="H616" s="26"/>
      <c r="I616" s="26"/>
      <c r="J616" s="26"/>
      <c r="K616" s="26"/>
    </row>
    <row r="617" spans="1:11" x14ac:dyDescent="0.25">
      <c r="A617" s="63"/>
      <c r="B617" s="28"/>
      <c r="F617" s="26"/>
      <c r="G617" s="26"/>
      <c r="H617" s="26"/>
      <c r="I617" s="26"/>
      <c r="J617" s="26"/>
      <c r="K617" s="26"/>
    </row>
    <row r="618" spans="1:11" x14ac:dyDescent="0.25">
      <c r="A618" s="63"/>
      <c r="B618" s="28"/>
      <c r="F618" s="26"/>
      <c r="G618" s="26"/>
      <c r="H618" s="26"/>
      <c r="I618" s="26"/>
      <c r="J618" s="26"/>
      <c r="K618" s="26"/>
    </row>
    <row r="619" spans="1:11" x14ac:dyDescent="0.25">
      <c r="A619" s="63"/>
      <c r="B619" s="28"/>
      <c r="F619" s="26"/>
      <c r="G619" s="26"/>
      <c r="H619" s="26"/>
      <c r="I619" s="26"/>
      <c r="J619" s="26"/>
      <c r="K619" s="26"/>
    </row>
    <row r="620" spans="1:11" x14ac:dyDescent="0.25">
      <c r="A620" s="63"/>
      <c r="B620" s="28"/>
      <c r="F620" s="26"/>
      <c r="G620" s="26"/>
      <c r="H620" s="26"/>
      <c r="I620" s="26"/>
      <c r="J620" s="26"/>
      <c r="K620" s="26"/>
    </row>
    <row r="621" spans="1:11" x14ac:dyDescent="0.25">
      <c r="A621" s="63"/>
      <c r="B621" s="28"/>
      <c r="F621" s="26"/>
      <c r="G621" s="26"/>
      <c r="H621" s="26"/>
      <c r="I621" s="26"/>
      <c r="J621" s="26"/>
      <c r="K621" s="26"/>
    </row>
    <row r="622" spans="1:11" x14ac:dyDescent="0.25">
      <c r="A622" s="63"/>
      <c r="B622" s="28"/>
      <c r="F622" s="26"/>
      <c r="G622" s="26"/>
      <c r="H622" s="26"/>
      <c r="I622" s="26"/>
      <c r="J622" s="26"/>
      <c r="K622" s="26"/>
    </row>
    <row r="623" spans="1:11" x14ac:dyDescent="0.25">
      <c r="A623" s="63"/>
      <c r="B623" s="28"/>
      <c r="F623" s="26"/>
      <c r="G623" s="26"/>
      <c r="H623" s="26"/>
      <c r="I623" s="26"/>
      <c r="J623" s="26"/>
      <c r="K623" s="26"/>
    </row>
    <row r="624" spans="1:11" x14ac:dyDescent="0.25">
      <c r="A624" s="63"/>
      <c r="B624" s="28"/>
      <c r="F624" s="26"/>
      <c r="G624" s="26"/>
      <c r="H624" s="26"/>
      <c r="I624" s="26"/>
      <c r="J624" s="26"/>
      <c r="K624" s="26"/>
    </row>
    <row r="625" spans="1:11" x14ac:dyDescent="0.25">
      <c r="A625" s="63"/>
      <c r="B625" s="28"/>
      <c r="F625" s="26"/>
      <c r="G625" s="26"/>
      <c r="H625" s="26"/>
      <c r="I625" s="26"/>
      <c r="J625" s="26"/>
      <c r="K625" s="26"/>
    </row>
    <row r="626" spans="1:11" x14ac:dyDescent="0.25">
      <c r="A626" s="63"/>
      <c r="B626" s="28"/>
      <c r="F626" s="26"/>
      <c r="G626" s="26"/>
      <c r="H626" s="26"/>
      <c r="I626" s="26"/>
      <c r="J626" s="26"/>
      <c r="K626" s="26"/>
    </row>
    <row r="627" spans="1:11" x14ac:dyDescent="0.25">
      <c r="A627" s="63"/>
      <c r="B627" s="28"/>
      <c r="F627" s="26"/>
      <c r="G627" s="26"/>
      <c r="H627" s="26"/>
      <c r="I627" s="26"/>
      <c r="J627" s="26"/>
      <c r="K627" s="26"/>
    </row>
    <row r="628" spans="1:11" x14ac:dyDescent="0.25">
      <c r="A628" s="63"/>
      <c r="B628" s="28"/>
      <c r="F628" s="26"/>
      <c r="G628" s="26"/>
      <c r="H628" s="26"/>
      <c r="I628" s="26"/>
      <c r="J628" s="26"/>
      <c r="K628" s="26"/>
    </row>
    <row r="629" spans="1:11" x14ac:dyDescent="0.25">
      <c r="A629" s="63"/>
      <c r="B629" s="28"/>
      <c r="F629" s="26"/>
      <c r="G629" s="26"/>
      <c r="H629" s="26"/>
      <c r="I629" s="26"/>
      <c r="J629" s="26"/>
      <c r="K629" s="26"/>
    </row>
    <row r="630" spans="1:11" x14ac:dyDescent="0.25">
      <c r="A630" s="63"/>
      <c r="B630" s="28"/>
      <c r="F630" s="26"/>
      <c r="G630" s="26"/>
      <c r="H630" s="26"/>
      <c r="I630" s="26"/>
      <c r="J630" s="26"/>
      <c r="K630" s="26"/>
    </row>
    <row r="631" spans="1:11" x14ac:dyDescent="0.25">
      <c r="A631" s="63"/>
      <c r="B631" s="28"/>
      <c r="F631" s="26"/>
      <c r="G631" s="26"/>
      <c r="H631" s="26"/>
      <c r="I631" s="26"/>
      <c r="J631" s="26"/>
      <c r="K631" s="26"/>
    </row>
    <row r="632" spans="1:11" x14ac:dyDescent="0.25">
      <c r="A632" s="63"/>
      <c r="B632" s="28"/>
      <c r="F632" s="26"/>
      <c r="G632" s="26"/>
      <c r="H632" s="26"/>
      <c r="I632" s="26"/>
      <c r="J632" s="26"/>
      <c r="K632" s="26"/>
    </row>
    <row r="633" spans="1:11" x14ac:dyDescent="0.25">
      <c r="A633" s="63"/>
      <c r="B633" s="28"/>
      <c r="F633" s="26"/>
      <c r="G633" s="26"/>
      <c r="H633" s="26"/>
      <c r="I633" s="26"/>
      <c r="J633" s="26"/>
      <c r="K633" s="26"/>
    </row>
    <row r="634" spans="1:11" x14ac:dyDescent="0.25">
      <c r="A634" s="63"/>
      <c r="B634" s="28"/>
      <c r="F634" s="26"/>
      <c r="G634" s="26"/>
      <c r="H634" s="26"/>
      <c r="I634" s="26"/>
      <c r="J634" s="26"/>
      <c r="K634" s="26"/>
    </row>
    <row r="635" spans="1:11" x14ac:dyDescent="0.25">
      <c r="A635" s="63"/>
      <c r="B635" s="28"/>
      <c r="F635" s="26"/>
      <c r="G635" s="26"/>
      <c r="H635" s="26"/>
      <c r="I635" s="26"/>
      <c r="J635" s="26"/>
      <c r="K635" s="26"/>
    </row>
    <row r="636" spans="1:11" x14ac:dyDescent="0.25">
      <c r="A636" s="63"/>
      <c r="B636" s="28"/>
      <c r="F636" s="26"/>
      <c r="G636" s="26"/>
      <c r="H636" s="26"/>
      <c r="I636" s="26"/>
      <c r="J636" s="26"/>
      <c r="K636" s="26"/>
    </row>
    <row r="637" spans="1:11" x14ac:dyDescent="0.25">
      <c r="A637" s="63"/>
      <c r="B637" s="28"/>
      <c r="F637" s="26"/>
      <c r="G637" s="26"/>
      <c r="H637" s="26"/>
      <c r="I637" s="26"/>
      <c r="J637" s="26"/>
      <c r="K637" s="26"/>
    </row>
    <row r="638" spans="1:11" x14ac:dyDescent="0.25">
      <c r="A638" s="63"/>
      <c r="B638" s="28"/>
      <c r="F638" s="26"/>
      <c r="G638" s="26"/>
      <c r="H638" s="26"/>
      <c r="I638" s="26"/>
      <c r="J638" s="26"/>
      <c r="K638" s="26"/>
    </row>
    <row r="639" spans="1:11" x14ac:dyDescent="0.25">
      <c r="A639" s="63"/>
      <c r="B639" s="28"/>
      <c r="F639" s="26"/>
      <c r="G639" s="26"/>
      <c r="H639" s="26"/>
      <c r="I639" s="26"/>
      <c r="J639" s="26"/>
      <c r="K639" s="26"/>
    </row>
    <row r="640" spans="1:11" x14ac:dyDescent="0.25">
      <c r="A640" s="63"/>
      <c r="B640" s="28"/>
      <c r="F640" s="26"/>
      <c r="G640" s="26"/>
      <c r="H640" s="26"/>
      <c r="I640" s="26"/>
      <c r="J640" s="26"/>
      <c r="K640" s="26"/>
    </row>
    <row r="641" spans="1:11" x14ac:dyDescent="0.25">
      <c r="A641" s="63"/>
      <c r="B641" s="28"/>
      <c r="F641" s="26"/>
      <c r="G641" s="26"/>
      <c r="H641" s="26"/>
      <c r="I641" s="26"/>
      <c r="J641" s="26"/>
      <c r="K641" s="26"/>
    </row>
    <row r="642" spans="1:11" x14ac:dyDescent="0.25">
      <c r="A642" s="63"/>
      <c r="B642" s="28"/>
      <c r="F642" s="26"/>
      <c r="G642" s="26"/>
      <c r="H642" s="26"/>
      <c r="I642" s="26"/>
      <c r="J642" s="26"/>
      <c r="K642" s="26"/>
    </row>
    <row r="643" spans="1:11" x14ac:dyDescent="0.25">
      <c r="A643" s="63"/>
      <c r="B643" s="28"/>
      <c r="F643" s="26"/>
      <c r="G643" s="26"/>
      <c r="H643" s="26"/>
      <c r="I643" s="26"/>
      <c r="J643" s="26"/>
      <c r="K643" s="26"/>
    </row>
    <row r="644" spans="1:11" x14ac:dyDescent="0.25">
      <c r="A644" s="63"/>
      <c r="B644" s="28"/>
      <c r="F644" s="26"/>
      <c r="G644" s="26"/>
      <c r="H644" s="26"/>
      <c r="I644" s="26"/>
      <c r="J644" s="26"/>
      <c r="K644" s="26"/>
    </row>
    <row r="645" spans="1:11" x14ac:dyDescent="0.25">
      <c r="A645" s="63"/>
      <c r="B645" s="28"/>
      <c r="F645" s="26"/>
      <c r="G645" s="26"/>
      <c r="H645" s="26"/>
      <c r="I645" s="26"/>
      <c r="J645" s="26"/>
      <c r="K645" s="26"/>
    </row>
    <row r="646" spans="1:11" x14ac:dyDescent="0.25">
      <c r="A646" s="63"/>
      <c r="B646" s="28"/>
      <c r="F646" s="26"/>
      <c r="G646" s="26"/>
      <c r="H646" s="26"/>
      <c r="I646" s="26"/>
      <c r="J646" s="26"/>
      <c r="K646" s="26"/>
    </row>
    <row r="647" spans="1:11" x14ac:dyDescent="0.25">
      <c r="A647" s="63"/>
      <c r="B647" s="28"/>
      <c r="F647" s="26"/>
      <c r="G647" s="26"/>
      <c r="H647" s="26"/>
      <c r="I647" s="26"/>
      <c r="J647" s="26"/>
      <c r="K647" s="26"/>
    </row>
    <row r="648" spans="1:11" x14ac:dyDescent="0.25">
      <c r="A648" s="63"/>
      <c r="B648" s="28"/>
      <c r="F648" s="26"/>
      <c r="G648" s="26"/>
      <c r="H648" s="26"/>
      <c r="I648" s="26"/>
      <c r="J648" s="26"/>
      <c r="K648" s="26"/>
    </row>
    <row r="649" spans="1:11" x14ac:dyDescent="0.25">
      <c r="A649" s="63"/>
      <c r="B649" s="28"/>
      <c r="F649" s="26"/>
      <c r="G649" s="26"/>
      <c r="H649" s="26"/>
      <c r="I649" s="26"/>
      <c r="J649" s="26"/>
      <c r="K649" s="26"/>
    </row>
    <row r="650" spans="1:11" x14ac:dyDescent="0.25">
      <c r="A650" s="63"/>
      <c r="B650" s="28"/>
      <c r="F650" s="26"/>
      <c r="G650" s="26"/>
      <c r="H650" s="26"/>
      <c r="I650" s="26"/>
      <c r="J650" s="26"/>
      <c r="K650" s="26"/>
    </row>
    <row r="651" spans="1:11" x14ac:dyDescent="0.25">
      <c r="A651" s="63"/>
      <c r="B651" s="28"/>
      <c r="F651" s="26"/>
      <c r="G651" s="26"/>
      <c r="H651" s="26"/>
      <c r="I651" s="26"/>
      <c r="J651" s="26"/>
      <c r="K651" s="26"/>
    </row>
    <row r="652" spans="1:11" x14ac:dyDescent="0.25">
      <c r="A652" s="63"/>
      <c r="B652" s="28"/>
      <c r="F652" s="26"/>
      <c r="G652" s="26"/>
      <c r="H652" s="26"/>
      <c r="I652" s="26"/>
      <c r="J652" s="26"/>
      <c r="K652" s="26"/>
    </row>
    <row r="653" spans="1:11" x14ac:dyDescent="0.25">
      <c r="A653" s="63"/>
      <c r="B653" s="28"/>
      <c r="F653" s="26"/>
      <c r="G653" s="26"/>
      <c r="H653" s="26"/>
      <c r="I653" s="26"/>
      <c r="J653" s="26"/>
      <c r="K653" s="26"/>
    </row>
    <row r="654" spans="1:11" x14ac:dyDescent="0.25">
      <c r="A654" s="63"/>
      <c r="B654" s="28"/>
      <c r="F654" s="26"/>
      <c r="G654" s="26"/>
      <c r="H654" s="26"/>
      <c r="I654" s="26"/>
      <c r="J654" s="26"/>
      <c r="K654" s="26"/>
    </row>
    <row r="655" spans="1:11" x14ac:dyDescent="0.25">
      <c r="A655" s="63"/>
      <c r="B655" s="28"/>
      <c r="F655" s="26"/>
      <c r="G655" s="26"/>
      <c r="H655" s="26"/>
      <c r="I655" s="26"/>
      <c r="J655" s="26"/>
      <c r="K655" s="26"/>
    </row>
    <row r="656" spans="1:11" x14ac:dyDescent="0.25">
      <c r="A656" s="63"/>
      <c r="B656" s="28"/>
      <c r="F656" s="26"/>
      <c r="G656" s="26"/>
      <c r="H656" s="26"/>
      <c r="I656" s="26"/>
      <c r="J656" s="26"/>
      <c r="K656" s="26"/>
    </row>
    <row r="657" spans="1:11" x14ac:dyDescent="0.25">
      <c r="A657" s="63"/>
      <c r="B657" s="28"/>
      <c r="F657" s="26"/>
      <c r="G657" s="26"/>
      <c r="H657" s="26"/>
      <c r="I657" s="26"/>
      <c r="J657" s="26"/>
      <c r="K657" s="26"/>
    </row>
    <row r="658" spans="1:11" x14ac:dyDescent="0.25">
      <c r="A658" s="63"/>
      <c r="B658" s="28"/>
      <c r="F658" s="26"/>
      <c r="G658" s="26"/>
      <c r="H658" s="26"/>
      <c r="I658" s="26"/>
      <c r="J658" s="26"/>
      <c r="K658" s="26"/>
    </row>
    <row r="659" spans="1:11" x14ac:dyDescent="0.25">
      <c r="A659" s="63"/>
      <c r="B659" s="28"/>
      <c r="F659" s="26"/>
      <c r="G659" s="26"/>
      <c r="H659" s="26"/>
      <c r="I659" s="26"/>
      <c r="J659" s="26"/>
      <c r="K659" s="26"/>
    </row>
    <row r="660" spans="1:11" x14ac:dyDescent="0.25">
      <c r="A660" s="63"/>
      <c r="B660" s="28"/>
      <c r="F660" s="26"/>
      <c r="G660" s="26"/>
      <c r="H660" s="26"/>
      <c r="I660" s="26"/>
      <c r="J660" s="26"/>
      <c r="K660" s="26"/>
    </row>
    <row r="661" spans="1:11" x14ac:dyDescent="0.25">
      <c r="A661" s="63"/>
      <c r="B661" s="28"/>
      <c r="F661" s="26"/>
      <c r="G661" s="26"/>
      <c r="H661" s="26"/>
      <c r="I661" s="26"/>
      <c r="J661" s="26"/>
      <c r="K661" s="26"/>
    </row>
    <row r="662" spans="1:11" x14ac:dyDescent="0.25">
      <c r="A662" s="63"/>
      <c r="B662" s="28"/>
      <c r="F662" s="26"/>
      <c r="G662" s="26"/>
      <c r="H662" s="26"/>
      <c r="I662" s="26"/>
      <c r="J662" s="26"/>
      <c r="K662" s="26"/>
    </row>
    <row r="663" spans="1:11" x14ac:dyDescent="0.25">
      <c r="A663" s="63"/>
      <c r="B663" s="28"/>
      <c r="F663" s="26"/>
      <c r="G663" s="26"/>
      <c r="H663" s="26"/>
      <c r="I663" s="26"/>
      <c r="J663" s="26"/>
      <c r="K663" s="26"/>
    </row>
    <row r="664" spans="1:11" x14ac:dyDescent="0.25">
      <c r="A664" s="63"/>
      <c r="B664" s="28"/>
      <c r="F664" s="26"/>
      <c r="G664" s="26"/>
      <c r="H664" s="26"/>
      <c r="I664" s="26"/>
      <c r="J664" s="26"/>
      <c r="K664" s="26"/>
    </row>
    <row r="665" spans="1:11" x14ac:dyDescent="0.25">
      <c r="A665" s="63"/>
      <c r="B665" s="28"/>
      <c r="F665" s="26"/>
      <c r="G665" s="26"/>
      <c r="H665" s="26"/>
      <c r="I665" s="26"/>
      <c r="J665" s="26"/>
      <c r="K665" s="26"/>
    </row>
    <row r="666" spans="1:11" x14ac:dyDescent="0.25">
      <c r="A666" s="63"/>
      <c r="B666" s="28"/>
      <c r="F666" s="26"/>
      <c r="G666" s="26"/>
      <c r="H666" s="26"/>
      <c r="I666" s="26"/>
      <c r="J666" s="26"/>
      <c r="K666" s="26"/>
    </row>
    <row r="667" spans="1:11" x14ac:dyDescent="0.25">
      <c r="A667" s="63"/>
      <c r="B667" s="28"/>
      <c r="F667" s="26"/>
      <c r="G667" s="26"/>
      <c r="H667" s="26"/>
      <c r="I667" s="26"/>
      <c r="J667" s="26"/>
      <c r="K667" s="26"/>
    </row>
    <row r="668" spans="1:11" x14ac:dyDescent="0.25">
      <c r="A668" s="63"/>
      <c r="B668" s="28"/>
      <c r="F668" s="26"/>
      <c r="G668" s="26"/>
      <c r="H668" s="26"/>
      <c r="I668" s="26"/>
      <c r="J668" s="26"/>
      <c r="K668" s="26"/>
    </row>
    <row r="669" spans="1:11" x14ac:dyDescent="0.25">
      <c r="A669" s="63"/>
      <c r="B669" s="28"/>
      <c r="F669" s="26"/>
      <c r="G669" s="26"/>
      <c r="H669" s="26"/>
      <c r="I669" s="26"/>
      <c r="J669" s="26"/>
      <c r="K669" s="26"/>
    </row>
    <row r="670" spans="1:11" x14ac:dyDescent="0.25">
      <c r="A670" s="63"/>
      <c r="B670" s="28"/>
      <c r="F670" s="26"/>
      <c r="G670" s="26"/>
      <c r="H670" s="26"/>
      <c r="I670" s="26"/>
      <c r="J670" s="26"/>
      <c r="K670" s="26"/>
    </row>
    <row r="671" spans="1:11" x14ac:dyDescent="0.25">
      <c r="A671" s="63"/>
      <c r="B671" s="28"/>
      <c r="F671" s="26"/>
      <c r="G671" s="26"/>
      <c r="H671" s="26"/>
      <c r="I671" s="26"/>
      <c r="J671" s="26"/>
      <c r="K671" s="26"/>
    </row>
    <row r="672" spans="1:11" x14ac:dyDescent="0.25">
      <c r="A672" s="63"/>
      <c r="B672" s="28"/>
      <c r="F672" s="26"/>
      <c r="G672" s="26"/>
      <c r="H672" s="26"/>
      <c r="I672" s="26"/>
      <c r="J672" s="26"/>
      <c r="K672" s="26"/>
    </row>
    <row r="673" spans="1:11" x14ac:dyDescent="0.25">
      <c r="A673" s="63"/>
      <c r="B673" s="28"/>
      <c r="F673" s="26"/>
      <c r="G673" s="26"/>
      <c r="H673" s="26"/>
      <c r="I673" s="26"/>
      <c r="J673" s="26"/>
      <c r="K673" s="26"/>
    </row>
    <row r="674" spans="1:11" x14ac:dyDescent="0.25">
      <c r="A674" s="63"/>
      <c r="B674" s="28"/>
      <c r="F674" s="26"/>
      <c r="G674" s="26"/>
      <c r="H674" s="26"/>
      <c r="I674" s="26"/>
      <c r="J674" s="26"/>
      <c r="K674" s="26"/>
    </row>
    <row r="675" spans="1:11" x14ac:dyDescent="0.25">
      <c r="A675" s="63"/>
      <c r="B675" s="28"/>
      <c r="F675" s="26"/>
      <c r="G675" s="26"/>
      <c r="H675" s="26"/>
      <c r="I675" s="26"/>
      <c r="J675" s="26"/>
      <c r="K675" s="26"/>
    </row>
    <row r="676" spans="1:11" x14ac:dyDescent="0.25">
      <c r="A676" s="63"/>
      <c r="B676" s="28"/>
      <c r="F676" s="26"/>
      <c r="G676" s="26"/>
      <c r="H676" s="26"/>
      <c r="I676" s="26"/>
      <c r="J676" s="26"/>
      <c r="K676" s="26"/>
    </row>
    <row r="677" spans="1:11" x14ac:dyDescent="0.25">
      <c r="A677" s="63"/>
      <c r="B677" s="28"/>
      <c r="F677" s="26"/>
      <c r="G677" s="26"/>
      <c r="H677" s="26"/>
      <c r="I677" s="26"/>
      <c r="J677" s="26"/>
      <c r="K677" s="26"/>
    </row>
    <row r="678" spans="1:11" x14ac:dyDescent="0.25">
      <c r="A678" s="63"/>
      <c r="B678" s="28"/>
      <c r="F678" s="26"/>
      <c r="G678" s="26"/>
      <c r="H678" s="26"/>
      <c r="I678" s="26"/>
      <c r="J678" s="26"/>
      <c r="K678" s="26"/>
    </row>
    <row r="679" spans="1:11" x14ac:dyDescent="0.25">
      <c r="A679" s="63"/>
      <c r="B679" s="28"/>
      <c r="F679" s="26"/>
      <c r="G679" s="26"/>
      <c r="H679" s="26"/>
      <c r="I679" s="26"/>
      <c r="J679" s="26"/>
      <c r="K679" s="26"/>
    </row>
    <row r="680" spans="1:11" x14ac:dyDescent="0.25">
      <c r="A680" s="63"/>
      <c r="B680" s="28"/>
      <c r="F680" s="26"/>
      <c r="G680" s="26"/>
      <c r="H680" s="26"/>
      <c r="I680" s="26"/>
      <c r="J680" s="26"/>
      <c r="K680" s="26"/>
    </row>
    <row r="681" spans="1:11" x14ac:dyDescent="0.25">
      <c r="A681" s="63"/>
      <c r="B681" s="28"/>
      <c r="F681" s="26"/>
      <c r="G681" s="26"/>
      <c r="H681" s="26"/>
      <c r="I681" s="26"/>
      <c r="J681" s="26"/>
      <c r="K681" s="26"/>
    </row>
    <row r="682" spans="1:11" x14ac:dyDescent="0.25">
      <c r="A682" s="63"/>
      <c r="B682" s="28"/>
      <c r="F682" s="26"/>
      <c r="G682" s="26"/>
      <c r="H682" s="26"/>
      <c r="I682" s="26"/>
      <c r="J682" s="26"/>
      <c r="K682" s="26"/>
    </row>
    <row r="683" spans="1:11" x14ac:dyDescent="0.25">
      <c r="A683" s="63"/>
      <c r="B683" s="28"/>
      <c r="F683" s="26"/>
      <c r="G683" s="26"/>
      <c r="H683" s="26"/>
      <c r="I683" s="26"/>
      <c r="J683" s="26"/>
      <c r="K683" s="26"/>
    </row>
    <row r="684" spans="1:11" x14ac:dyDescent="0.25">
      <c r="A684" s="63"/>
      <c r="B684" s="28"/>
      <c r="F684" s="26"/>
      <c r="G684" s="26"/>
      <c r="H684" s="26"/>
      <c r="I684" s="26"/>
      <c r="J684" s="26"/>
      <c r="K684" s="26"/>
    </row>
    <row r="685" spans="1:11" x14ac:dyDescent="0.25">
      <c r="A685" s="63"/>
      <c r="B685" s="28"/>
      <c r="F685" s="26"/>
      <c r="G685" s="26"/>
      <c r="H685" s="26"/>
      <c r="I685" s="26"/>
      <c r="J685" s="26"/>
      <c r="K685" s="26"/>
    </row>
    <row r="686" spans="1:11" x14ac:dyDescent="0.25">
      <c r="A686" s="63"/>
      <c r="B686" s="28"/>
      <c r="F686" s="26"/>
      <c r="G686" s="26"/>
      <c r="H686" s="26"/>
      <c r="I686" s="26"/>
      <c r="J686" s="26"/>
      <c r="K686" s="26"/>
    </row>
    <row r="687" spans="1:11" x14ac:dyDescent="0.25">
      <c r="A687" s="63"/>
      <c r="B687" s="28"/>
      <c r="F687" s="26"/>
      <c r="G687" s="26"/>
      <c r="H687" s="26"/>
      <c r="I687" s="26"/>
      <c r="J687" s="26"/>
      <c r="K687" s="26"/>
    </row>
    <row r="688" spans="1:11" x14ac:dyDescent="0.25">
      <c r="A688" s="63"/>
      <c r="B688" s="28"/>
      <c r="F688" s="26"/>
      <c r="G688" s="26"/>
      <c r="H688" s="26"/>
      <c r="I688" s="26"/>
      <c r="J688" s="26"/>
      <c r="K688" s="26"/>
    </row>
    <row r="689" spans="1:11" x14ac:dyDescent="0.25">
      <c r="A689" s="63"/>
      <c r="B689" s="28"/>
      <c r="F689" s="26"/>
      <c r="G689" s="26"/>
      <c r="H689" s="26"/>
      <c r="I689" s="26"/>
      <c r="J689" s="26"/>
      <c r="K689" s="26"/>
    </row>
    <row r="690" spans="1:11" x14ac:dyDescent="0.25">
      <c r="A690" s="63"/>
      <c r="B690" s="28"/>
      <c r="F690" s="26"/>
      <c r="G690" s="26"/>
      <c r="H690" s="26"/>
      <c r="I690" s="26"/>
      <c r="J690" s="26"/>
      <c r="K690" s="26"/>
    </row>
    <row r="691" spans="1:11" x14ac:dyDescent="0.25">
      <c r="A691" s="63"/>
      <c r="B691" s="28"/>
      <c r="F691" s="26"/>
      <c r="G691" s="26"/>
      <c r="H691" s="26"/>
      <c r="I691" s="26"/>
      <c r="J691" s="26"/>
      <c r="K691" s="26"/>
    </row>
    <row r="692" spans="1:11" x14ac:dyDescent="0.25">
      <c r="A692" s="63"/>
      <c r="B692" s="28"/>
      <c r="F692" s="26"/>
      <c r="G692" s="26"/>
      <c r="H692" s="26"/>
      <c r="I692" s="26"/>
      <c r="J692" s="26"/>
      <c r="K692" s="26"/>
    </row>
    <row r="693" spans="1:11" x14ac:dyDescent="0.25">
      <c r="A693" s="63"/>
      <c r="B693" s="28"/>
      <c r="F693" s="26"/>
      <c r="G693" s="26"/>
      <c r="H693" s="26"/>
      <c r="I693" s="26"/>
      <c r="J693" s="26"/>
      <c r="K693" s="26"/>
    </row>
    <row r="694" spans="1:11" x14ac:dyDescent="0.25">
      <c r="A694" s="63"/>
      <c r="B694" s="28"/>
      <c r="F694" s="26"/>
      <c r="G694" s="26"/>
      <c r="H694" s="26"/>
      <c r="I694" s="26"/>
      <c r="J694" s="26"/>
      <c r="K694" s="26"/>
    </row>
    <row r="695" spans="1:11" x14ac:dyDescent="0.25">
      <c r="A695" s="63"/>
      <c r="B695" s="28"/>
      <c r="F695" s="26"/>
      <c r="G695" s="26"/>
      <c r="H695" s="26"/>
      <c r="I695" s="26"/>
      <c r="J695" s="26"/>
      <c r="K695" s="26"/>
    </row>
    <row r="696" spans="1:11" x14ac:dyDescent="0.25">
      <c r="A696" s="63"/>
      <c r="B696" s="28"/>
      <c r="F696" s="26"/>
      <c r="G696" s="26"/>
      <c r="H696" s="26"/>
      <c r="I696" s="26"/>
      <c r="J696" s="26"/>
      <c r="K696" s="26"/>
    </row>
    <row r="697" spans="1:11" x14ac:dyDescent="0.25">
      <c r="A697" s="63"/>
      <c r="B697" s="28"/>
      <c r="F697" s="26"/>
      <c r="G697" s="26"/>
      <c r="H697" s="26"/>
      <c r="I697" s="26"/>
      <c r="J697" s="26"/>
      <c r="K697" s="26"/>
    </row>
    <row r="698" spans="1:11" x14ac:dyDescent="0.25">
      <c r="A698" s="63"/>
      <c r="B698" s="28"/>
      <c r="F698" s="26"/>
      <c r="G698" s="26"/>
      <c r="H698" s="26"/>
      <c r="I698" s="26"/>
      <c r="J698" s="26"/>
      <c r="K698" s="26"/>
    </row>
    <row r="699" spans="1:11" x14ac:dyDescent="0.25">
      <c r="A699" s="63"/>
      <c r="B699" s="28"/>
      <c r="F699" s="26"/>
      <c r="G699" s="26"/>
      <c r="H699" s="26"/>
      <c r="I699" s="26"/>
      <c r="J699" s="26"/>
      <c r="K699" s="26"/>
    </row>
    <row r="700" spans="1:11" x14ac:dyDescent="0.25">
      <c r="A700" s="63"/>
      <c r="B700" s="28"/>
      <c r="F700" s="26"/>
      <c r="G700" s="26"/>
      <c r="H700" s="26"/>
      <c r="I700" s="26"/>
      <c r="J700" s="26"/>
      <c r="K700" s="26"/>
    </row>
    <row r="701" spans="1:11" x14ac:dyDescent="0.25">
      <c r="A701" s="63"/>
      <c r="B701" s="28"/>
      <c r="F701" s="26"/>
      <c r="G701" s="26"/>
      <c r="H701" s="26"/>
      <c r="I701" s="26"/>
      <c r="J701" s="26"/>
      <c r="K701" s="26"/>
    </row>
    <row r="702" spans="1:11" x14ac:dyDescent="0.25">
      <c r="A702" s="63"/>
      <c r="B702" s="28"/>
      <c r="F702" s="26"/>
      <c r="G702" s="26"/>
      <c r="H702" s="26"/>
      <c r="I702" s="26"/>
      <c r="J702" s="26"/>
      <c r="K702" s="26"/>
    </row>
    <row r="703" spans="1:11" x14ac:dyDescent="0.25">
      <c r="A703" s="63"/>
      <c r="B703" s="28"/>
      <c r="F703" s="26"/>
      <c r="G703" s="26"/>
      <c r="H703" s="26"/>
      <c r="I703" s="26"/>
      <c r="J703" s="26"/>
      <c r="K703" s="26"/>
    </row>
    <row r="704" spans="1:11" x14ac:dyDescent="0.25">
      <c r="A704" s="63"/>
      <c r="B704" s="28"/>
      <c r="F704" s="26"/>
      <c r="G704" s="26"/>
      <c r="H704" s="26"/>
      <c r="I704" s="26"/>
      <c r="J704" s="26"/>
      <c r="K704" s="26"/>
    </row>
    <row r="705" spans="1:11" x14ac:dyDescent="0.25">
      <c r="A705" s="63"/>
      <c r="B705" s="28"/>
      <c r="F705" s="26"/>
      <c r="G705" s="26"/>
      <c r="H705" s="26"/>
      <c r="I705" s="26"/>
      <c r="J705" s="26"/>
      <c r="K705" s="26"/>
    </row>
    <row r="706" spans="1:11" x14ac:dyDescent="0.25">
      <c r="A706" s="63"/>
      <c r="B706" s="28"/>
      <c r="F706" s="26"/>
      <c r="G706" s="26"/>
      <c r="H706" s="26"/>
      <c r="I706" s="26"/>
      <c r="J706" s="26"/>
      <c r="K706" s="26"/>
    </row>
    <row r="707" spans="1:11" x14ac:dyDescent="0.25">
      <c r="A707" s="63"/>
      <c r="B707" s="28"/>
      <c r="F707" s="26"/>
      <c r="G707" s="26"/>
      <c r="H707" s="26"/>
      <c r="I707" s="26"/>
      <c r="J707" s="26"/>
      <c r="K707" s="26"/>
    </row>
    <row r="708" spans="1:11" x14ac:dyDescent="0.25">
      <c r="A708" s="63"/>
      <c r="B708" s="28"/>
      <c r="F708" s="26"/>
      <c r="G708" s="26"/>
      <c r="H708" s="26"/>
      <c r="I708" s="26"/>
      <c r="J708" s="26"/>
      <c r="K708" s="26"/>
    </row>
    <row r="709" spans="1:11" x14ac:dyDescent="0.25">
      <c r="A709" s="63"/>
      <c r="B709" s="28"/>
      <c r="F709" s="26"/>
      <c r="G709" s="26"/>
      <c r="H709" s="26"/>
      <c r="I709" s="26"/>
      <c r="J709" s="26"/>
      <c r="K709" s="26"/>
    </row>
    <row r="710" spans="1:11" x14ac:dyDescent="0.25">
      <c r="A710" s="63"/>
      <c r="B710" s="28"/>
      <c r="F710" s="26"/>
      <c r="G710" s="26"/>
      <c r="H710" s="26"/>
      <c r="I710" s="26"/>
      <c r="J710" s="26"/>
      <c r="K710" s="26"/>
    </row>
    <row r="711" spans="1:11" x14ac:dyDescent="0.25">
      <c r="A711" s="63"/>
      <c r="B711" s="28"/>
      <c r="F711" s="26"/>
      <c r="G711" s="26"/>
      <c r="H711" s="26"/>
      <c r="I711" s="26"/>
      <c r="J711" s="26"/>
      <c r="K711" s="26"/>
    </row>
    <row r="712" spans="1:11" x14ac:dyDescent="0.25">
      <c r="A712" s="63"/>
      <c r="B712" s="28"/>
      <c r="F712" s="26"/>
      <c r="G712" s="26"/>
      <c r="H712" s="26"/>
      <c r="I712" s="26"/>
      <c r="J712" s="26"/>
      <c r="K712" s="26"/>
    </row>
    <row r="713" spans="1:11" x14ac:dyDescent="0.25">
      <c r="A713" s="63"/>
      <c r="B713" s="28"/>
      <c r="F713" s="26"/>
      <c r="G713" s="26"/>
      <c r="H713" s="26"/>
      <c r="I713" s="26"/>
      <c r="J713" s="26"/>
      <c r="K713" s="26"/>
    </row>
    <row r="714" spans="1:11" x14ac:dyDescent="0.25">
      <c r="A714" s="63"/>
      <c r="B714" s="28"/>
      <c r="F714" s="26"/>
      <c r="G714" s="26"/>
      <c r="H714" s="26"/>
      <c r="I714" s="26"/>
      <c r="J714" s="26"/>
      <c r="K714" s="26"/>
    </row>
    <row r="715" spans="1:11" x14ac:dyDescent="0.25">
      <c r="A715" s="63"/>
      <c r="B715" s="28"/>
      <c r="F715" s="26"/>
      <c r="G715" s="26"/>
      <c r="H715" s="26"/>
      <c r="I715" s="26"/>
      <c r="J715" s="26"/>
      <c r="K715" s="26"/>
    </row>
    <row r="716" spans="1:11" x14ac:dyDescent="0.25">
      <c r="A716" s="63"/>
      <c r="B716" s="28"/>
      <c r="F716" s="26"/>
      <c r="G716" s="26"/>
      <c r="H716" s="26"/>
      <c r="I716" s="26"/>
      <c r="J716" s="26"/>
      <c r="K716" s="26"/>
    </row>
    <row r="717" spans="1:11" x14ac:dyDescent="0.25">
      <c r="A717" s="63"/>
      <c r="B717" s="28"/>
      <c r="F717" s="26"/>
      <c r="G717" s="26"/>
      <c r="H717" s="26"/>
      <c r="I717" s="26"/>
      <c r="J717" s="26"/>
      <c r="K717" s="26"/>
    </row>
    <row r="718" spans="1:11" x14ac:dyDescent="0.25">
      <c r="A718" s="63"/>
      <c r="B718" s="28"/>
      <c r="F718" s="26"/>
      <c r="G718" s="26"/>
      <c r="H718" s="26"/>
      <c r="I718" s="26"/>
      <c r="J718" s="26"/>
      <c r="K718" s="26"/>
    </row>
    <row r="719" spans="1:11" x14ac:dyDescent="0.25">
      <c r="A719" s="63"/>
      <c r="B719" s="28"/>
      <c r="F719" s="26"/>
      <c r="G719" s="26"/>
      <c r="H719" s="26"/>
      <c r="I719" s="26"/>
      <c r="J719" s="26"/>
      <c r="K719" s="26"/>
    </row>
    <row r="720" spans="1:11" x14ac:dyDescent="0.25">
      <c r="A720" s="63"/>
      <c r="B720" s="28"/>
      <c r="F720" s="26"/>
      <c r="G720" s="26"/>
      <c r="H720" s="26"/>
      <c r="I720" s="26"/>
      <c r="J720" s="26"/>
      <c r="K720" s="26"/>
    </row>
    <row r="721" spans="1:11" x14ac:dyDescent="0.25">
      <c r="A721" s="63"/>
      <c r="B721" s="28"/>
      <c r="F721" s="26"/>
      <c r="G721" s="26"/>
      <c r="H721" s="26"/>
      <c r="I721" s="26"/>
      <c r="J721" s="26"/>
      <c r="K721" s="26"/>
    </row>
    <row r="722" spans="1:11" x14ac:dyDescent="0.25">
      <c r="A722" s="63"/>
      <c r="B722" s="28"/>
      <c r="F722" s="26"/>
      <c r="G722" s="26"/>
      <c r="H722" s="26"/>
      <c r="I722" s="26"/>
      <c r="J722" s="26"/>
      <c r="K722" s="26"/>
    </row>
    <row r="723" spans="1:11" x14ac:dyDescent="0.25">
      <c r="A723" s="63"/>
      <c r="B723" s="28"/>
      <c r="F723" s="26"/>
      <c r="G723" s="26"/>
      <c r="H723" s="26"/>
      <c r="I723" s="26"/>
      <c r="J723" s="26"/>
      <c r="K723" s="26"/>
    </row>
    <row r="724" spans="1:11" x14ac:dyDescent="0.25">
      <c r="A724" s="63"/>
      <c r="B724" s="28"/>
      <c r="F724" s="26"/>
      <c r="G724" s="26"/>
      <c r="H724" s="26"/>
      <c r="I724" s="26"/>
      <c r="J724" s="26"/>
      <c r="K724" s="26"/>
    </row>
    <row r="725" spans="1:11" x14ac:dyDescent="0.25">
      <c r="A725" s="63"/>
      <c r="B725" s="28"/>
      <c r="F725" s="26"/>
      <c r="G725" s="26"/>
      <c r="H725" s="26"/>
      <c r="I725" s="26"/>
      <c r="J725" s="26"/>
      <c r="K725" s="26"/>
    </row>
    <row r="726" spans="1:11" x14ac:dyDescent="0.25">
      <c r="A726" s="63"/>
      <c r="B726" s="28"/>
      <c r="F726" s="26"/>
      <c r="G726" s="26"/>
      <c r="H726" s="26"/>
      <c r="I726" s="26"/>
      <c r="J726" s="26"/>
      <c r="K726" s="26"/>
    </row>
    <row r="727" spans="1:11" x14ac:dyDescent="0.25">
      <c r="A727" s="63"/>
      <c r="B727" s="28"/>
      <c r="F727" s="26"/>
      <c r="G727" s="26"/>
      <c r="H727" s="26"/>
      <c r="I727" s="26"/>
      <c r="J727" s="26"/>
      <c r="K727" s="26"/>
    </row>
    <row r="728" spans="1:11" x14ac:dyDescent="0.25">
      <c r="A728" s="63"/>
      <c r="B728" s="28"/>
      <c r="F728" s="26"/>
      <c r="G728" s="26"/>
      <c r="H728" s="26"/>
      <c r="I728" s="26"/>
      <c r="J728" s="26"/>
      <c r="K728" s="26"/>
    </row>
    <row r="729" spans="1:11" x14ac:dyDescent="0.25">
      <c r="A729" s="63"/>
      <c r="B729" s="28"/>
      <c r="F729" s="26"/>
      <c r="G729" s="26"/>
      <c r="H729" s="26"/>
      <c r="I729" s="26"/>
      <c r="J729" s="26"/>
      <c r="K729" s="26"/>
    </row>
    <row r="730" spans="1:11" x14ac:dyDescent="0.25">
      <c r="A730" s="63"/>
      <c r="B730" s="28"/>
      <c r="F730" s="26"/>
      <c r="G730" s="26"/>
      <c r="H730" s="26"/>
      <c r="I730" s="26"/>
      <c r="J730" s="26"/>
      <c r="K730" s="26"/>
    </row>
    <row r="731" spans="1:11" x14ac:dyDescent="0.25">
      <c r="A731" s="63"/>
      <c r="B731" s="28"/>
      <c r="F731" s="26"/>
      <c r="G731" s="26"/>
      <c r="H731" s="26"/>
      <c r="I731" s="26"/>
      <c r="J731" s="26"/>
      <c r="K731" s="26"/>
    </row>
    <row r="732" spans="1:11" x14ac:dyDescent="0.25">
      <c r="A732" s="63"/>
      <c r="B732" s="28"/>
      <c r="F732" s="26"/>
      <c r="G732" s="26"/>
      <c r="H732" s="26"/>
      <c r="I732" s="26"/>
      <c r="J732" s="26"/>
      <c r="K732" s="26"/>
    </row>
    <row r="733" spans="1:11" x14ac:dyDescent="0.25">
      <c r="A733" s="63"/>
      <c r="B733" s="28"/>
      <c r="F733" s="26"/>
      <c r="G733" s="26"/>
      <c r="H733" s="26"/>
      <c r="I733" s="26"/>
      <c r="J733" s="26"/>
      <c r="K733" s="26"/>
    </row>
    <row r="734" spans="1:11" x14ac:dyDescent="0.25">
      <c r="A734" s="63"/>
      <c r="B734" s="28"/>
      <c r="F734" s="26"/>
      <c r="G734" s="26"/>
      <c r="H734" s="26"/>
      <c r="I734" s="26"/>
      <c r="J734" s="26"/>
      <c r="K734" s="26"/>
    </row>
    <row r="735" spans="1:11" x14ac:dyDescent="0.25">
      <c r="A735" s="63"/>
      <c r="B735" s="28"/>
      <c r="F735" s="26"/>
      <c r="G735" s="26"/>
      <c r="H735" s="26"/>
      <c r="I735" s="26"/>
      <c r="J735" s="26"/>
      <c r="K735" s="26"/>
    </row>
    <row r="736" spans="1:11" x14ac:dyDescent="0.25">
      <c r="A736" s="63"/>
      <c r="B736" s="28"/>
      <c r="F736" s="26"/>
      <c r="G736" s="26"/>
      <c r="H736" s="26"/>
      <c r="I736" s="26"/>
      <c r="J736" s="26"/>
      <c r="K736" s="26"/>
    </row>
    <row r="737" spans="1:11" x14ac:dyDescent="0.25">
      <c r="A737" s="63"/>
      <c r="B737" s="28"/>
      <c r="F737" s="26"/>
      <c r="G737" s="26"/>
      <c r="H737" s="26"/>
      <c r="I737" s="26"/>
      <c r="J737" s="26"/>
      <c r="K737" s="26"/>
    </row>
    <row r="738" spans="1:11" x14ac:dyDescent="0.25">
      <c r="A738" s="63"/>
      <c r="B738" s="28"/>
      <c r="F738" s="26"/>
      <c r="G738" s="26"/>
      <c r="H738" s="26"/>
      <c r="I738" s="26"/>
      <c r="J738" s="26"/>
      <c r="K738" s="26"/>
    </row>
    <row r="739" spans="1:11" x14ac:dyDescent="0.25">
      <c r="A739" s="63"/>
      <c r="B739" s="28"/>
      <c r="F739" s="26"/>
      <c r="G739" s="26"/>
      <c r="H739" s="26"/>
      <c r="I739" s="26"/>
      <c r="J739" s="26"/>
      <c r="K739" s="26"/>
    </row>
    <row r="740" spans="1:11" x14ac:dyDescent="0.25">
      <c r="A740" s="63"/>
      <c r="B740" s="28"/>
      <c r="F740" s="26"/>
      <c r="G740" s="26"/>
      <c r="H740" s="26"/>
      <c r="I740" s="26"/>
      <c r="J740" s="26"/>
      <c r="K740" s="26"/>
    </row>
    <row r="741" spans="1:11" x14ac:dyDescent="0.25">
      <c r="A741" s="63"/>
      <c r="B741" s="28"/>
      <c r="F741" s="26"/>
      <c r="G741" s="26"/>
      <c r="H741" s="26"/>
      <c r="I741" s="26"/>
      <c r="J741" s="26"/>
      <c r="K741" s="26"/>
    </row>
    <row r="742" spans="1:11" x14ac:dyDescent="0.25">
      <c r="A742" s="63"/>
      <c r="B742" s="28"/>
      <c r="F742" s="26"/>
      <c r="G742" s="26"/>
      <c r="H742" s="26"/>
      <c r="I742" s="26"/>
      <c r="J742" s="26"/>
      <c r="K742" s="26"/>
    </row>
    <row r="743" spans="1:11" x14ac:dyDescent="0.25">
      <c r="A743" s="63"/>
      <c r="B743" s="28"/>
      <c r="F743" s="26"/>
      <c r="G743" s="26"/>
      <c r="H743" s="26"/>
      <c r="I743" s="26"/>
      <c r="J743" s="26"/>
      <c r="K743" s="26"/>
    </row>
    <row r="744" spans="1:11" x14ac:dyDescent="0.25">
      <c r="A744" s="63"/>
      <c r="B744" s="28"/>
      <c r="F744" s="26"/>
      <c r="G744" s="26"/>
      <c r="H744" s="26"/>
      <c r="I744" s="26"/>
      <c r="J744" s="26"/>
      <c r="K744" s="26"/>
    </row>
    <row r="745" spans="1:11" x14ac:dyDescent="0.25">
      <c r="A745" s="63"/>
      <c r="B745" s="28"/>
      <c r="F745" s="26"/>
      <c r="G745" s="26"/>
      <c r="H745" s="26"/>
      <c r="I745" s="26"/>
      <c r="J745" s="26"/>
      <c r="K745" s="26"/>
    </row>
    <row r="746" spans="1:11" x14ac:dyDescent="0.25">
      <c r="A746" s="63"/>
      <c r="B746" s="28"/>
      <c r="F746" s="26"/>
      <c r="G746" s="26"/>
      <c r="H746" s="26"/>
      <c r="I746" s="26"/>
      <c r="J746" s="26"/>
      <c r="K746" s="26"/>
    </row>
    <row r="747" spans="1:11" x14ac:dyDescent="0.25">
      <c r="A747" s="63"/>
      <c r="B747" s="28"/>
      <c r="F747" s="26"/>
      <c r="G747" s="26"/>
      <c r="H747" s="26"/>
      <c r="I747" s="26"/>
      <c r="J747" s="26"/>
      <c r="K747" s="26"/>
    </row>
    <row r="748" spans="1:11" x14ac:dyDescent="0.25">
      <c r="A748" s="63"/>
      <c r="B748" s="28"/>
      <c r="F748" s="26"/>
      <c r="G748" s="26"/>
      <c r="H748" s="26"/>
      <c r="I748" s="26"/>
      <c r="J748" s="26"/>
      <c r="K748" s="26"/>
    </row>
    <row r="749" spans="1:11" x14ac:dyDescent="0.25">
      <c r="A749" s="63"/>
      <c r="B749" s="28"/>
      <c r="F749" s="26"/>
      <c r="G749" s="26"/>
      <c r="H749" s="26"/>
      <c r="I749" s="26"/>
      <c r="J749" s="26"/>
      <c r="K749" s="26"/>
    </row>
    <row r="750" spans="1:11" x14ac:dyDescent="0.25">
      <c r="A750" s="63"/>
      <c r="B750" s="28"/>
      <c r="F750" s="26"/>
      <c r="G750" s="26"/>
      <c r="H750" s="26"/>
      <c r="I750" s="26"/>
      <c r="J750" s="26"/>
      <c r="K750" s="26"/>
    </row>
    <row r="751" spans="1:11" x14ac:dyDescent="0.25">
      <c r="A751" s="63"/>
      <c r="B751" s="28"/>
      <c r="F751" s="26"/>
      <c r="G751" s="26"/>
      <c r="H751" s="26"/>
      <c r="I751" s="26"/>
      <c r="J751" s="26"/>
      <c r="K751" s="26"/>
    </row>
    <row r="752" spans="1:11" x14ac:dyDescent="0.25">
      <c r="A752" s="63"/>
      <c r="B752" s="28"/>
      <c r="F752" s="26"/>
      <c r="G752" s="26"/>
      <c r="H752" s="26"/>
      <c r="I752" s="26"/>
      <c r="J752" s="26"/>
      <c r="K752" s="26"/>
    </row>
    <row r="753" spans="1:11" x14ac:dyDescent="0.25">
      <c r="A753" s="63"/>
      <c r="B753" s="28"/>
      <c r="F753" s="26"/>
      <c r="G753" s="26"/>
      <c r="H753" s="26"/>
      <c r="I753" s="26"/>
      <c r="J753" s="26"/>
      <c r="K753" s="26"/>
    </row>
    <row r="754" spans="1:11" x14ac:dyDescent="0.25">
      <c r="A754" s="63"/>
      <c r="B754" s="28"/>
      <c r="F754" s="26"/>
      <c r="G754" s="26"/>
      <c r="H754" s="26"/>
      <c r="I754" s="26"/>
      <c r="J754" s="26"/>
      <c r="K754" s="26"/>
    </row>
    <row r="755" spans="1:11" x14ac:dyDescent="0.25">
      <c r="A755" s="63"/>
      <c r="B755" s="28"/>
      <c r="F755" s="26"/>
      <c r="G755" s="26"/>
      <c r="H755" s="26"/>
      <c r="I755" s="26"/>
      <c r="J755" s="26"/>
      <c r="K755" s="26"/>
    </row>
    <row r="756" spans="1:11" x14ac:dyDescent="0.25">
      <c r="A756" s="63"/>
      <c r="B756" s="28"/>
      <c r="F756" s="26"/>
      <c r="G756" s="26"/>
      <c r="H756" s="26"/>
      <c r="I756" s="26"/>
      <c r="J756" s="26"/>
      <c r="K756" s="26"/>
    </row>
    <row r="757" spans="1:11" x14ac:dyDescent="0.25">
      <c r="A757" s="63"/>
      <c r="B757" s="28"/>
      <c r="F757" s="26"/>
      <c r="G757" s="26"/>
      <c r="H757" s="26"/>
      <c r="I757" s="26"/>
      <c r="J757" s="26"/>
      <c r="K757" s="26"/>
    </row>
    <row r="758" spans="1:11" x14ac:dyDescent="0.25">
      <c r="A758" s="63"/>
      <c r="B758" s="28"/>
      <c r="F758" s="26"/>
      <c r="G758" s="26"/>
      <c r="H758" s="26"/>
      <c r="I758" s="26"/>
      <c r="J758" s="26"/>
      <c r="K758" s="26"/>
    </row>
    <row r="759" spans="1:11" x14ac:dyDescent="0.25">
      <c r="A759" s="63"/>
      <c r="B759" s="28"/>
      <c r="F759" s="26"/>
      <c r="G759" s="26"/>
      <c r="H759" s="26"/>
      <c r="I759" s="26"/>
      <c r="J759" s="26"/>
      <c r="K759" s="26"/>
    </row>
    <row r="760" spans="1:11" x14ac:dyDescent="0.25">
      <c r="A760" s="63"/>
      <c r="B760" s="28"/>
      <c r="F760" s="26"/>
      <c r="G760" s="26"/>
      <c r="H760" s="26"/>
      <c r="I760" s="26"/>
      <c r="J760" s="26"/>
      <c r="K760" s="26"/>
    </row>
    <row r="761" spans="1:11" x14ac:dyDescent="0.25">
      <c r="A761" s="63"/>
      <c r="B761" s="28"/>
      <c r="F761" s="26"/>
      <c r="G761" s="26"/>
      <c r="H761" s="26"/>
      <c r="I761" s="26"/>
      <c r="J761" s="26"/>
      <c r="K761" s="26"/>
    </row>
    <row r="762" spans="1:11" x14ac:dyDescent="0.25">
      <c r="A762" s="63"/>
      <c r="B762" s="28"/>
      <c r="F762" s="26"/>
      <c r="G762" s="26"/>
      <c r="H762" s="26"/>
      <c r="I762" s="26"/>
      <c r="J762" s="26"/>
      <c r="K762" s="26"/>
    </row>
    <row r="763" spans="1:11" x14ac:dyDescent="0.25">
      <c r="A763" s="63"/>
      <c r="B763" s="28"/>
      <c r="F763" s="26"/>
      <c r="G763" s="26"/>
      <c r="H763" s="26"/>
      <c r="I763" s="26"/>
      <c r="J763" s="26"/>
      <c r="K763" s="26"/>
    </row>
    <row r="764" spans="1:11" x14ac:dyDescent="0.25">
      <c r="A764" s="63"/>
      <c r="B764" s="28"/>
      <c r="F764" s="26"/>
      <c r="G764" s="26"/>
      <c r="H764" s="26"/>
      <c r="I764" s="26"/>
      <c r="J764" s="26"/>
      <c r="K764" s="26"/>
    </row>
    <row r="765" spans="1:11" x14ac:dyDescent="0.25">
      <c r="A765" s="63"/>
      <c r="B765" s="28"/>
      <c r="F765" s="26"/>
      <c r="G765" s="26"/>
      <c r="H765" s="26"/>
      <c r="I765" s="26"/>
      <c r="J765" s="26"/>
      <c r="K765" s="26"/>
    </row>
    <row r="766" spans="1:11" x14ac:dyDescent="0.25">
      <c r="A766" s="63"/>
      <c r="B766" s="28"/>
      <c r="F766" s="26"/>
      <c r="G766" s="26"/>
      <c r="H766" s="26"/>
      <c r="I766" s="26"/>
      <c r="J766" s="26"/>
      <c r="K766" s="26"/>
    </row>
    <row r="767" spans="1:11" x14ac:dyDescent="0.25">
      <c r="A767" s="63"/>
      <c r="B767" s="28"/>
      <c r="F767" s="26"/>
      <c r="G767" s="26"/>
      <c r="H767" s="26"/>
      <c r="I767" s="26"/>
      <c r="J767" s="26"/>
      <c r="K767" s="26"/>
    </row>
    <row r="768" spans="1:11" x14ac:dyDescent="0.25">
      <c r="A768" s="63"/>
      <c r="B768" s="28"/>
      <c r="F768" s="26"/>
      <c r="G768" s="26"/>
      <c r="H768" s="26"/>
      <c r="I768" s="26"/>
      <c r="J768" s="26"/>
      <c r="K768" s="26"/>
    </row>
    <row r="769" spans="1:11" x14ac:dyDescent="0.25">
      <c r="A769" s="63"/>
      <c r="B769" s="28"/>
      <c r="F769" s="26"/>
      <c r="G769" s="26"/>
      <c r="H769" s="26"/>
      <c r="I769" s="26"/>
      <c r="J769" s="26"/>
      <c r="K769" s="26"/>
    </row>
    <row r="770" spans="1:11" x14ac:dyDescent="0.25">
      <c r="A770" s="63"/>
      <c r="B770" s="28"/>
      <c r="F770" s="26"/>
      <c r="G770" s="26"/>
      <c r="H770" s="26"/>
      <c r="I770" s="26"/>
      <c r="J770" s="26"/>
      <c r="K770" s="26"/>
    </row>
    <row r="771" spans="1:11" x14ac:dyDescent="0.25">
      <c r="A771" s="63"/>
      <c r="B771" s="28"/>
      <c r="F771" s="26"/>
      <c r="G771" s="26"/>
      <c r="H771" s="26"/>
      <c r="I771" s="26"/>
      <c r="J771" s="26"/>
      <c r="K771" s="26"/>
    </row>
    <row r="772" spans="1:11" x14ac:dyDescent="0.25">
      <c r="A772" s="63"/>
      <c r="B772" s="28"/>
      <c r="F772" s="26"/>
      <c r="G772" s="26"/>
      <c r="H772" s="26"/>
      <c r="I772" s="26"/>
      <c r="J772" s="26"/>
      <c r="K772" s="26"/>
    </row>
    <row r="773" spans="1:11" x14ac:dyDescent="0.25">
      <c r="A773" s="63"/>
      <c r="B773" s="28"/>
      <c r="F773" s="26"/>
      <c r="G773" s="26"/>
      <c r="H773" s="26"/>
      <c r="I773" s="26"/>
      <c r="J773" s="26"/>
      <c r="K773" s="26"/>
    </row>
    <row r="774" spans="1:11" x14ac:dyDescent="0.25">
      <c r="A774" s="63"/>
      <c r="B774" s="28"/>
      <c r="F774" s="26"/>
      <c r="G774" s="26"/>
      <c r="H774" s="26"/>
      <c r="I774" s="26"/>
      <c r="J774" s="26"/>
      <c r="K774" s="26"/>
    </row>
    <row r="775" spans="1:11" x14ac:dyDescent="0.25">
      <c r="A775" s="63"/>
      <c r="B775" s="28"/>
      <c r="F775" s="26"/>
      <c r="G775" s="26"/>
      <c r="H775" s="26"/>
      <c r="I775" s="26"/>
      <c r="J775" s="26"/>
      <c r="K775" s="26"/>
    </row>
    <row r="776" spans="1:11" x14ac:dyDescent="0.25">
      <c r="A776" s="63"/>
      <c r="B776" s="28"/>
      <c r="F776" s="26"/>
      <c r="G776" s="26"/>
      <c r="H776" s="26"/>
      <c r="I776" s="26"/>
      <c r="J776" s="26"/>
      <c r="K776" s="26"/>
    </row>
    <row r="777" spans="1:11" x14ac:dyDescent="0.25">
      <c r="A777" s="63"/>
      <c r="B777" s="28"/>
      <c r="F777" s="26"/>
      <c r="G777" s="26"/>
      <c r="H777" s="26"/>
      <c r="I777" s="26"/>
      <c r="J777" s="26"/>
      <c r="K777" s="26"/>
    </row>
    <row r="778" spans="1:11" x14ac:dyDescent="0.25">
      <c r="A778" s="63"/>
      <c r="B778" s="28"/>
      <c r="F778" s="26"/>
      <c r="G778" s="26"/>
      <c r="H778" s="26"/>
      <c r="I778" s="26"/>
      <c r="J778" s="26"/>
      <c r="K778" s="26"/>
    </row>
    <row r="779" spans="1:11" x14ac:dyDescent="0.25">
      <c r="A779" s="63"/>
      <c r="B779" s="28"/>
      <c r="F779" s="26"/>
      <c r="G779" s="26"/>
      <c r="H779" s="26"/>
      <c r="I779" s="26"/>
      <c r="J779" s="26"/>
      <c r="K779" s="26"/>
    </row>
    <row r="780" spans="1:11" x14ac:dyDescent="0.25">
      <c r="A780" s="63"/>
      <c r="B780" s="28"/>
      <c r="F780" s="26"/>
      <c r="G780" s="26"/>
      <c r="H780" s="26"/>
      <c r="I780" s="26"/>
      <c r="J780" s="26"/>
      <c r="K780" s="26"/>
    </row>
    <row r="781" spans="1:11" x14ac:dyDescent="0.25">
      <c r="A781" s="63"/>
      <c r="B781" s="28"/>
      <c r="F781" s="26"/>
      <c r="G781" s="26"/>
      <c r="H781" s="26"/>
      <c r="I781" s="26"/>
      <c r="J781" s="26"/>
      <c r="K781" s="26"/>
    </row>
    <row r="782" spans="1:11" x14ac:dyDescent="0.25">
      <c r="A782" s="63"/>
      <c r="B782" s="28"/>
      <c r="F782" s="26"/>
      <c r="G782" s="26"/>
      <c r="H782" s="26"/>
      <c r="I782" s="26"/>
      <c r="J782" s="26"/>
      <c r="K782" s="26"/>
    </row>
    <row r="783" spans="1:11" x14ac:dyDescent="0.25">
      <c r="A783" s="63"/>
      <c r="B783" s="28"/>
      <c r="F783" s="26"/>
      <c r="G783" s="26"/>
      <c r="H783" s="26"/>
      <c r="I783" s="26"/>
      <c r="J783" s="26"/>
      <c r="K783" s="26"/>
    </row>
    <row r="784" spans="1:11" x14ac:dyDescent="0.25">
      <c r="A784" s="63"/>
      <c r="B784" s="28"/>
      <c r="F784" s="26"/>
      <c r="G784" s="26"/>
      <c r="H784" s="26"/>
      <c r="I784" s="26"/>
      <c r="J784" s="26"/>
      <c r="K784" s="26"/>
    </row>
    <row r="785" spans="1:11" x14ac:dyDescent="0.25">
      <c r="A785" s="63"/>
      <c r="B785" s="28"/>
      <c r="F785" s="26"/>
      <c r="G785" s="26"/>
      <c r="H785" s="26"/>
      <c r="I785" s="26"/>
      <c r="J785" s="26"/>
      <c r="K785" s="26"/>
    </row>
    <row r="786" spans="1:11" x14ac:dyDescent="0.25">
      <c r="A786" s="63"/>
      <c r="B786" s="28"/>
      <c r="F786" s="26"/>
      <c r="G786" s="26"/>
      <c r="H786" s="26"/>
      <c r="I786" s="26"/>
      <c r="J786" s="26"/>
      <c r="K786" s="26"/>
    </row>
    <row r="787" spans="1:11" x14ac:dyDescent="0.25">
      <c r="A787" s="63"/>
      <c r="B787" s="28"/>
      <c r="F787" s="26"/>
      <c r="G787" s="26"/>
      <c r="H787" s="26"/>
      <c r="I787" s="26"/>
      <c r="J787" s="26"/>
      <c r="K787" s="26"/>
    </row>
    <row r="788" spans="1:11" x14ac:dyDescent="0.25">
      <c r="A788" s="63"/>
      <c r="B788" s="28"/>
      <c r="F788" s="26"/>
      <c r="G788" s="26"/>
      <c r="H788" s="26"/>
      <c r="I788" s="26"/>
      <c r="J788" s="26"/>
      <c r="K788" s="26"/>
    </row>
    <row r="789" spans="1:11" x14ac:dyDescent="0.25">
      <c r="A789" s="63"/>
      <c r="B789" s="28"/>
      <c r="F789" s="26"/>
      <c r="G789" s="26"/>
      <c r="H789" s="26"/>
      <c r="I789" s="26"/>
      <c r="J789" s="26"/>
      <c r="K789" s="26"/>
    </row>
    <row r="790" spans="1:11" x14ac:dyDescent="0.25">
      <c r="A790" s="63"/>
      <c r="B790" s="28"/>
      <c r="F790" s="26"/>
      <c r="G790" s="26"/>
      <c r="H790" s="26"/>
      <c r="I790" s="26"/>
      <c r="J790" s="26"/>
      <c r="K790" s="26"/>
    </row>
    <row r="791" spans="1:11" x14ac:dyDescent="0.25">
      <c r="A791" s="63"/>
      <c r="B791" s="28"/>
      <c r="F791" s="26"/>
      <c r="G791" s="26"/>
      <c r="H791" s="26"/>
      <c r="I791" s="26"/>
      <c r="J791" s="26"/>
      <c r="K791" s="26"/>
    </row>
    <row r="792" spans="1:11" x14ac:dyDescent="0.25">
      <c r="A792" s="63"/>
      <c r="B792" s="28"/>
      <c r="F792" s="26"/>
      <c r="G792" s="26"/>
      <c r="H792" s="26"/>
      <c r="I792" s="26"/>
      <c r="J792" s="26"/>
      <c r="K792" s="26"/>
    </row>
    <row r="793" spans="1:11" x14ac:dyDescent="0.25">
      <c r="A793" s="63"/>
      <c r="B793" s="28"/>
      <c r="F793" s="26"/>
      <c r="G793" s="26"/>
      <c r="H793" s="26"/>
      <c r="I793" s="26"/>
      <c r="J793" s="26"/>
      <c r="K793" s="26"/>
    </row>
    <row r="794" spans="1:11" x14ac:dyDescent="0.25">
      <c r="A794" s="63"/>
      <c r="B794" s="28"/>
      <c r="F794" s="26"/>
      <c r="G794" s="26"/>
      <c r="H794" s="26"/>
      <c r="I794" s="26"/>
      <c r="J794" s="26"/>
      <c r="K794" s="26"/>
    </row>
    <row r="795" spans="1:11" x14ac:dyDescent="0.25">
      <c r="A795" s="63"/>
      <c r="B795" s="28"/>
      <c r="F795" s="26"/>
      <c r="G795" s="26"/>
      <c r="H795" s="26"/>
      <c r="I795" s="26"/>
      <c r="J795" s="26"/>
      <c r="K795" s="26"/>
    </row>
    <row r="796" spans="1:11" x14ac:dyDescent="0.25">
      <c r="A796" s="63"/>
      <c r="B796" s="28"/>
      <c r="F796" s="26"/>
      <c r="G796" s="26"/>
      <c r="H796" s="26"/>
      <c r="I796" s="26"/>
      <c r="J796" s="26"/>
      <c r="K796" s="26"/>
    </row>
    <row r="797" spans="1:11" x14ac:dyDescent="0.25">
      <c r="A797" s="63"/>
      <c r="B797" s="28"/>
      <c r="F797" s="26"/>
      <c r="G797" s="26"/>
      <c r="H797" s="26"/>
      <c r="I797" s="26"/>
      <c r="J797" s="26"/>
      <c r="K797" s="26"/>
    </row>
    <row r="798" spans="1:11" x14ac:dyDescent="0.25">
      <c r="A798" s="63"/>
      <c r="B798" s="28"/>
      <c r="F798" s="26"/>
      <c r="G798" s="26"/>
      <c r="H798" s="26"/>
      <c r="I798" s="26"/>
      <c r="J798" s="26"/>
      <c r="K798" s="26"/>
    </row>
    <row r="799" spans="1:11" x14ac:dyDescent="0.25">
      <c r="A799" s="63"/>
      <c r="B799" s="28"/>
      <c r="F799" s="26"/>
      <c r="G799" s="26"/>
      <c r="H799" s="26"/>
      <c r="I799" s="26"/>
      <c r="J799" s="26"/>
      <c r="K799" s="26"/>
    </row>
    <row r="800" spans="1:11" x14ac:dyDescent="0.25">
      <c r="A800" s="63"/>
      <c r="B800" s="28"/>
      <c r="F800" s="26"/>
      <c r="G800" s="26"/>
      <c r="H800" s="26"/>
      <c r="I800" s="26"/>
      <c r="J800" s="26"/>
      <c r="K800" s="26"/>
    </row>
    <row r="801" spans="1:11" x14ac:dyDescent="0.25">
      <c r="A801" s="63"/>
      <c r="B801" s="28"/>
      <c r="F801" s="26"/>
      <c r="G801" s="26"/>
      <c r="H801" s="26"/>
      <c r="I801" s="26"/>
      <c r="J801" s="26"/>
      <c r="K801" s="26"/>
    </row>
    <row r="802" spans="1:11" x14ac:dyDescent="0.25">
      <c r="A802" s="63"/>
      <c r="B802" s="28"/>
      <c r="F802" s="26"/>
      <c r="G802" s="26"/>
      <c r="H802" s="26"/>
      <c r="I802" s="26"/>
      <c r="J802" s="26"/>
      <c r="K802" s="26"/>
    </row>
    <row r="803" spans="1:11" x14ac:dyDescent="0.25">
      <c r="A803" s="63"/>
      <c r="B803" s="28"/>
      <c r="F803" s="26"/>
      <c r="G803" s="26"/>
      <c r="H803" s="26"/>
      <c r="I803" s="26"/>
      <c r="J803" s="26"/>
      <c r="K803" s="26"/>
    </row>
    <row r="804" spans="1:11" x14ac:dyDescent="0.25">
      <c r="A804" s="63"/>
      <c r="B804" s="28"/>
      <c r="F804" s="26"/>
      <c r="G804" s="26"/>
      <c r="H804" s="26"/>
      <c r="I804" s="26"/>
      <c r="J804" s="26"/>
      <c r="K804" s="26"/>
    </row>
    <row r="805" spans="1:11" x14ac:dyDescent="0.25">
      <c r="A805" s="63"/>
      <c r="B805" s="28"/>
      <c r="F805" s="26"/>
      <c r="G805" s="26"/>
      <c r="H805" s="26"/>
      <c r="I805" s="26"/>
      <c r="J805" s="26"/>
      <c r="K805" s="26"/>
    </row>
    <row r="806" spans="1:11" x14ac:dyDescent="0.25">
      <c r="A806" s="63"/>
      <c r="B806" s="28"/>
      <c r="F806" s="26"/>
      <c r="G806" s="26"/>
      <c r="H806" s="26"/>
      <c r="I806" s="26"/>
      <c r="J806" s="26"/>
      <c r="K806" s="26"/>
    </row>
    <row r="807" spans="1:11" x14ac:dyDescent="0.25">
      <c r="A807" s="63"/>
      <c r="B807" s="28"/>
      <c r="F807" s="26"/>
      <c r="G807" s="26"/>
      <c r="H807" s="26"/>
      <c r="I807" s="26"/>
      <c r="J807" s="26"/>
      <c r="K807" s="26"/>
    </row>
    <row r="808" spans="1:11" x14ac:dyDescent="0.25">
      <c r="A808" s="63"/>
      <c r="B808" s="28"/>
      <c r="F808" s="26"/>
      <c r="G808" s="26"/>
      <c r="H808" s="26"/>
      <c r="I808" s="26"/>
      <c r="J808" s="26"/>
      <c r="K808" s="26"/>
    </row>
    <row r="809" spans="1:11" x14ac:dyDescent="0.25">
      <c r="A809" s="63"/>
      <c r="B809" s="28"/>
      <c r="F809" s="26"/>
      <c r="G809" s="26"/>
      <c r="H809" s="26"/>
      <c r="I809" s="26"/>
      <c r="J809" s="26"/>
      <c r="K809" s="26"/>
    </row>
    <row r="810" spans="1:11" x14ac:dyDescent="0.25">
      <c r="A810" s="63"/>
      <c r="B810" s="28"/>
      <c r="F810" s="26"/>
      <c r="G810" s="26"/>
      <c r="H810" s="26"/>
      <c r="I810" s="26"/>
      <c r="J810" s="26"/>
      <c r="K810" s="26"/>
    </row>
    <row r="811" spans="1:11" x14ac:dyDescent="0.25">
      <c r="A811" s="63"/>
      <c r="B811" s="28"/>
      <c r="F811" s="26"/>
      <c r="G811" s="26"/>
      <c r="H811" s="26"/>
      <c r="I811" s="26"/>
      <c r="J811" s="26"/>
      <c r="K811" s="26"/>
    </row>
    <row r="812" spans="1:11" x14ac:dyDescent="0.25">
      <c r="A812" s="63"/>
      <c r="B812" s="28"/>
      <c r="F812" s="26"/>
      <c r="G812" s="26"/>
      <c r="H812" s="26"/>
      <c r="I812" s="26"/>
      <c r="J812" s="26"/>
      <c r="K812" s="26"/>
    </row>
    <row r="813" spans="1:11" x14ac:dyDescent="0.25">
      <c r="A813" s="63"/>
      <c r="B813" s="28"/>
      <c r="F813" s="26"/>
      <c r="G813" s="26"/>
      <c r="H813" s="26"/>
      <c r="I813" s="26"/>
      <c r="J813" s="26"/>
      <c r="K813" s="26"/>
    </row>
    <row r="814" spans="1:11" x14ac:dyDescent="0.25">
      <c r="A814" s="63"/>
      <c r="B814" s="28"/>
      <c r="F814" s="26"/>
      <c r="G814" s="26"/>
      <c r="H814" s="26"/>
      <c r="I814" s="26"/>
      <c r="J814" s="26"/>
      <c r="K814" s="26"/>
    </row>
    <row r="815" spans="1:11" x14ac:dyDescent="0.25">
      <c r="A815" s="63"/>
      <c r="B815" s="28"/>
      <c r="F815" s="26"/>
      <c r="G815" s="26"/>
      <c r="H815" s="26"/>
      <c r="I815" s="26"/>
      <c r="J815" s="26"/>
      <c r="K815" s="26"/>
    </row>
    <row r="816" spans="1:11" x14ac:dyDescent="0.25">
      <c r="A816" s="63"/>
      <c r="B816" s="28"/>
      <c r="F816" s="26"/>
      <c r="G816" s="26"/>
      <c r="H816" s="26"/>
      <c r="I816" s="26"/>
      <c r="J816" s="26"/>
      <c r="K816" s="26"/>
    </row>
    <row r="817" spans="1:11" x14ac:dyDescent="0.25">
      <c r="A817" s="63"/>
      <c r="B817" s="28"/>
      <c r="F817" s="26"/>
      <c r="G817" s="26"/>
      <c r="H817" s="26"/>
      <c r="I817" s="26"/>
      <c r="J817" s="26"/>
      <c r="K817" s="26"/>
    </row>
    <row r="818" spans="1:11" x14ac:dyDescent="0.25">
      <c r="A818" s="63"/>
      <c r="B818" s="28"/>
      <c r="F818" s="26"/>
      <c r="G818" s="26"/>
      <c r="H818" s="26"/>
      <c r="I818" s="26"/>
      <c r="J818" s="26"/>
      <c r="K818" s="26"/>
    </row>
    <row r="819" spans="1:11" x14ac:dyDescent="0.25">
      <c r="A819" s="63"/>
      <c r="B819" s="28"/>
      <c r="F819" s="26"/>
      <c r="G819" s="26"/>
      <c r="H819" s="26"/>
      <c r="I819" s="26"/>
      <c r="J819" s="26"/>
      <c r="K819" s="26"/>
    </row>
    <row r="820" spans="1:11" x14ac:dyDescent="0.25">
      <c r="A820" s="63"/>
      <c r="B820" s="28"/>
      <c r="F820" s="26"/>
      <c r="G820" s="26"/>
      <c r="H820" s="26"/>
      <c r="I820" s="26"/>
      <c r="J820" s="26"/>
      <c r="K820" s="26"/>
    </row>
    <row r="821" spans="1:11" x14ac:dyDescent="0.25">
      <c r="A821" s="63"/>
      <c r="B821" s="28"/>
      <c r="F821" s="26"/>
      <c r="G821" s="26"/>
      <c r="H821" s="26"/>
      <c r="I821" s="26"/>
      <c r="J821" s="26"/>
      <c r="K821" s="26"/>
    </row>
    <row r="822" spans="1:11" x14ac:dyDescent="0.25">
      <c r="A822" s="63"/>
      <c r="B822" s="28"/>
      <c r="F822" s="26"/>
      <c r="G822" s="26"/>
      <c r="H822" s="26"/>
      <c r="I822" s="26"/>
      <c r="J822" s="26"/>
      <c r="K822" s="26"/>
    </row>
    <row r="823" spans="1:11" x14ac:dyDescent="0.25">
      <c r="A823" s="63"/>
      <c r="B823" s="28"/>
      <c r="F823" s="26"/>
      <c r="G823" s="26"/>
      <c r="H823" s="26"/>
      <c r="I823" s="26"/>
      <c r="J823" s="26"/>
      <c r="K823" s="26"/>
    </row>
    <row r="824" spans="1:11" x14ac:dyDescent="0.25">
      <c r="A824" s="63"/>
      <c r="B824" s="28"/>
      <c r="F824" s="26"/>
      <c r="G824" s="26"/>
      <c r="H824" s="26"/>
      <c r="I824" s="26"/>
      <c r="J824" s="26"/>
      <c r="K824" s="26"/>
    </row>
    <row r="825" spans="1:11" x14ac:dyDescent="0.25">
      <c r="A825" s="63"/>
      <c r="B825" s="28"/>
      <c r="F825" s="26"/>
      <c r="G825" s="26"/>
      <c r="H825" s="26"/>
      <c r="I825" s="26"/>
      <c r="J825" s="26"/>
      <c r="K825" s="26"/>
    </row>
    <row r="826" spans="1:11" x14ac:dyDescent="0.25">
      <c r="A826" s="63"/>
      <c r="B826" s="28"/>
      <c r="F826" s="26"/>
      <c r="G826" s="26"/>
      <c r="H826" s="26"/>
      <c r="I826" s="26"/>
      <c r="J826" s="26"/>
      <c r="K826" s="26"/>
    </row>
    <row r="827" spans="1:11" x14ac:dyDescent="0.25">
      <c r="A827" s="63"/>
      <c r="B827" s="28"/>
      <c r="F827" s="26"/>
      <c r="G827" s="26"/>
      <c r="H827" s="26"/>
      <c r="I827" s="26"/>
      <c r="J827" s="26"/>
      <c r="K827" s="26"/>
    </row>
    <row r="828" spans="1:11" x14ac:dyDescent="0.25">
      <c r="A828" s="63"/>
      <c r="B828" s="28"/>
      <c r="F828" s="26"/>
      <c r="G828" s="26"/>
      <c r="H828" s="26"/>
      <c r="I828" s="26"/>
      <c r="J828" s="26"/>
      <c r="K828" s="26"/>
    </row>
    <row r="829" spans="1:11" x14ac:dyDescent="0.25">
      <c r="A829" s="63"/>
      <c r="B829" s="28"/>
      <c r="F829" s="26"/>
      <c r="G829" s="26"/>
      <c r="H829" s="26"/>
      <c r="I829" s="26"/>
      <c r="J829" s="26"/>
      <c r="K829" s="26"/>
    </row>
    <row r="830" spans="1:11" x14ac:dyDescent="0.25">
      <c r="A830" s="63"/>
      <c r="B830" s="28"/>
      <c r="F830" s="26"/>
      <c r="G830" s="26"/>
      <c r="H830" s="26"/>
      <c r="I830" s="26"/>
      <c r="J830" s="26"/>
      <c r="K830" s="26"/>
    </row>
    <row r="831" spans="1:11" x14ac:dyDescent="0.25">
      <c r="A831" s="63"/>
      <c r="B831" s="28"/>
      <c r="F831" s="26"/>
      <c r="G831" s="26"/>
      <c r="H831" s="26"/>
      <c r="I831" s="26"/>
      <c r="J831" s="26"/>
      <c r="K831" s="26"/>
    </row>
    <row r="832" spans="1:11" x14ac:dyDescent="0.25">
      <c r="A832" s="63"/>
      <c r="B832" s="28"/>
      <c r="F832" s="26"/>
      <c r="G832" s="26"/>
      <c r="H832" s="26"/>
      <c r="I832" s="26"/>
      <c r="J832" s="26"/>
      <c r="K832" s="26"/>
    </row>
    <row r="833" spans="1:11" x14ac:dyDescent="0.25">
      <c r="A833" s="63"/>
      <c r="B833" s="28"/>
      <c r="F833" s="26"/>
      <c r="G833" s="26"/>
      <c r="H833" s="26"/>
      <c r="I833" s="26"/>
      <c r="J833" s="26"/>
      <c r="K833" s="26"/>
    </row>
    <row r="834" spans="1:11" x14ac:dyDescent="0.25">
      <c r="A834" s="63"/>
      <c r="B834" s="28"/>
      <c r="F834" s="26"/>
      <c r="G834" s="26"/>
      <c r="H834" s="26"/>
      <c r="I834" s="26"/>
      <c r="J834" s="26"/>
      <c r="K834" s="26"/>
    </row>
    <row r="835" spans="1:11" x14ac:dyDescent="0.25">
      <c r="A835" s="63"/>
      <c r="B835" s="28"/>
      <c r="F835" s="26"/>
      <c r="G835" s="26"/>
      <c r="H835" s="26"/>
      <c r="I835" s="26"/>
      <c r="J835" s="26"/>
      <c r="K835" s="26"/>
    </row>
    <row r="836" spans="1:11" x14ac:dyDescent="0.25">
      <c r="A836" s="63"/>
      <c r="B836" s="28"/>
      <c r="F836" s="26"/>
      <c r="G836" s="26"/>
      <c r="H836" s="26"/>
      <c r="I836" s="26"/>
      <c r="J836" s="26"/>
      <c r="K836" s="26"/>
    </row>
    <row r="837" spans="1:11" x14ac:dyDescent="0.25">
      <c r="A837" s="63"/>
      <c r="B837" s="28"/>
      <c r="F837" s="26"/>
      <c r="G837" s="26"/>
      <c r="H837" s="26"/>
      <c r="I837" s="26"/>
      <c r="J837" s="26"/>
      <c r="K837" s="26"/>
    </row>
    <row r="838" spans="1:11" x14ac:dyDescent="0.25">
      <c r="A838" s="63"/>
      <c r="B838" s="28"/>
      <c r="F838" s="26"/>
      <c r="G838" s="26"/>
      <c r="H838" s="26"/>
      <c r="I838" s="26"/>
      <c r="J838" s="26"/>
      <c r="K838" s="26"/>
    </row>
    <row r="839" spans="1:11" x14ac:dyDescent="0.25">
      <c r="A839" s="63"/>
      <c r="B839" s="28"/>
      <c r="F839" s="26"/>
      <c r="G839" s="26"/>
      <c r="H839" s="26"/>
      <c r="I839" s="26"/>
      <c r="J839" s="26"/>
      <c r="K839" s="26"/>
    </row>
    <row r="840" spans="1:11" x14ac:dyDescent="0.25">
      <c r="A840" s="63"/>
      <c r="B840" s="28"/>
      <c r="F840" s="26"/>
      <c r="G840" s="26"/>
      <c r="H840" s="26"/>
      <c r="I840" s="26"/>
      <c r="J840" s="26"/>
      <c r="K840" s="26"/>
    </row>
    <row r="841" spans="1:11" x14ac:dyDescent="0.25">
      <c r="A841" s="63"/>
      <c r="B841" s="28"/>
      <c r="F841" s="26"/>
      <c r="G841" s="26"/>
      <c r="H841" s="26"/>
      <c r="I841" s="26"/>
      <c r="J841" s="26"/>
      <c r="K841" s="26"/>
    </row>
    <row r="842" spans="1:11" x14ac:dyDescent="0.25">
      <c r="A842" s="63"/>
      <c r="B842" s="28"/>
      <c r="F842" s="26"/>
      <c r="G842" s="26"/>
      <c r="H842" s="26"/>
      <c r="I842" s="26"/>
      <c r="J842" s="26"/>
      <c r="K842" s="26"/>
    </row>
    <row r="843" spans="1:11" x14ac:dyDescent="0.25">
      <c r="A843" s="63"/>
      <c r="B843" s="28"/>
      <c r="F843" s="26"/>
      <c r="G843" s="26"/>
      <c r="H843" s="26"/>
      <c r="I843" s="26"/>
      <c r="J843" s="26"/>
      <c r="K843" s="26"/>
    </row>
    <row r="844" spans="1:11" x14ac:dyDescent="0.25">
      <c r="A844" s="63"/>
      <c r="B844" s="28"/>
      <c r="F844" s="26"/>
      <c r="G844" s="26"/>
      <c r="H844" s="26"/>
      <c r="I844" s="26"/>
      <c r="J844" s="26"/>
      <c r="K844" s="26"/>
    </row>
    <row r="845" spans="1:11" x14ac:dyDescent="0.25">
      <c r="A845" s="63"/>
      <c r="B845" s="28"/>
      <c r="F845" s="26"/>
      <c r="G845" s="26"/>
      <c r="H845" s="26"/>
      <c r="I845" s="26"/>
      <c r="J845" s="26"/>
      <c r="K845" s="26"/>
    </row>
    <row r="846" spans="1:11" x14ac:dyDescent="0.25">
      <c r="A846" s="63"/>
      <c r="B846" s="28"/>
      <c r="F846" s="26"/>
      <c r="G846" s="26"/>
      <c r="H846" s="26"/>
      <c r="I846" s="26"/>
      <c r="J846" s="26"/>
      <c r="K846" s="26"/>
    </row>
    <row r="847" spans="1:11" x14ac:dyDescent="0.25">
      <c r="A847" s="63"/>
      <c r="B847" s="28"/>
      <c r="F847" s="26"/>
      <c r="G847" s="26"/>
      <c r="H847" s="26"/>
      <c r="I847" s="26"/>
      <c r="J847" s="26"/>
      <c r="K847" s="26"/>
    </row>
    <row r="848" spans="1:11" x14ac:dyDescent="0.25">
      <c r="A848" s="63"/>
      <c r="B848" s="28"/>
      <c r="F848" s="26"/>
      <c r="G848" s="26"/>
      <c r="H848" s="26"/>
      <c r="I848" s="26"/>
      <c r="J848" s="26"/>
      <c r="K848" s="26"/>
    </row>
    <row r="849" spans="1:11" x14ac:dyDescent="0.25">
      <c r="A849" s="63"/>
      <c r="B849" s="28"/>
      <c r="F849" s="26"/>
      <c r="G849" s="26"/>
      <c r="H849" s="26"/>
      <c r="I849" s="26"/>
      <c r="J849" s="26"/>
      <c r="K849" s="26"/>
    </row>
    <row r="850" spans="1:11" x14ac:dyDescent="0.25">
      <c r="A850" s="63"/>
      <c r="B850" s="28"/>
      <c r="F850" s="26"/>
      <c r="G850" s="26"/>
      <c r="H850" s="26"/>
      <c r="I850" s="26"/>
      <c r="J850" s="26"/>
      <c r="K850" s="26"/>
    </row>
    <row r="851" spans="1:11" x14ac:dyDescent="0.25">
      <c r="A851" s="63"/>
      <c r="B851" s="28"/>
      <c r="F851" s="26"/>
      <c r="G851" s="26"/>
      <c r="H851" s="26"/>
      <c r="I851" s="26"/>
      <c r="J851" s="26"/>
      <c r="K851" s="26"/>
    </row>
    <row r="852" spans="1:11" x14ac:dyDescent="0.25">
      <c r="A852" s="63"/>
      <c r="B852" s="28"/>
      <c r="F852" s="26"/>
      <c r="G852" s="26"/>
      <c r="H852" s="26"/>
      <c r="I852" s="26"/>
      <c r="J852" s="26"/>
      <c r="K852" s="26"/>
    </row>
    <row r="853" spans="1:11" x14ac:dyDescent="0.25">
      <c r="A853" s="63"/>
      <c r="B853" s="28"/>
      <c r="F853" s="26"/>
      <c r="G853" s="26"/>
      <c r="H853" s="26"/>
      <c r="I853" s="26"/>
      <c r="J853" s="26"/>
      <c r="K853" s="26"/>
    </row>
    <row r="854" spans="1:11" x14ac:dyDescent="0.25">
      <c r="A854" s="63"/>
      <c r="B854" s="28"/>
      <c r="F854" s="26"/>
      <c r="G854" s="26"/>
      <c r="H854" s="26"/>
      <c r="I854" s="26"/>
      <c r="J854" s="26"/>
      <c r="K854" s="26"/>
    </row>
    <row r="855" spans="1:11" x14ac:dyDescent="0.25">
      <c r="A855" s="63"/>
      <c r="B855" s="28"/>
      <c r="F855" s="26"/>
      <c r="G855" s="26"/>
      <c r="H855" s="26"/>
      <c r="I855" s="26"/>
      <c r="J855" s="26"/>
      <c r="K855" s="26"/>
    </row>
    <row r="856" spans="1:11" x14ac:dyDescent="0.25">
      <c r="A856" s="63"/>
      <c r="B856" s="28"/>
      <c r="F856" s="26"/>
      <c r="G856" s="26"/>
      <c r="H856" s="26"/>
      <c r="I856" s="26"/>
      <c r="J856" s="26"/>
      <c r="K856" s="26"/>
    </row>
    <row r="857" spans="1:11" x14ac:dyDescent="0.25">
      <c r="A857" s="63"/>
      <c r="B857" s="28"/>
      <c r="F857" s="26"/>
      <c r="G857" s="26"/>
      <c r="H857" s="26"/>
      <c r="I857" s="26"/>
      <c r="J857" s="26"/>
      <c r="K857" s="26"/>
    </row>
    <row r="858" spans="1:11" x14ac:dyDescent="0.25">
      <c r="A858" s="63"/>
      <c r="B858" s="28"/>
      <c r="F858" s="26"/>
      <c r="G858" s="26"/>
      <c r="H858" s="26"/>
      <c r="I858" s="26"/>
      <c r="J858" s="26"/>
      <c r="K858" s="26"/>
    </row>
    <row r="859" spans="1:11" x14ac:dyDescent="0.25">
      <c r="A859" s="63"/>
      <c r="B859" s="28"/>
      <c r="F859" s="26"/>
      <c r="G859" s="26"/>
      <c r="H859" s="26"/>
      <c r="I859" s="26"/>
      <c r="J859" s="26"/>
      <c r="K859" s="26"/>
    </row>
    <row r="860" spans="1:11" x14ac:dyDescent="0.25">
      <c r="A860" s="63"/>
      <c r="B860" s="28"/>
      <c r="F860" s="26"/>
      <c r="G860" s="26"/>
      <c r="H860" s="26"/>
      <c r="I860" s="26"/>
      <c r="J860" s="26"/>
      <c r="K860" s="26"/>
    </row>
    <row r="861" spans="1:11" x14ac:dyDescent="0.25">
      <c r="A861" s="63"/>
      <c r="B861" s="28"/>
      <c r="F861" s="26"/>
      <c r="G861" s="26"/>
      <c r="H861" s="26"/>
      <c r="I861" s="26"/>
      <c r="J861" s="26"/>
      <c r="K861" s="26"/>
    </row>
    <row r="862" spans="1:11" x14ac:dyDescent="0.25">
      <c r="A862" s="63"/>
      <c r="B862" s="28"/>
      <c r="F862" s="26"/>
      <c r="G862" s="26"/>
      <c r="H862" s="26"/>
      <c r="I862" s="26"/>
      <c r="J862" s="26"/>
      <c r="K862" s="26"/>
    </row>
    <row r="863" spans="1:11" x14ac:dyDescent="0.25">
      <c r="A863" s="63"/>
      <c r="B863" s="28"/>
      <c r="F863" s="26"/>
      <c r="G863" s="26"/>
      <c r="H863" s="26"/>
      <c r="I863" s="26"/>
      <c r="J863" s="26"/>
      <c r="K863" s="26"/>
    </row>
    <row r="864" spans="1:11" x14ac:dyDescent="0.25">
      <c r="A864" s="63"/>
      <c r="B864" s="28"/>
      <c r="F864" s="26"/>
      <c r="G864" s="26"/>
      <c r="H864" s="26"/>
      <c r="I864" s="26"/>
      <c r="J864" s="26"/>
      <c r="K864" s="26"/>
    </row>
    <row r="865" spans="1:11" x14ac:dyDescent="0.25">
      <c r="A865" s="63"/>
      <c r="B865" s="28"/>
      <c r="F865" s="26"/>
      <c r="G865" s="26"/>
      <c r="H865" s="26"/>
      <c r="I865" s="26"/>
      <c r="J865" s="26"/>
      <c r="K865" s="26"/>
    </row>
    <row r="866" spans="1:11" x14ac:dyDescent="0.25">
      <c r="A866" s="63"/>
      <c r="B866" s="28"/>
      <c r="F866" s="26"/>
      <c r="G866" s="26"/>
      <c r="H866" s="26"/>
      <c r="I866" s="26"/>
      <c r="J866" s="26"/>
      <c r="K866" s="26"/>
    </row>
    <row r="867" spans="1:11" x14ac:dyDescent="0.25">
      <c r="A867" s="63"/>
      <c r="B867" s="28"/>
      <c r="F867" s="26"/>
      <c r="G867" s="26"/>
      <c r="H867" s="26"/>
      <c r="I867" s="26"/>
      <c r="J867" s="26"/>
      <c r="K867" s="26"/>
    </row>
    <row r="868" spans="1:11" x14ac:dyDescent="0.25">
      <c r="A868" s="63"/>
      <c r="B868" s="28"/>
      <c r="F868" s="26"/>
      <c r="G868" s="26"/>
      <c r="H868" s="26"/>
      <c r="I868" s="26"/>
      <c r="J868" s="26"/>
      <c r="K868" s="26"/>
    </row>
    <row r="869" spans="1:11" x14ac:dyDescent="0.25">
      <c r="A869" s="63"/>
      <c r="B869" s="28"/>
      <c r="F869" s="26"/>
      <c r="G869" s="26"/>
      <c r="H869" s="26"/>
      <c r="I869" s="26"/>
      <c r="J869" s="26"/>
      <c r="K869" s="26"/>
    </row>
    <row r="870" spans="1:11" x14ac:dyDescent="0.25">
      <c r="A870" s="63"/>
      <c r="B870" s="28"/>
      <c r="F870" s="26"/>
      <c r="G870" s="26"/>
      <c r="H870" s="26"/>
      <c r="I870" s="26"/>
      <c r="J870" s="26"/>
      <c r="K870" s="26"/>
    </row>
    <row r="871" spans="1:11" x14ac:dyDescent="0.25">
      <c r="A871" s="63"/>
      <c r="B871" s="28"/>
      <c r="F871" s="26"/>
      <c r="G871" s="26"/>
      <c r="H871" s="26"/>
      <c r="I871" s="26"/>
      <c r="J871" s="26"/>
      <c r="K871" s="26"/>
    </row>
    <row r="872" spans="1:11" x14ac:dyDescent="0.25">
      <c r="A872" s="63"/>
      <c r="B872" s="28"/>
      <c r="F872" s="26"/>
      <c r="G872" s="26"/>
      <c r="H872" s="26"/>
      <c r="I872" s="26"/>
      <c r="J872" s="26"/>
      <c r="K872" s="26"/>
    </row>
    <row r="873" spans="1:11" x14ac:dyDescent="0.25">
      <c r="A873" s="63"/>
      <c r="B873" s="28"/>
      <c r="F873" s="26"/>
      <c r="G873" s="26"/>
      <c r="H873" s="26"/>
      <c r="I873" s="26"/>
      <c r="J873" s="26"/>
      <c r="K873" s="26"/>
    </row>
    <row r="874" spans="1:11" x14ac:dyDescent="0.25">
      <c r="A874" s="63"/>
      <c r="B874" s="28"/>
      <c r="F874" s="26"/>
      <c r="G874" s="26"/>
      <c r="H874" s="26"/>
      <c r="I874" s="26"/>
      <c r="J874" s="26"/>
      <c r="K874" s="26"/>
    </row>
    <row r="875" spans="1:11" x14ac:dyDescent="0.25">
      <c r="A875" s="63"/>
      <c r="B875" s="28"/>
      <c r="F875" s="26"/>
      <c r="G875" s="26"/>
      <c r="H875" s="26"/>
      <c r="I875" s="26"/>
      <c r="J875" s="26"/>
      <c r="K875" s="26"/>
    </row>
    <row r="876" spans="1:11" x14ac:dyDescent="0.25">
      <c r="A876" s="63"/>
      <c r="B876" s="28"/>
      <c r="F876" s="26"/>
      <c r="G876" s="26"/>
      <c r="H876" s="26"/>
      <c r="I876" s="26"/>
      <c r="J876" s="26"/>
      <c r="K876" s="26"/>
    </row>
    <row r="877" spans="1:11" x14ac:dyDescent="0.25">
      <c r="A877" s="63"/>
      <c r="B877" s="28"/>
      <c r="F877" s="26"/>
      <c r="G877" s="26"/>
      <c r="H877" s="26"/>
      <c r="I877" s="26"/>
      <c r="J877" s="26"/>
      <c r="K877" s="26"/>
    </row>
    <row r="878" spans="1:11" x14ac:dyDescent="0.25">
      <c r="A878" s="63"/>
      <c r="B878" s="28"/>
      <c r="F878" s="26"/>
      <c r="G878" s="26"/>
      <c r="H878" s="26"/>
      <c r="I878" s="26"/>
      <c r="J878" s="26"/>
      <c r="K878" s="26"/>
    </row>
    <row r="879" spans="1:11" x14ac:dyDescent="0.25">
      <c r="A879" s="63"/>
      <c r="B879" s="28"/>
      <c r="F879" s="26"/>
      <c r="G879" s="26"/>
      <c r="H879" s="26"/>
      <c r="I879" s="26"/>
      <c r="J879" s="26"/>
      <c r="K879" s="26"/>
    </row>
    <row r="880" spans="1:11" x14ac:dyDescent="0.25">
      <c r="A880" s="63"/>
      <c r="B880" s="28"/>
      <c r="F880" s="26"/>
      <c r="G880" s="26"/>
      <c r="H880" s="26"/>
      <c r="I880" s="26"/>
      <c r="J880" s="26"/>
      <c r="K880" s="26"/>
    </row>
    <row r="881" spans="1:11" x14ac:dyDescent="0.25">
      <c r="A881" s="63"/>
      <c r="B881" s="28"/>
      <c r="F881" s="26"/>
      <c r="G881" s="26"/>
      <c r="H881" s="26"/>
      <c r="I881" s="26"/>
      <c r="J881" s="26"/>
      <c r="K881" s="26"/>
    </row>
    <row r="882" spans="1:11" x14ac:dyDescent="0.25">
      <c r="A882" s="63"/>
      <c r="B882" s="28"/>
      <c r="F882" s="26"/>
      <c r="G882" s="26"/>
      <c r="H882" s="26"/>
      <c r="I882" s="26"/>
      <c r="J882" s="26"/>
      <c r="K882" s="26"/>
    </row>
    <row r="883" spans="1:11" x14ac:dyDescent="0.25">
      <c r="A883" s="63"/>
      <c r="B883" s="28"/>
      <c r="F883" s="26"/>
      <c r="G883" s="26"/>
      <c r="H883" s="26"/>
      <c r="I883" s="26"/>
      <c r="J883" s="26"/>
      <c r="K883" s="26"/>
    </row>
    <row r="884" spans="1:11" x14ac:dyDescent="0.25">
      <c r="A884" s="63"/>
      <c r="B884" s="28"/>
      <c r="F884" s="26"/>
      <c r="G884" s="26"/>
      <c r="H884" s="26"/>
      <c r="I884" s="26"/>
      <c r="J884" s="26"/>
      <c r="K884" s="26"/>
    </row>
    <row r="885" spans="1:11" x14ac:dyDescent="0.25">
      <c r="A885" s="63"/>
      <c r="B885" s="28"/>
      <c r="F885" s="26"/>
      <c r="G885" s="26"/>
      <c r="H885" s="26"/>
      <c r="I885" s="26"/>
      <c r="J885" s="26"/>
      <c r="K885" s="26"/>
    </row>
    <row r="886" spans="1:11" x14ac:dyDescent="0.25">
      <c r="A886" s="63"/>
      <c r="B886" s="28"/>
      <c r="F886" s="26"/>
      <c r="G886" s="26"/>
      <c r="H886" s="26"/>
      <c r="I886" s="26"/>
      <c r="J886" s="26"/>
      <c r="K886" s="26"/>
    </row>
    <row r="887" spans="1:11" x14ac:dyDescent="0.25">
      <c r="A887" s="63"/>
      <c r="B887" s="28"/>
      <c r="F887" s="26"/>
      <c r="G887" s="26"/>
      <c r="H887" s="26"/>
      <c r="I887" s="26"/>
      <c r="J887" s="26"/>
      <c r="K887" s="26"/>
    </row>
    <row r="888" spans="1:11" x14ac:dyDescent="0.25">
      <c r="A888" s="63"/>
      <c r="B888" s="28"/>
      <c r="F888" s="26"/>
      <c r="G888" s="26"/>
      <c r="H888" s="26"/>
      <c r="I888" s="26"/>
      <c r="J888" s="26"/>
      <c r="K888" s="26"/>
    </row>
    <row r="889" spans="1:11" x14ac:dyDescent="0.25">
      <c r="A889" s="63"/>
      <c r="B889" s="28"/>
      <c r="F889" s="26"/>
      <c r="G889" s="26"/>
      <c r="H889" s="26"/>
      <c r="I889" s="26"/>
      <c r="J889" s="26"/>
      <c r="K889" s="26"/>
    </row>
    <row r="890" spans="1:11" x14ac:dyDescent="0.25">
      <c r="A890" s="63"/>
      <c r="B890" s="28"/>
      <c r="F890" s="26"/>
      <c r="G890" s="26"/>
      <c r="H890" s="26"/>
      <c r="I890" s="26"/>
      <c r="J890" s="26"/>
      <c r="K890" s="26"/>
    </row>
    <row r="891" spans="1:11" x14ac:dyDescent="0.25">
      <c r="A891" s="63"/>
      <c r="B891" s="28"/>
      <c r="F891" s="26"/>
      <c r="G891" s="26"/>
      <c r="H891" s="26"/>
      <c r="I891" s="26"/>
      <c r="J891" s="26"/>
      <c r="K891" s="26"/>
    </row>
    <row r="892" spans="1:11" x14ac:dyDescent="0.25">
      <c r="A892" s="63"/>
      <c r="B892" s="28"/>
      <c r="F892" s="26"/>
      <c r="G892" s="26"/>
      <c r="H892" s="26"/>
      <c r="I892" s="26"/>
      <c r="J892" s="26"/>
      <c r="K892" s="26"/>
    </row>
    <row r="893" spans="1:11" x14ac:dyDescent="0.25">
      <c r="A893" s="63"/>
      <c r="B893" s="28"/>
      <c r="F893" s="26"/>
      <c r="G893" s="26"/>
      <c r="H893" s="26"/>
      <c r="I893" s="26"/>
      <c r="J893" s="26"/>
      <c r="K893" s="26"/>
    </row>
    <row r="894" spans="1:11" x14ac:dyDescent="0.25">
      <c r="A894" s="63"/>
      <c r="B894" s="28"/>
      <c r="F894" s="26"/>
      <c r="G894" s="26"/>
      <c r="H894" s="26"/>
      <c r="I894" s="26"/>
      <c r="J894" s="26"/>
      <c r="K894" s="26"/>
    </row>
    <row r="895" spans="1:11" x14ac:dyDescent="0.25">
      <c r="A895" s="63"/>
      <c r="B895" s="28"/>
      <c r="F895" s="26"/>
      <c r="G895" s="26"/>
      <c r="H895" s="26"/>
      <c r="I895" s="26"/>
      <c r="J895" s="26"/>
      <c r="K895" s="26"/>
    </row>
    <row r="896" spans="1:11" x14ac:dyDescent="0.25">
      <c r="A896" s="63"/>
      <c r="B896" s="28"/>
      <c r="F896" s="26"/>
      <c r="G896" s="26"/>
      <c r="H896" s="26"/>
      <c r="I896" s="26"/>
      <c r="J896" s="26"/>
      <c r="K896" s="26"/>
    </row>
    <row r="897" spans="1:11" x14ac:dyDescent="0.25">
      <c r="A897" s="63"/>
      <c r="B897" s="28"/>
      <c r="F897" s="26"/>
      <c r="G897" s="26"/>
      <c r="H897" s="26"/>
      <c r="I897" s="26"/>
      <c r="J897" s="26"/>
      <c r="K897" s="26"/>
    </row>
    <row r="898" spans="1:11" x14ac:dyDescent="0.25">
      <c r="A898" s="63"/>
      <c r="B898" s="28"/>
      <c r="F898" s="26"/>
      <c r="G898" s="26"/>
      <c r="H898" s="26"/>
      <c r="I898" s="26"/>
      <c r="J898" s="26"/>
      <c r="K898" s="26"/>
    </row>
    <row r="899" spans="1:11" x14ac:dyDescent="0.25">
      <c r="A899" s="63"/>
      <c r="B899" s="28"/>
      <c r="F899" s="26"/>
      <c r="G899" s="26"/>
      <c r="H899" s="26"/>
      <c r="I899" s="26"/>
      <c r="J899" s="26"/>
      <c r="K899" s="26"/>
    </row>
    <row r="900" spans="1:11" x14ac:dyDescent="0.25">
      <c r="A900" s="63"/>
      <c r="B900" s="28"/>
      <c r="F900" s="26"/>
      <c r="G900" s="26"/>
      <c r="H900" s="26"/>
      <c r="I900" s="26"/>
      <c r="J900" s="26"/>
      <c r="K900" s="26"/>
    </row>
    <row r="901" spans="1:11" x14ac:dyDescent="0.25">
      <c r="A901" s="63"/>
      <c r="B901" s="28"/>
      <c r="F901" s="26"/>
      <c r="G901" s="26"/>
      <c r="H901" s="26"/>
      <c r="I901" s="26"/>
      <c r="J901" s="26"/>
      <c r="K901" s="26"/>
    </row>
    <row r="902" spans="1:11" x14ac:dyDescent="0.25">
      <c r="A902" s="63"/>
      <c r="B902" s="28"/>
      <c r="F902" s="26"/>
      <c r="G902" s="26"/>
      <c r="H902" s="26"/>
      <c r="I902" s="26"/>
      <c r="J902" s="26"/>
      <c r="K902" s="26"/>
    </row>
    <row r="903" spans="1:11" x14ac:dyDescent="0.25">
      <c r="A903" s="63"/>
      <c r="B903" s="28"/>
      <c r="F903" s="26"/>
      <c r="G903" s="26"/>
      <c r="H903" s="26"/>
      <c r="I903" s="26"/>
      <c r="J903" s="26"/>
      <c r="K903" s="26"/>
    </row>
    <row r="904" spans="1:11" x14ac:dyDescent="0.25">
      <c r="A904" s="63"/>
      <c r="B904" s="28"/>
      <c r="F904" s="26"/>
      <c r="G904" s="26"/>
      <c r="H904" s="26"/>
      <c r="I904" s="26"/>
      <c r="J904" s="26"/>
      <c r="K904" s="26"/>
    </row>
    <row r="905" spans="1:11" x14ac:dyDescent="0.25">
      <c r="A905" s="63"/>
      <c r="B905" s="28"/>
      <c r="F905" s="26"/>
      <c r="G905" s="26"/>
      <c r="H905" s="26"/>
      <c r="I905" s="26"/>
      <c r="J905" s="26"/>
      <c r="K905" s="26"/>
    </row>
    <row r="906" spans="1:11" x14ac:dyDescent="0.25">
      <c r="A906" s="63"/>
      <c r="B906" s="28"/>
      <c r="F906" s="26"/>
      <c r="G906" s="26"/>
      <c r="H906" s="26"/>
      <c r="I906" s="26"/>
      <c r="J906" s="26"/>
      <c r="K906" s="26"/>
    </row>
    <row r="907" spans="1:11" x14ac:dyDescent="0.25">
      <c r="A907" s="63"/>
      <c r="B907" s="28"/>
      <c r="F907" s="26"/>
      <c r="G907" s="26"/>
      <c r="H907" s="26"/>
      <c r="I907" s="26"/>
      <c r="J907" s="26"/>
      <c r="K907" s="26"/>
    </row>
    <row r="908" spans="1:11" x14ac:dyDescent="0.25">
      <c r="A908" s="63"/>
      <c r="B908" s="28"/>
      <c r="F908" s="26"/>
      <c r="G908" s="26"/>
      <c r="H908" s="26"/>
      <c r="I908" s="26"/>
      <c r="J908" s="26"/>
      <c r="K908" s="26"/>
    </row>
    <row r="909" spans="1:11" x14ac:dyDescent="0.25">
      <c r="A909" s="63"/>
      <c r="B909" s="28"/>
      <c r="F909" s="26"/>
      <c r="G909" s="26"/>
      <c r="H909" s="26"/>
      <c r="I909" s="26"/>
      <c r="J909" s="26"/>
      <c r="K909" s="26"/>
    </row>
    <row r="910" spans="1:11" x14ac:dyDescent="0.25">
      <c r="A910" s="63"/>
      <c r="B910" s="28"/>
      <c r="F910" s="26"/>
      <c r="G910" s="26"/>
      <c r="H910" s="26"/>
      <c r="I910" s="26"/>
      <c r="J910" s="26"/>
      <c r="K910" s="26"/>
    </row>
    <row r="911" spans="1:11" x14ac:dyDescent="0.25">
      <c r="A911" s="63"/>
      <c r="B911" s="28"/>
      <c r="F911" s="26"/>
      <c r="G911" s="26"/>
      <c r="H911" s="26"/>
      <c r="I911" s="26"/>
      <c r="J911" s="26"/>
      <c r="K911" s="26"/>
    </row>
    <row r="912" spans="1:11" x14ac:dyDescent="0.25">
      <c r="A912" s="63"/>
      <c r="B912" s="28"/>
      <c r="F912" s="26"/>
      <c r="G912" s="26"/>
      <c r="H912" s="26"/>
      <c r="I912" s="26"/>
      <c r="J912" s="26"/>
      <c r="K912" s="26"/>
    </row>
    <row r="913" spans="1:11" x14ac:dyDescent="0.25">
      <c r="A913" s="63"/>
      <c r="B913" s="28"/>
      <c r="F913" s="26"/>
      <c r="G913" s="26"/>
      <c r="H913" s="26"/>
      <c r="I913" s="26"/>
      <c r="J913" s="26"/>
      <c r="K913" s="26"/>
    </row>
    <row r="914" spans="1:11" x14ac:dyDescent="0.25">
      <c r="A914" s="63"/>
      <c r="B914" s="28"/>
      <c r="F914" s="26"/>
      <c r="G914" s="26"/>
      <c r="H914" s="26"/>
      <c r="I914" s="26"/>
      <c r="J914" s="26"/>
      <c r="K914" s="26"/>
    </row>
    <row r="915" spans="1:11" x14ac:dyDescent="0.25">
      <c r="A915" s="63"/>
      <c r="B915" s="28"/>
      <c r="F915" s="26"/>
      <c r="G915" s="26"/>
      <c r="H915" s="26"/>
      <c r="I915" s="26"/>
      <c r="J915" s="26"/>
      <c r="K915" s="26"/>
    </row>
    <row r="916" spans="1:11" x14ac:dyDescent="0.25">
      <c r="A916" s="63"/>
      <c r="B916" s="28"/>
      <c r="F916" s="26"/>
      <c r="G916" s="26"/>
      <c r="H916" s="26"/>
      <c r="I916" s="26"/>
      <c r="J916" s="26"/>
      <c r="K916" s="26"/>
    </row>
    <row r="917" spans="1:11" x14ac:dyDescent="0.25">
      <c r="A917" s="63"/>
      <c r="B917" s="28"/>
      <c r="F917" s="26"/>
      <c r="G917" s="26"/>
      <c r="H917" s="26"/>
      <c r="I917" s="26"/>
      <c r="J917" s="26"/>
      <c r="K917" s="26"/>
    </row>
    <row r="918" spans="1:11" x14ac:dyDescent="0.25">
      <c r="A918" s="63"/>
      <c r="B918" s="28"/>
      <c r="F918" s="26"/>
      <c r="G918" s="26"/>
      <c r="H918" s="26"/>
      <c r="I918" s="26"/>
      <c r="J918" s="26"/>
      <c r="K918" s="26"/>
    </row>
    <row r="919" spans="1:11" x14ac:dyDescent="0.25">
      <c r="A919" s="63"/>
      <c r="B919" s="28"/>
      <c r="F919" s="26"/>
      <c r="G919" s="26"/>
      <c r="H919" s="26"/>
      <c r="I919" s="26"/>
      <c r="J919" s="26"/>
      <c r="K919" s="26"/>
    </row>
    <row r="920" spans="1:11" x14ac:dyDescent="0.25">
      <c r="A920" s="63"/>
      <c r="B920" s="28"/>
      <c r="F920" s="26"/>
      <c r="G920" s="26"/>
      <c r="H920" s="26"/>
      <c r="I920" s="26"/>
      <c r="J920" s="26"/>
      <c r="K920" s="26"/>
    </row>
    <row r="921" spans="1:11" x14ac:dyDescent="0.25">
      <c r="A921" s="63"/>
      <c r="B921" s="28"/>
      <c r="F921" s="26"/>
      <c r="G921" s="26"/>
      <c r="H921" s="26"/>
      <c r="I921" s="26"/>
      <c r="J921" s="26"/>
      <c r="K921" s="26"/>
    </row>
    <row r="922" spans="1:11" x14ac:dyDescent="0.25">
      <c r="A922" s="63"/>
      <c r="B922" s="28"/>
      <c r="F922" s="26"/>
      <c r="G922" s="26"/>
      <c r="H922" s="26"/>
      <c r="I922" s="26"/>
      <c r="J922" s="26"/>
      <c r="K922" s="26"/>
    </row>
    <row r="923" spans="1:11" x14ac:dyDescent="0.25">
      <c r="A923" s="63"/>
      <c r="B923" s="28"/>
      <c r="F923" s="26"/>
      <c r="G923" s="26"/>
      <c r="H923" s="26"/>
      <c r="I923" s="26"/>
      <c r="J923" s="26"/>
      <c r="K923" s="26"/>
    </row>
    <row r="924" spans="1:11" x14ac:dyDescent="0.25">
      <c r="A924" s="63"/>
      <c r="B924" s="28"/>
      <c r="F924" s="26"/>
      <c r="G924" s="26"/>
      <c r="H924" s="26"/>
      <c r="I924" s="26"/>
      <c r="J924" s="26"/>
      <c r="K924" s="26"/>
    </row>
    <row r="925" spans="1:11" x14ac:dyDescent="0.25">
      <c r="A925" s="63"/>
      <c r="B925" s="28"/>
      <c r="F925" s="26"/>
      <c r="G925" s="26"/>
      <c r="H925" s="26"/>
      <c r="I925" s="26"/>
      <c r="J925" s="26"/>
      <c r="K925" s="26"/>
    </row>
    <row r="926" spans="1:11" x14ac:dyDescent="0.25">
      <c r="A926" s="63"/>
      <c r="B926" s="28"/>
      <c r="F926" s="26"/>
      <c r="G926" s="26"/>
      <c r="H926" s="26"/>
      <c r="I926" s="26"/>
      <c r="J926" s="26"/>
      <c r="K926" s="26"/>
    </row>
    <row r="927" spans="1:11" x14ac:dyDescent="0.25">
      <c r="A927" s="63"/>
      <c r="B927" s="28"/>
      <c r="F927" s="26"/>
      <c r="G927" s="26"/>
      <c r="H927" s="26"/>
      <c r="I927" s="26"/>
      <c r="J927" s="26"/>
      <c r="K927" s="26"/>
    </row>
    <row r="928" spans="1:11" x14ac:dyDescent="0.25">
      <c r="A928" s="63"/>
      <c r="B928" s="28"/>
      <c r="F928" s="26"/>
      <c r="G928" s="26"/>
      <c r="H928" s="26"/>
      <c r="I928" s="26"/>
      <c r="J928" s="26"/>
      <c r="K928" s="26"/>
    </row>
    <row r="929" spans="1:11" x14ac:dyDescent="0.25">
      <c r="A929" s="63"/>
      <c r="B929" s="28"/>
      <c r="F929" s="26"/>
      <c r="G929" s="26"/>
      <c r="H929" s="26"/>
      <c r="I929" s="26"/>
      <c r="J929" s="26"/>
      <c r="K929" s="26"/>
    </row>
    <row r="930" spans="1:11" x14ac:dyDescent="0.25">
      <c r="A930" s="63"/>
      <c r="B930" s="28"/>
      <c r="F930" s="26"/>
      <c r="G930" s="26"/>
      <c r="H930" s="26"/>
      <c r="I930" s="26"/>
      <c r="J930" s="26"/>
      <c r="K930" s="26"/>
    </row>
    <row r="931" spans="1:11" x14ac:dyDescent="0.25">
      <c r="A931" s="63"/>
      <c r="B931" s="28"/>
      <c r="F931" s="26"/>
      <c r="G931" s="26"/>
      <c r="H931" s="26"/>
      <c r="I931" s="26"/>
      <c r="J931" s="26"/>
      <c r="K931" s="26"/>
    </row>
    <row r="932" spans="1:11" x14ac:dyDescent="0.25">
      <c r="A932" s="63"/>
      <c r="B932" s="28"/>
      <c r="F932" s="26"/>
      <c r="G932" s="26"/>
      <c r="H932" s="26"/>
      <c r="I932" s="26"/>
      <c r="J932" s="26"/>
      <c r="K932" s="26"/>
    </row>
    <row r="933" spans="1:11" x14ac:dyDescent="0.25">
      <c r="A933" s="63"/>
      <c r="B933" s="28"/>
      <c r="F933" s="26"/>
      <c r="G933" s="26"/>
      <c r="H933" s="26"/>
      <c r="I933" s="26"/>
      <c r="J933" s="26"/>
      <c r="K933" s="26"/>
    </row>
    <row r="934" spans="1:11" x14ac:dyDescent="0.25">
      <c r="A934" s="63"/>
      <c r="B934" s="28"/>
      <c r="F934" s="26"/>
      <c r="G934" s="26"/>
      <c r="H934" s="26"/>
      <c r="I934" s="26"/>
      <c r="J934" s="26"/>
      <c r="K934" s="26"/>
    </row>
    <row r="935" spans="1:11" x14ac:dyDescent="0.25">
      <c r="A935" s="63"/>
      <c r="B935" s="28"/>
      <c r="F935" s="26"/>
      <c r="G935" s="26"/>
      <c r="H935" s="26"/>
      <c r="I935" s="26"/>
      <c r="J935" s="26"/>
      <c r="K935" s="26"/>
    </row>
    <row r="936" spans="1:11" x14ac:dyDescent="0.25">
      <c r="A936" s="63"/>
      <c r="B936" s="28"/>
      <c r="F936" s="26"/>
      <c r="G936" s="26"/>
      <c r="H936" s="26"/>
      <c r="I936" s="26"/>
      <c r="J936" s="26"/>
      <c r="K936" s="26"/>
    </row>
    <row r="937" spans="1:11" x14ac:dyDescent="0.25">
      <c r="A937" s="63"/>
      <c r="B937" s="28"/>
      <c r="F937" s="26"/>
      <c r="G937" s="26"/>
      <c r="H937" s="26"/>
      <c r="I937" s="26"/>
      <c r="J937" s="26"/>
      <c r="K937" s="26"/>
    </row>
    <row r="938" spans="1:11" x14ac:dyDescent="0.25">
      <c r="A938" s="63"/>
      <c r="B938" s="28"/>
      <c r="F938" s="26"/>
      <c r="G938" s="26"/>
      <c r="H938" s="26"/>
      <c r="I938" s="26"/>
      <c r="J938" s="26"/>
      <c r="K938" s="26"/>
    </row>
    <row r="939" spans="1:11" x14ac:dyDescent="0.25">
      <c r="A939" s="63"/>
      <c r="B939" s="28"/>
      <c r="F939" s="26"/>
      <c r="G939" s="26"/>
      <c r="H939" s="26"/>
      <c r="I939" s="26"/>
      <c r="J939" s="26"/>
      <c r="K939" s="26"/>
    </row>
    <row r="940" spans="1:11" x14ac:dyDescent="0.25">
      <c r="A940" s="63"/>
      <c r="B940" s="28"/>
      <c r="F940" s="26"/>
      <c r="G940" s="26"/>
      <c r="H940" s="26"/>
      <c r="I940" s="26"/>
      <c r="J940" s="26"/>
      <c r="K940" s="26"/>
    </row>
    <row r="941" spans="1:11" x14ac:dyDescent="0.25">
      <c r="A941" s="63"/>
      <c r="B941" s="28"/>
      <c r="F941" s="26"/>
      <c r="G941" s="26"/>
      <c r="H941" s="26"/>
      <c r="I941" s="26"/>
      <c r="J941" s="26"/>
      <c r="K941" s="26"/>
    </row>
    <row r="942" spans="1:11" x14ac:dyDescent="0.25">
      <c r="A942" s="63"/>
      <c r="B942" s="28"/>
      <c r="F942" s="26"/>
      <c r="G942" s="26"/>
      <c r="H942" s="26"/>
      <c r="I942" s="26"/>
      <c r="J942" s="26"/>
      <c r="K942" s="26"/>
    </row>
    <row r="943" spans="1:11" x14ac:dyDescent="0.25">
      <c r="A943" s="63"/>
      <c r="B943" s="28"/>
      <c r="F943" s="26"/>
      <c r="G943" s="26"/>
      <c r="H943" s="26"/>
      <c r="I943" s="26"/>
      <c r="J943" s="26"/>
      <c r="K943" s="26"/>
    </row>
    <row r="944" spans="1:11" x14ac:dyDescent="0.25">
      <c r="A944" s="63"/>
      <c r="B944" s="28"/>
      <c r="F944" s="26"/>
      <c r="G944" s="26"/>
      <c r="H944" s="26"/>
      <c r="I944" s="26"/>
      <c r="J944" s="26"/>
      <c r="K944" s="26"/>
    </row>
    <row r="945" spans="1:11" x14ac:dyDescent="0.25">
      <c r="A945" s="63"/>
      <c r="B945" s="28"/>
      <c r="F945" s="26"/>
      <c r="G945" s="26"/>
      <c r="H945" s="26"/>
      <c r="I945" s="26"/>
      <c r="J945" s="26"/>
      <c r="K945" s="26"/>
    </row>
    <row r="946" spans="1:11" x14ac:dyDescent="0.25">
      <c r="A946" s="63"/>
      <c r="B946" s="28"/>
      <c r="F946" s="26"/>
      <c r="G946" s="26"/>
      <c r="H946" s="26"/>
      <c r="I946" s="26"/>
      <c r="J946" s="26"/>
      <c r="K946" s="26"/>
    </row>
    <row r="947" spans="1:11" x14ac:dyDescent="0.25">
      <c r="A947" s="63"/>
      <c r="B947" s="28"/>
      <c r="F947" s="26"/>
      <c r="G947" s="26"/>
      <c r="H947" s="26"/>
      <c r="I947" s="26"/>
      <c r="J947" s="26"/>
      <c r="K947" s="26"/>
    </row>
    <row r="948" spans="1:11" x14ac:dyDescent="0.25">
      <c r="A948" s="63"/>
      <c r="B948" s="28"/>
      <c r="F948" s="26"/>
      <c r="G948" s="26"/>
      <c r="H948" s="26"/>
      <c r="I948" s="26"/>
      <c r="J948" s="26"/>
      <c r="K948" s="26"/>
    </row>
    <row r="949" spans="1:11" x14ac:dyDescent="0.25">
      <c r="A949" s="63"/>
      <c r="B949" s="28"/>
      <c r="F949" s="26"/>
      <c r="G949" s="26"/>
      <c r="H949" s="26"/>
      <c r="I949" s="26"/>
      <c r="J949" s="26"/>
      <c r="K949" s="26"/>
    </row>
    <row r="950" spans="1:11" x14ac:dyDescent="0.25">
      <c r="A950" s="63"/>
      <c r="B950" s="28"/>
      <c r="F950" s="26"/>
      <c r="G950" s="26"/>
      <c r="H950" s="26"/>
      <c r="I950" s="26"/>
      <c r="J950" s="26"/>
      <c r="K950" s="26"/>
    </row>
    <row r="951" spans="1:11" x14ac:dyDescent="0.25">
      <c r="A951" s="63"/>
      <c r="B951" s="28"/>
      <c r="F951" s="26"/>
      <c r="G951" s="26"/>
      <c r="H951" s="26"/>
      <c r="I951" s="26"/>
      <c r="J951" s="26"/>
      <c r="K951" s="26"/>
    </row>
    <row r="952" spans="1:11" x14ac:dyDescent="0.25">
      <c r="A952" s="63"/>
      <c r="B952" s="28"/>
      <c r="F952" s="26"/>
      <c r="G952" s="26"/>
      <c r="H952" s="26"/>
      <c r="I952" s="26"/>
      <c r="J952" s="26"/>
      <c r="K952" s="26"/>
    </row>
    <row r="953" spans="1:11" x14ac:dyDescent="0.25">
      <c r="A953" s="63"/>
      <c r="B953" s="28"/>
      <c r="F953" s="26"/>
      <c r="G953" s="26"/>
      <c r="H953" s="26"/>
      <c r="I953" s="26"/>
      <c r="J953" s="26"/>
      <c r="K953" s="26"/>
    </row>
    <row r="954" spans="1:11" x14ac:dyDescent="0.25">
      <c r="A954" s="63"/>
      <c r="B954" s="28"/>
      <c r="F954" s="26"/>
      <c r="G954" s="26"/>
      <c r="H954" s="26"/>
      <c r="I954" s="26"/>
      <c r="J954" s="26"/>
      <c r="K954" s="26"/>
    </row>
    <row r="955" spans="1:11" x14ac:dyDescent="0.25">
      <c r="A955" s="63"/>
      <c r="B955" s="28"/>
      <c r="F955" s="26"/>
      <c r="G955" s="26"/>
      <c r="H955" s="26"/>
      <c r="I955" s="26"/>
      <c r="J955" s="26"/>
      <c r="K955" s="26"/>
    </row>
    <row r="956" spans="1:11" x14ac:dyDescent="0.25">
      <c r="A956" s="63"/>
      <c r="B956" s="28"/>
      <c r="F956" s="26"/>
      <c r="G956" s="26"/>
      <c r="H956" s="26"/>
      <c r="I956" s="26"/>
      <c r="J956" s="26"/>
      <c r="K956" s="26"/>
    </row>
    <row r="957" spans="1:11" x14ac:dyDescent="0.25">
      <c r="A957" s="63"/>
      <c r="B957" s="28"/>
      <c r="F957" s="26"/>
      <c r="G957" s="26"/>
      <c r="H957" s="26"/>
      <c r="I957" s="26"/>
      <c r="J957" s="26"/>
      <c r="K957" s="26"/>
    </row>
    <row r="958" spans="1:11" x14ac:dyDescent="0.25">
      <c r="A958" s="63"/>
      <c r="B958" s="28"/>
      <c r="F958" s="26"/>
      <c r="G958" s="26"/>
      <c r="H958" s="26"/>
      <c r="I958" s="26"/>
      <c r="J958" s="26"/>
      <c r="K958" s="26"/>
    </row>
    <row r="959" spans="1:11" x14ac:dyDescent="0.25">
      <c r="A959" s="63"/>
      <c r="B959" s="28"/>
      <c r="F959" s="26"/>
      <c r="G959" s="26"/>
      <c r="H959" s="26"/>
      <c r="I959" s="26"/>
      <c r="J959" s="26"/>
      <c r="K959" s="26"/>
    </row>
    <row r="960" spans="1:11" x14ac:dyDescent="0.25">
      <c r="A960" s="63"/>
      <c r="B960" s="28"/>
      <c r="F960" s="26"/>
      <c r="G960" s="26"/>
      <c r="H960" s="26"/>
      <c r="I960" s="26"/>
      <c r="J960" s="26"/>
      <c r="K960" s="26"/>
    </row>
    <row r="961" spans="1:11" x14ac:dyDescent="0.25">
      <c r="A961" s="63"/>
      <c r="B961" s="28"/>
      <c r="F961" s="26"/>
      <c r="G961" s="26"/>
      <c r="H961" s="26"/>
      <c r="I961" s="26"/>
      <c r="J961" s="26"/>
      <c r="K961" s="26"/>
    </row>
    <row r="962" spans="1:11" x14ac:dyDescent="0.25">
      <c r="A962" s="63"/>
      <c r="B962" s="28"/>
      <c r="F962" s="26"/>
      <c r="G962" s="26"/>
      <c r="H962" s="26"/>
      <c r="I962" s="26"/>
      <c r="J962" s="26"/>
      <c r="K962" s="26"/>
    </row>
    <row r="963" spans="1:11" x14ac:dyDescent="0.25">
      <c r="A963" s="63"/>
      <c r="B963" s="28"/>
      <c r="F963" s="26"/>
      <c r="G963" s="26"/>
      <c r="H963" s="26"/>
      <c r="I963" s="26"/>
      <c r="J963" s="26"/>
      <c r="K963" s="26"/>
    </row>
    <row r="964" spans="1:11" x14ac:dyDescent="0.25">
      <c r="A964" s="63"/>
      <c r="B964" s="28"/>
      <c r="F964" s="26"/>
      <c r="G964" s="26"/>
      <c r="H964" s="26"/>
      <c r="I964" s="26"/>
      <c r="J964" s="26"/>
      <c r="K964" s="26"/>
    </row>
    <row r="965" spans="1:11" x14ac:dyDescent="0.25">
      <c r="A965" s="63"/>
      <c r="B965" s="28"/>
      <c r="F965" s="26"/>
      <c r="G965" s="26"/>
      <c r="H965" s="26"/>
      <c r="I965" s="26"/>
      <c r="J965" s="26"/>
      <c r="K965" s="26"/>
    </row>
    <row r="966" spans="1:11" x14ac:dyDescent="0.25">
      <c r="A966" s="63"/>
      <c r="B966" s="28"/>
      <c r="F966" s="26"/>
      <c r="G966" s="26"/>
      <c r="H966" s="26"/>
      <c r="I966" s="26"/>
      <c r="J966" s="26"/>
      <c r="K966" s="26"/>
    </row>
    <row r="967" spans="1:11" x14ac:dyDescent="0.25">
      <c r="A967" s="63"/>
      <c r="B967" s="28"/>
      <c r="F967" s="26"/>
      <c r="G967" s="26"/>
      <c r="H967" s="26"/>
      <c r="I967" s="26"/>
      <c r="J967" s="26"/>
      <c r="K967" s="26"/>
    </row>
    <row r="968" spans="1:11" x14ac:dyDescent="0.25">
      <c r="A968" s="63"/>
      <c r="B968" s="28"/>
      <c r="F968" s="26"/>
      <c r="G968" s="26"/>
      <c r="H968" s="26"/>
      <c r="I968" s="26"/>
      <c r="J968" s="26"/>
      <c r="K968" s="26"/>
    </row>
    <row r="969" spans="1:11" x14ac:dyDescent="0.25">
      <c r="A969" s="63"/>
      <c r="B969" s="28"/>
      <c r="F969" s="26"/>
      <c r="G969" s="26"/>
      <c r="H969" s="26"/>
      <c r="I969" s="26"/>
      <c r="J969" s="26"/>
      <c r="K969" s="26"/>
    </row>
    <row r="970" spans="1:11" x14ac:dyDescent="0.25">
      <c r="A970" s="63"/>
      <c r="B970" s="28"/>
      <c r="F970" s="26"/>
      <c r="G970" s="26"/>
      <c r="H970" s="26"/>
      <c r="I970" s="26"/>
      <c r="J970" s="26"/>
      <c r="K970" s="26"/>
    </row>
    <row r="971" spans="1:11" x14ac:dyDescent="0.25">
      <c r="A971" s="63"/>
      <c r="B971" s="28"/>
      <c r="F971" s="26"/>
      <c r="G971" s="26"/>
      <c r="H971" s="26"/>
      <c r="I971" s="26"/>
      <c r="J971" s="26"/>
      <c r="K971" s="26"/>
    </row>
    <row r="972" spans="1:11" x14ac:dyDescent="0.25">
      <c r="A972" s="63"/>
      <c r="B972" s="28"/>
      <c r="F972" s="26"/>
      <c r="G972" s="26"/>
      <c r="H972" s="26"/>
      <c r="I972" s="26"/>
      <c r="J972" s="26"/>
      <c r="K972" s="26"/>
    </row>
    <row r="973" spans="1:11" x14ac:dyDescent="0.25">
      <c r="A973" s="63"/>
      <c r="B973" s="28"/>
      <c r="F973" s="26"/>
      <c r="G973" s="26"/>
      <c r="H973" s="26"/>
      <c r="I973" s="26"/>
      <c r="J973" s="26"/>
      <c r="K973" s="26"/>
    </row>
    <row r="974" spans="1:11" x14ac:dyDescent="0.25">
      <c r="A974" s="63"/>
      <c r="B974" s="28"/>
      <c r="F974" s="26"/>
      <c r="G974" s="26"/>
      <c r="H974" s="26"/>
      <c r="I974" s="26"/>
      <c r="J974" s="26"/>
      <c r="K974" s="26"/>
    </row>
    <row r="975" spans="1:11" x14ac:dyDescent="0.25">
      <c r="A975" s="63"/>
      <c r="B975" s="28"/>
      <c r="F975" s="26"/>
      <c r="G975" s="26"/>
      <c r="H975" s="26"/>
      <c r="I975" s="26"/>
      <c r="J975" s="26"/>
      <c r="K975" s="26"/>
    </row>
    <row r="976" spans="1:11" x14ac:dyDescent="0.25">
      <c r="A976" s="63"/>
      <c r="B976" s="28"/>
      <c r="F976" s="26"/>
      <c r="G976" s="26"/>
      <c r="H976" s="26"/>
      <c r="I976" s="26"/>
      <c r="J976" s="26"/>
      <c r="K976" s="26"/>
    </row>
    <row r="977" spans="1:11" x14ac:dyDescent="0.25">
      <c r="A977" s="63"/>
      <c r="B977" s="28"/>
      <c r="F977" s="26"/>
      <c r="G977" s="26"/>
      <c r="H977" s="26"/>
      <c r="I977" s="26"/>
      <c r="J977" s="26"/>
      <c r="K977" s="26"/>
    </row>
    <row r="978" spans="1:11" x14ac:dyDescent="0.25">
      <c r="A978" s="63"/>
      <c r="B978" s="28"/>
      <c r="F978" s="26"/>
      <c r="G978" s="26"/>
      <c r="H978" s="26"/>
      <c r="I978" s="26"/>
      <c r="J978" s="26"/>
      <c r="K978" s="26"/>
    </row>
    <row r="979" spans="1:11" x14ac:dyDescent="0.25">
      <c r="A979" s="63"/>
      <c r="B979" s="28"/>
      <c r="F979" s="26"/>
      <c r="G979" s="26"/>
      <c r="H979" s="26"/>
      <c r="I979" s="26"/>
      <c r="J979" s="26"/>
      <c r="K979" s="26"/>
    </row>
    <row r="980" spans="1:11" x14ac:dyDescent="0.25">
      <c r="A980" s="63"/>
      <c r="B980" s="28"/>
      <c r="F980" s="26"/>
      <c r="G980" s="26"/>
      <c r="H980" s="26"/>
      <c r="I980" s="26"/>
      <c r="J980" s="26"/>
      <c r="K980" s="26"/>
    </row>
    <row r="981" spans="1:11" x14ac:dyDescent="0.25">
      <c r="A981" s="63"/>
      <c r="B981" s="28"/>
      <c r="F981" s="26"/>
      <c r="G981" s="26"/>
      <c r="H981" s="26"/>
      <c r="I981" s="26"/>
      <c r="J981" s="26"/>
      <c r="K981" s="26"/>
    </row>
    <row r="982" spans="1:11" x14ac:dyDescent="0.25">
      <c r="A982" s="63"/>
      <c r="B982" s="28"/>
      <c r="F982" s="26"/>
      <c r="G982" s="26"/>
      <c r="H982" s="26"/>
      <c r="I982" s="26"/>
      <c r="J982" s="26"/>
      <c r="K982" s="26"/>
    </row>
    <row r="983" spans="1:11" x14ac:dyDescent="0.25">
      <c r="A983" s="63"/>
      <c r="B983" s="28"/>
      <c r="F983" s="26"/>
      <c r="G983" s="26"/>
      <c r="H983" s="26"/>
      <c r="I983" s="26"/>
      <c r="J983" s="26"/>
      <c r="K983" s="26"/>
    </row>
    <row r="984" spans="1:11" x14ac:dyDescent="0.25">
      <c r="A984" s="63"/>
      <c r="B984" s="28"/>
      <c r="F984" s="26"/>
      <c r="G984" s="26"/>
      <c r="H984" s="26"/>
      <c r="I984" s="26"/>
      <c r="J984" s="26"/>
      <c r="K984" s="26"/>
    </row>
    <row r="985" spans="1:11" x14ac:dyDescent="0.25">
      <c r="A985" s="63"/>
      <c r="B985" s="28"/>
      <c r="F985" s="26"/>
      <c r="G985" s="26"/>
      <c r="H985" s="26"/>
      <c r="I985" s="26"/>
      <c r="J985" s="26"/>
      <c r="K985" s="26"/>
    </row>
    <row r="986" spans="1:11" x14ac:dyDescent="0.25">
      <c r="A986" s="63"/>
      <c r="B986" s="28"/>
      <c r="F986" s="26"/>
      <c r="G986" s="26"/>
      <c r="H986" s="26"/>
      <c r="I986" s="26"/>
      <c r="J986" s="26"/>
      <c r="K986" s="26"/>
    </row>
    <row r="987" spans="1:11" x14ac:dyDescent="0.25">
      <c r="A987" s="63"/>
      <c r="B987" s="28"/>
      <c r="F987" s="26"/>
      <c r="G987" s="26"/>
      <c r="H987" s="26"/>
      <c r="I987" s="26"/>
      <c r="J987" s="26"/>
      <c r="K987" s="26"/>
    </row>
    <row r="988" spans="1:11" x14ac:dyDescent="0.25">
      <c r="A988" s="63"/>
      <c r="B988" s="28"/>
      <c r="F988" s="26"/>
      <c r="G988" s="26"/>
      <c r="H988" s="26"/>
      <c r="I988" s="26"/>
      <c r="J988" s="26"/>
      <c r="K988" s="26"/>
    </row>
    <row r="989" spans="1:11" x14ac:dyDescent="0.25">
      <c r="A989" s="63"/>
      <c r="B989" s="28"/>
      <c r="F989" s="26"/>
      <c r="G989" s="26"/>
      <c r="H989" s="26"/>
      <c r="I989" s="26"/>
      <c r="J989" s="26"/>
      <c r="K989" s="26"/>
    </row>
    <row r="990" spans="1:11" x14ac:dyDescent="0.25">
      <c r="A990" s="63"/>
      <c r="B990" s="28"/>
      <c r="F990" s="26"/>
      <c r="G990" s="26"/>
      <c r="H990" s="26"/>
      <c r="I990" s="26"/>
      <c r="J990" s="26"/>
      <c r="K990" s="26"/>
    </row>
    <row r="991" spans="1:11" x14ac:dyDescent="0.25">
      <c r="A991" s="63"/>
      <c r="B991" s="28"/>
      <c r="F991" s="26"/>
      <c r="G991" s="26"/>
      <c r="H991" s="26"/>
      <c r="I991" s="26"/>
      <c r="J991" s="26"/>
      <c r="K991" s="26"/>
    </row>
    <row r="992" spans="1:11" x14ac:dyDescent="0.25">
      <c r="A992" s="63"/>
      <c r="B992" s="28"/>
      <c r="F992" s="26"/>
      <c r="G992" s="26"/>
      <c r="H992" s="26"/>
      <c r="I992" s="26"/>
      <c r="J992" s="26"/>
      <c r="K992" s="26"/>
    </row>
    <row r="993" spans="1:11" x14ac:dyDescent="0.25">
      <c r="A993" s="63"/>
      <c r="B993" s="28"/>
      <c r="F993" s="26"/>
      <c r="G993" s="26"/>
      <c r="H993" s="26"/>
      <c r="I993" s="26"/>
      <c r="J993" s="26"/>
      <c r="K993" s="26"/>
    </row>
    <row r="994" spans="1:11" x14ac:dyDescent="0.25">
      <c r="A994" s="63"/>
      <c r="B994" s="28"/>
      <c r="F994" s="26"/>
      <c r="G994" s="26"/>
      <c r="H994" s="26"/>
      <c r="I994" s="26"/>
      <c r="J994" s="26"/>
      <c r="K994" s="26"/>
    </row>
    <row r="995" spans="1:11" x14ac:dyDescent="0.25">
      <c r="A995" s="63"/>
      <c r="B995" s="28"/>
      <c r="F995" s="26"/>
      <c r="G995" s="26"/>
      <c r="H995" s="26"/>
      <c r="I995" s="26"/>
      <c r="J995" s="26"/>
      <c r="K995" s="26"/>
    </row>
    <row r="996" spans="1:11" x14ac:dyDescent="0.25">
      <c r="A996" s="63"/>
      <c r="B996" s="28"/>
      <c r="F996" s="26"/>
      <c r="G996" s="26"/>
      <c r="H996" s="26"/>
      <c r="I996" s="26"/>
      <c r="J996" s="26"/>
      <c r="K996" s="26"/>
    </row>
    <row r="997" spans="1:11" x14ac:dyDescent="0.25">
      <c r="A997" s="63"/>
      <c r="B997" s="28"/>
      <c r="F997" s="26"/>
      <c r="G997" s="26"/>
      <c r="H997" s="26"/>
      <c r="I997" s="26"/>
      <c r="J997" s="26"/>
      <c r="K997" s="26"/>
    </row>
    <row r="998" spans="1:11" x14ac:dyDescent="0.25">
      <c r="A998" s="63"/>
      <c r="B998" s="28"/>
      <c r="F998" s="26"/>
      <c r="G998" s="26"/>
      <c r="H998" s="26"/>
      <c r="I998" s="26"/>
      <c r="J998" s="26"/>
      <c r="K998" s="26"/>
    </row>
    <row r="999" spans="1:11" x14ac:dyDescent="0.25">
      <c r="A999" s="63"/>
      <c r="B999" s="28"/>
      <c r="F999" s="26"/>
      <c r="G999" s="26"/>
      <c r="H999" s="26"/>
      <c r="I999" s="26"/>
      <c r="J999" s="26"/>
      <c r="K999" s="26"/>
    </row>
    <row r="1000" spans="1:11" x14ac:dyDescent="0.25">
      <c r="A1000" s="63"/>
      <c r="B1000" s="28"/>
      <c r="F1000" s="26"/>
      <c r="G1000" s="26"/>
      <c r="H1000" s="26"/>
      <c r="I1000" s="26"/>
      <c r="J1000" s="26"/>
      <c r="K1000" s="26"/>
    </row>
    <row r="1001" spans="1:11" x14ac:dyDescent="0.25">
      <c r="A1001" s="63"/>
      <c r="B1001" s="28"/>
      <c r="F1001" s="26"/>
      <c r="G1001" s="26"/>
      <c r="H1001" s="26"/>
      <c r="I1001" s="26"/>
      <c r="J1001" s="26"/>
      <c r="K1001" s="26"/>
    </row>
    <row r="1002" spans="1:11" x14ac:dyDescent="0.25">
      <c r="A1002" s="63"/>
      <c r="B1002" s="28"/>
      <c r="F1002" s="26"/>
      <c r="G1002" s="26"/>
      <c r="H1002" s="26"/>
      <c r="I1002" s="26"/>
      <c r="J1002" s="26"/>
      <c r="K1002" s="26"/>
    </row>
    <row r="1003" spans="1:11" x14ac:dyDescent="0.25">
      <c r="A1003" s="63"/>
      <c r="B1003" s="28"/>
      <c r="F1003" s="26"/>
      <c r="G1003" s="26"/>
      <c r="H1003" s="26"/>
      <c r="I1003" s="26"/>
      <c r="J1003" s="26"/>
      <c r="K1003" s="26"/>
    </row>
    <row r="1004" spans="1:11" x14ac:dyDescent="0.25">
      <c r="A1004" s="63"/>
      <c r="B1004" s="28"/>
      <c r="F1004" s="26"/>
      <c r="G1004" s="26"/>
      <c r="H1004" s="26"/>
      <c r="I1004" s="26"/>
      <c r="J1004" s="26"/>
      <c r="K1004" s="26"/>
    </row>
    <row r="1005" spans="1:11" x14ac:dyDescent="0.25">
      <c r="A1005" s="63"/>
      <c r="B1005" s="28"/>
      <c r="F1005" s="26"/>
      <c r="G1005" s="26"/>
      <c r="H1005" s="26"/>
      <c r="I1005" s="26"/>
      <c r="J1005" s="26"/>
      <c r="K1005" s="26"/>
    </row>
    <row r="1006" spans="1:11" x14ac:dyDescent="0.25">
      <c r="A1006" s="63"/>
      <c r="B1006" s="28"/>
      <c r="F1006" s="26"/>
      <c r="G1006" s="26"/>
      <c r="H1006" s="26"/>
      <c r="I1006" s="26"/>
      <c r="J1006" s="26"/>
      <c r="K1006" s="26"/>
    </row>
    <row r="1007" spans="1:11" x14ac:dyDescent="0.25">
      <c r="A1007" s="63"/>
      <c r="B1007" s="28"/>
      <c r="F1007" s="26"/>
      <c r="G1007" s="26"/>
      <c r="H1007" s="26"/>
      <c r="I1007" s="26"/>
      <c r="J1007" s="26"/>
      <c r="K1007" s="26"/>
    </row>
    <row r="1008" spans="1:11" x14ac:dyDescent="0.25">
      <c r="A1008" s="63"/>
      <c r="B1008" s="28"/>
      <c r="F1008" s="26"/>
      <c r="G1008" s="26"/>
      <c r="H1008" s="26"/>
      <c r="I1008" s="26"/>
      <c r="J1008" s="26"/>
      <c r="K1008" s="26"/>
    </row>
    <row r="1009" spans="1:11" x14ac:dyDescent="0.25">
      <c r="A1009" s="63"/>
      <c r="B1009" s="28"/>
      <c r="F1009" s="26"/>
      <c r="G1009" s="26"/>
      <c r="H1009" s="26"/>
      <c r="I1009" s="26"/>
      <c r="J1009" s="26"/>
      <c r="K1009" s="26"/>
    </row>
    <row r="1010" spans="1:11" x14ac:dyDescent="0.25">
      <c r="A1010" s="63"/>
      <c r="B1010" s="28"/>
      <c r="F1010" s="26"/>
      <c r="G1010" s="26"/>
      <c r="H1010" s="26"/>
      <c r="I1010" s="26"/>
      <c r="J1010" s="26"/>
      <c r="K1010" s="26"/>
    </row>
    <row r="1011" spans="1:11" x14ac:dyDescent="0.25">
      <c r="A1011" s="63"/>
      <c r="B1011" s="28"/>
      <c r="F1011" s="26"/>
      <c r="G1011" s="26"/>
      <c r="H1011" s="26"/>
      <c r="I1011" s="26"/>
      <c r="J1011" s="26"/>
      <c r="K1011" s="26"/>
    </row>
    <row r="1012" spans="1:11" x14ac:dyDescent="0.25">
      <c r="A1012" s="63"/>
      <c r="B1012" s="28"/>
      <c r="F1012" s="26"/>
      <c r="G1012" s="26"/>
      <c r="H1012" s="26"/>
      <c r="I1012" s="26"/>
      <c r="J1012" s="26"/>
      <c r="K1012" s="26"/>
    </row>
    <row r="1013" spans="1:11" x14ac:dyDescent="0.25">
      <c r="A1013" s="63"/>
      <c r="B1013" s="28"/>
      <c r="F1013" s="26"/>
      <c r="G1013" s="26"/>
      <c r="H1013" s="26"/>
      <c r="I1013" s="26"/>
      <c r="J1013" s="26"/>
      <c r="K1013" s="26"/>
    </row>
    <row r="1014" spans="1:11" x14ac:dyDescent="0.25">
      <c r="A1014" s="63"/>
      <c r="B1014" s="28"/>
      <c r="F1014" s="26"/>
      <c r="G1014" s="26"/>
      <c r="H1014" s="26"/>
      <c r="I1014" s="26"/>
      <c r="J1014" s="26"/>
      <c r="K1014" s="26"/>
    </row>
    <row r="1015" spans="1:11" x14ac:dyDescent="0.25">
      <c r="A1015" s="63"/>
      <c r="B1015" s="28"/>
      <c r="F1015" s="26"/>
      <c r="G1015" s="26"/>
      <c r="H1015" s="26"/>
      <c r="I1015" s="26"/>
      <c r="J1015" s="26"/>
      <c r="K1015" s="26"/>
    </row>
    <row r="1016" spans="1:11" x14ac:dyDescent="0.25">
      <c r="A1016" s="63"/>
      <c r="B1016" s="28"/>
      <c r="F1016" s="26"/>
      <c r="G1016" s="26"/>
      <c r="H1016" s="26"/>
      <c r="I1016" s="26"/>
      <c r="J1016" s="26"/>
      <c r="K1016" s="26"/>
    </row>
    <row r="1017" spans="1:11" x14ac:dyDescent="0.25">
      <c r="A1017" s="63"/>
      <c r="B1017" s="28"/>
      <c r="F1017" s="26"/>
      <c r="G1017" s="26"/>
      <c r="H1017" s="26"/>
      <c r="I1017" s="26"/>
      <c r="J1017" s="26"/>
      <c r="K1017" s="26"/>
    </row>
    <row r="1018" spans="1:11" x14ac:dyDescent="0.25">
      <c r="A1018" s="63"/>
      <c r="B1018" s="28"/>
      <c r="F1018" s="26"/>
      <c r="G1018" s="26"/>
      <c r="H1018" s="26"/>
      <c r="I1018" s="26"/>
      <c r="J1018" s="26"/>
      <c r="K1018" s="26"/>
    </row>
    <row r="1019" spans="1:11" x14ac:dyDescent="0.25">
      <c r="A1019" s="63"/>
      <c r="B1019" s="28"/>
      <c r="F1019" s="26"/>
      <c r="G1019" s="26"/>
      <c r="H1019" s="26"/>
      <c r="I1019" s="26"/>
      <c r="J1019" s="26"/>
      <c r="K1019" s="26"/>
    </row>
    <row r="1020" spans="1:11" x14ac:dyDescent="0.25">
      <c r="A1020" s="63"/>
      <c r="B1020" s="28"/>
      <c r="F1020" s="26"/>
      <c r="G1020" s="26"/>
      <c r="H1020" s="26"/>
      <c r="I1020" s="26"/>
      <c r="J1020" s="26"/>
      <c r="K1020" s="26"/>
    </row>
    <row r="1021" spans="1:11" x14ac:dyDescent="0.25">
      <c r="A1021" s="63"/>
      <c r="B1021" s="28"/>
      <c r="F1021" s="26"/>
      <c r="G1021" s="26"/>
      <c r="H1021" s="26"/>
      <c r="I1021" s="26"/>
      <c r="J1021" s="26"/>
      <c r="K1021" s="26"/>
    </row>
    <row r="1022" spans="1:11" x14ac:dyDescent="0.25">
      <c r="A1022" s="63"/>
      <c r="B1022" s="28"/>
      <c r="F1022" s="26"/>
      <c r="G1022" s="26"/>
      <c r="H1022" s="26"/>
      <c r="I1022" s="26"/>
      <c r="J1022" s="26"/>
      <c r="K1022" s="26"/>
    </row>
    <row r="1023" spans="1:11" x14ac:dyDescent="0.25">
      <c r="A1023" s="63"/>
      <c r="B1023" s="28"/>
      <c r="F1023" s="26"/>
      <c r="G1023" s="26"/>
      <c r="H1023" s="26"/>
      <c r="I1023" s="26"/>
      <c r="J1023" s="26"/>
      <c r="K1023" s="26"/>
    </row>
    <row r="1024" spans="1:11" x14ac:dyDescent="0.25">
      <c r="A1024" s="63"/>
      <c r="B1024" s="28"/>
      <c r="F1024" s="26"/>
      <c r="G1024" s="26"/>
      <c r="H1024" s="26"/>
      <c r="I1024" s="26"/>
      <c r="J1024" s="26"/>
      <c r="K1024" s="26"/>
    </row>
    <row r="1025" spans="1:11" x14ac:dyDescent="0.25">
      <c r="A1025" s="63"/>
      <c r="B1025" s="28"/>
      <c r="F1025" s="26"/>
      <c r="G1025" s="26"/>
      <c r="H1025" s="26"/>
      <c r="I1025" s="26"/>
      <c r="J1025" s="26"/>
      <c r="K1025" s="26"/>
    </row>
    <row r="1026" spans="1:11" x14ac:dyDescent="0.25">
      <c r="A1026" s="63"/>
      <c r="B1026" s="28"/>
      <c r="F1026" s="26"/>
      <c r="G1026" s="26"/>
      <c r="H1026" s="26"/>
      <c r="I1026" s="26"/>
      <c r="J1026" s="26"/>
      <c r="K1026" s="26"/>
    </row>
    <row r="1027" spans="1:11" x14ac:dyDescent="0.25">
      <c r="A1027" s="63"/>
      <c r="B1027" s="28"/>
      <c r="F1027" s="26"/>
      <c r="G1027" s="26"/>
      <c r="H1027" s="26"/>
      <c r="I1027" s="26"/>
      <c r="J1027" s="26"/>
      <c r="K1027" s="26"/>
    </row>
    <row r="1028" spans="1:11" x14ac:dyDescent="0.25">
      <c r="A1028" s="63"/>
      <c r="B1028" s="28"/>
      <c r="F1028" s="26"/>
      <c r="G1028" s="26"/>
      <c r="H1028" s="26"/>
      <c r="I1028" s="26"/>
      <c r="J1028" s="26"/>
      <c r="K1028" s="26"/>
    </row>
    <row r="1029" spans="1:11" x14ac:dyDescent="0.25">
      <c r="A1029" s="63"/>
      <c r="B1029" s="28"/>
      <c r="F1029" s="26"/>
      <c r="G1029" s="26"/>
      <c r="H1029" s="26"/>
      <c r="I1029" s="26"/>
      <c r="J1029" s="26"/>
      <c r="K1029" s="26"/>
    </row>
    <row r="1030" spans="1:11" x14ac:dyDescent="0.25">
      <c r="A1030" s="63"/>
      <c r="B1030" s="28"/>
      <c r="F1030" s="26"/>
      <c r="G1030" s="26"/>
      <c r="H1030" s="26"/>
      <c r="I1030" s="26"/>
      <c r="J1030" s="26"/>
      <c r="K1030" s="26"/>
    </row>
    <row r="1031" spans="1:11" x14ac:dyDescent="0.25">
      <c r="A1031" s="63"/>
      <c r="B1031" s="28"/>
      <c r="F1031" s="26"/>
      <c r="G1031" s="26"/>
      <c r="H1031" s="26"/>
      <c r="I1031" s="26"/>
      <c r="J1031" s="26"/>
      <c r="K1031" s="26"/>
    </row>
    <row r="1032" spans="1:11" x14ac:dyDescent="0.25">
      <c r="A1032" s="63"/>
      <c r="B1032" s="28"/>
      <c r="F1032" s="26"/>
      <c r="G1032" s="26"/>
      <c r="H1032" s="26"/>
      <c r="I1032" s="26"/>
      <c r="J1032" s="26"/>
      <c r="K1032" s="26"/>
    </row>
    <row r="1033" spans="1:11" x14ac:dyDescent="0.25">
      <c r="A1033" s="63"/>
      <c r="B1033" s="28"/>
      <c r="F1033" s="26"/>
      <c r="G1033" s="26"/>
      <c r="H1033" s="26"/>
      <c r="I1033" s="26"/>
      <c r="J1033" s="26"/>
      <c r="K1033" s="26"/>
    </row>
    <row r="1034" spans="1:11" x14ac:dyDescent="0.25">
      <c r="A1034" s="63"/>
      <c r="B1034" s="28"/>
      <c r="F1034" s="26"/>
      <c r="G1034" s="26"/>
      <c r="H1034" s="26"/>
      <c r="I1034" s="26"/>
      <c r="J1034" s="26"/>
      <c r="K1034" s="26"/>
    </row>
    <row r="1035" spans="1:11" x14ac:dyDescent="0.25">
      <c r="A1035" s="63"/>
      <c r="B1035" s="28"/>
      <c r="F1035" s="26"/>
      <c r="G1035" s="26"/>
      <c r="H1035" s="26"/>
      <c r="I1035" s="26"/>
      <c r="J1035" s="26"/>
      <c r="K1035" s="26"/>
    </row>
    <row r="1036" spans="1:11" x14ac:dyDescent="0.25">
      <c r="A1036" s="63"/>
      <c r="B1036" s="28"/>
      <c r="F1036" s="26"/>
      <c r="G1036" s="26"/>
      <c r="H1036" s="26"/>
      <c r="I1036" s="26"/>
      <c r="J1036" s="26"/>
      <c r="K1036" s="26"/>
    </row>
    <row r="1037" spans="1:11" x14ac:dyDescent="0.25">
      <c r="A1037" s="63"/>
      <c r="B1037" s="28"/>
      <c r="F1037" s="26"/>
      <c r="G1037" s="26"/>
      <c r="H1037" s="26"/>
      <c r="I1037" s="26"/>
      <c r="J1037" s="26"/>
      <c r="K1037" s="26"/>
    </row>
    <row r="1038" spans="1:11" x14ac:dyDescent="0.25">
      <c r="A1038" s="63"/>
      <c r="B1038" s="28"/>
      <c r="F1038" s="26"/>
      <c r="G1038" s="26"/>
      <c r="H1038" s="26"/>
      <c r="I1038" s="26"/>
      <c r="J1038" s="26"/>
      <c r="K1038" s="26"/>
    </row>
    <row r="1039" spans="1:11" x14ac:dyDescent="0.25">
      <c r="A1039" s="63"/>
      <c r="B1039" s="28"/>
      <c r="F1039" s="26"/>
      <c r="G1039" s="26"/>
      <c r="H1039" s="26"/>
      <c r="I1039" s="26"/>
      <c r="J1039" s="26"/>
      <c r="K1039" s="26"/>
    </row>
    <row r="1040" spans="1:11" x14ac:dyDescent="0.25">
      <c r="A1040" s="63"/>
      <c r="B1040" s="28"/>
      <c r="F1040" s="26"/>
      <c r="G1040" s="26"/>
      <c r="H1040" s="26"/>
      <c r="I1040" s="26"/>
      <c r="J1040" s="26"/>
      <c r="K1040" s="26"/>
    </row>
    <row r="1041" spans="1:11" x14ac:dyDescent="0.25">
      <c r="A1041" s="63"/>
      <c r="B1041" s="28"/>
      <c r="F1041" s="26"/>
      <c r="G1041" s="26"/>
      <c r="H1041" s="26"/>
      <c r="I1041" s="26"/>
      <c r="J1041" s="26"/>
      <c r="K1041" s="26"/>
    </row>
    <row r="1042" spans="1:11" x14ac:dyDescent="0.25">
      <c r="A1042" s="63"/>
      <c r="B1042" s="28"/>
      <c r="F1042" s="26"/>
      <c r="G1042" s="26"/>
      <c r="H1042" s="26"/>
      <c r="I1042" s="26"/>
      <c r="J1042" s="26"/>
      <c r="K1042" s="26"/>
    </row>
    <row r="1043" spans="1:11" x14ac:dyDescent="0.25">
      <c r="A1043" s="63"/>
      <c r="B1043" s="28"/>
      <c r="F1043" s="26"/>
      <c r="G1043" s="26"/>
      <c r="H1043" s="26"/>
      <c r="I1043" s="26"/>
      <c r="J1043" s="26"/>
      <c r="K1043" s="26"/>
    </row>
    <row r="1044" spans="1:11" x14ac:dyDescent="0.25">
      <c r="A1044" s="63"/>
      <c r="B1044" s="28"/>
      <c r="F1044" s="26"/>
      <c r="G1044" s="26"/>
      <c r="H1044" s="26"/>
      <c r="I1044" s="26"/>
      <c r="J1044" s="26"/>
      <c r="K1044" s="26"/>
    </row>
    <row r="1045" spans="1:11" x14ac:dyDescent="0.25">
      <c r="A1045" s="63"/>
      <c r="B1045" s="28"/>
      <c r="F1045" s="26"/>
      <c r="G1045" s="26"/>
      <c r="H1045" s="26"/>
      <c r="I1045" s="26"/>
      <c r="J1045" s="26"/>
      <c r="K1045" s="26"/>
    </row>
    <row r="1046" spans="1:11" x14ac:dyDescent="0.25">
      <c r="A1046" s="63"/>
      <c r="B1046" s="28"/>
      <c r="F1046" s="26"/>
      <c r="G1046" s="26"/>
      <c r="H1046" s="26"/>
      <c r="I1046" s="26"/>
      <c r="J1046" s="26"/>
      <c r="K1046" s="26"/>
    </row>
    <row r="1047" spans="1:11" x14ac:dyDescent="0.25">
      <c r="A1047" s="63"/>
      <c r="B1047" s="28"/>
      <c r="F1047" s="26"/>
      <c r="G1047" s="26"/>
      <c r="H1047" s="26"/>
      <c r="I1047" s="26"/>
      <c r="J1047" s="26"/>
      <c r="K1047" s="26"/>
    </row>
    <row r="1048" spans="1:11" x14ac:dyDescent="0.25">
      <c r="A1048" s="63"/>
      <c r="B1048" s="28"/>
      <c r="F1048" s="26"/>
      <c r="G1048" s="26"/>
      <c r="H1048" s="26"/>
      <c r="I1048" s="26"/>
      <c r="J1048" s="26"/>
      <c r="K1048" s="26"/>
    </row>
    <row r="1049" spans="1:11" x14ac:dyDescent="0.25">
      <c r="A1049" s="63"/>
      <c r="B1049" s="28"/>
      <c r="F1049" s="26"/>
      <c r="G1049" s="26"/>
      <c r="H1049" s="26"/>
      <c r="I1049" s="26"/>
      <c r="J1049" s="26"/>
      <c r="K1049" s="26"/>
    </row>
    <row r="1050" spans="1:11" x14ac:dyDescent="0.25">
      <c r="A1050" s="63"/>
      <c r="B1050" s="28"/>
      <c r="F1050" s="26"/>
      <c r="G1050" s="26"/>
      <c r="H1050" s="26"/>
      <c r="I1050" s="26"/>
      <c r="J1050" s="26"/>
      <c r="K1050" s="26"/>
    </row>
    <row r="1051" spans="1:11" x14ac:dyDescent="0.25">
      <c r="A1051" s="63"/>
      <c r="B1051" s="28"/>
      <c r="F1051" s="26"/>
      <c r="G1051" s="26"/>
      <c r="H1051" s="26"/>
      <c r="I1051" s="26"/>
      <c r="J1051" s="26"/>
      <c r="K1051" s="26"/>
    </row>
    <row r="1052" spans="1:11" x14ac:dyDescent="0.25">
      <c r="A1052" s="63"/>
      <c r="B1052" s="28"/>
      <c r="F1052" s="26"/>
      <c r="G1052" s="26"/>
      <c r="H1052" s="26"/>
      <c r="I1052" s="26"/>
      <c r="J1052" s="26"/>
      <c r="K1052" s="26"/>
    </row>
    <row r="1053" spans="1:11" x14ac:dyDescent="0.25">
      <c r="A1053" s="63"/>
      <c r="B1053" s="28"/>
      <c r="F1053" s="26"/>
      <c r="G1053" s="26"/>
      <c r="H1053" s="26"/>
      <c r="I1053" s="26"/>
      <c r="J1053" s="26"/>
      <c r="K1053" s="26"/>
    </row>
    <row r="1054" spans="1:11" x14ac:dyDescent="0.25">
      <c r="A1054" s="63"/>
      <c r="B1054" s="28"/>
      <c r="F1054" s="26"/>
      <c r="G1054" s="26"/>
      <c r="H1054" s="26"/>
      <c r="I1054" s="26"/>
      <c r="J1054" s="26"/>
      <c r="K1054" s="26"/>
    </row>
    <row r="1055" spans="1:11" x14ac:dyDescent="0.25">
      <c r="A1055" s="63"/>
      <c r="B1055" s="28"/>
      <c r="F1055" s="26"/>
      <c r="G1055" s="26"/>
      <c r="H1055" s="26"/>
      <c r="I1055" s="26"/>
      <c r="J1055" s="26"/>
      <c r="K1055" s="26"/>
    </row>
    <row r="1056" spans="1:11" x14ac:dyDescent="0.25">
      <c r="A1056" s="63"/>
      <c r="B1056" s="28"/>
      <c r="F1056" s="26"/>
      <c r="G1056" s="26"/>
      <c r="H1056" s="26"/>
      <c r="I1056" s="26"/>
      <c r="J1056" s="26"/>
      <c r="K1056" s="26"/>
    </row>
    <row r="1057" spans="1:11" x14ac:dyDescent="0.25">
      <c r="A1057" s="63"/>
      <c r="B1057" s="28"/>
      <c r="F1057" s="26"/>
      <c r="G1057" s="26"/>
      <c r="H1057" s="26"/>
      <c r="I1057" s="26"/>
      <c r="J1057" s="26"/>
      <c r="K1057" s="26"/>
    </row>
    <row r="1058" spans="1:11" x14ac:dyDescent="0.25">
      <c r="A1058" s="63"/>
      <c r="B1058" s="28"/>
      <c r="F1058" s="26"/>
      <c r="G1058" s="26"/>
      <c r="H1058" s="26"/>
      <c r="I1058" s="26"/>
      <c r="J1058" s="26"/>
      <c r="K1058" s="26"/>
    </row>
    <row r="1059" spans="1:11" x14ac:dyDescent="0.25">
      <c r="A1059" s="63"/>
      <c r="B1059" s="28"/>
      <c r="F1059" s="26"/>
      <c r="G1059" s="26"/>
      <c r="H1059" s="26"/>
      <c r="I1059" s="26"/>
      <c r="J1059" s="26"/>
      <c r="K1059" s="26"/>
    </row>
    <row r="1060" spans="1:11" x14ac:dyDescent="0.25">
      <c r="A1060" s="63"/>
      <c r="B1060" s="28"/>
      <c r="F1060" s="26"/>
      <c r="G1060" s="26"/>
      <c r="H1060" s="26"/>
      <c r="I1060" s="26"/>
      <c r="J1060" s="26"/>
      <c r="K1060" s="26"/>
    </row>
    <row r="1061" spans="1:11" x14ac:dyDescent="0.25">
      <c r="A1061" s="63"/>
      <c r="B1061" s="28"/>
      <c r="F1061" s="26"/>
      <c r="G1061" s="26"/>
      <c r="H1061" s="26"/>
      <c r="I1061" s="26"/>
      <c r="J1061" s="26"/>
      <c r="K1061" s="26"/>
    </row>
    <row r="1062" spans="1:11" x14ac:dyDescent="0.25">
      <c r="A1062" s="63"/>
      <c r="B1062" s="28"/>
      <c r="F1062" s="26"/>
      <c r="G1062" s="26"/>
      <c r="H1062" s="26"/>
      <c r="I1062" s="26"/>
      <c r="J1062" s="26"/>
      <c r="K1062" s="26"/>
    </row>
    <row r="1063" spans="1:11" x14ac:dyDescent="0.25">
      <c r="A1063" s="63"/>
      <c r="B1063" s="28"/>
      <c r="F1063" s="26"/>
      <c r="G1063" s="26"/>
      <c r="H1063" s="26"/>
      <c r="I1063" s="26"/>
      <c r="J1063" s="26"/>
      <c r="K1063" s="26"/>
    </row>
    <row r="1064" spans="1:11" x14ac:dyDescent="0.25">
      <c r="A1064" s="63"/>
      <c r="B1064" s="28"/>
      <c r="F1064" s="26"/>
      <c r="G1064" s="26"/>
      <c r="H1064" s="26"/>
      <c r="I1064" s="26"/>
      <c r="J1064" s="26"/>
      <c r="K1064" s="26"/>
    </row>
    <row r="1065" spans="1:11" x14ac:dyDescent="0.25">
      <c r="A1065" s="63"/>
      <c r="B1065" s="28"/>
      <c r="F1065" s="26"/>
      <c r="G1065" s="26"/>
      <c r="H1065" s="26"/>
      <c r="I1065" s="26"/>
      <c r="J1065" s="26"/>
      <c r="K1065" s="26"/>
    </row>
    <row r="1066" spans="1:11" x14ac:dyDescent="0.25">
      <c r="A1066" s="63"/>
      <c r="B1066" s="28"/>
      <c r="F1066" s="26"/>
      <c r="G1066" s="26"/>
      <c r="H1066" s="26"/>
      <c r="I1066" s="26"/>
      <c r="J1066" s="26"/>
      <c r="K1066" s="26"/>
    </row>
    <row r="1067" spans="1:11" x14ac:dyDescent="0.25">
      <c r="A1067" s="63"/>
      <c r="B1067" s="28"/>
      <c r="F1067" s="26"/>
      <c r="G1067" s="26"/>
      <c r="H1067" s="26"/>
      <c r="I1067" s="26"/>
      <c r="J1067" s="26"/>
      <c r="K1067" s="26"/>
    </row>
    <row r="1068" spans="1:11" x14ac:dyDescent="0.25">
      <c r="A1068" s="63"/>
      <c r="B1068" s="28"/>
      <c r="F1068" s="26"/>
      <c r="G1068" s="26"/>
      <c r="H1068" s="26"/>
      <c r="I1068" s="26"/>
      <c r="J1068" s="26"/>
      <c r="K1068" s="26"/>
    </row>
    <row r="1069" spans="1:11" x14ac:dyDescent="0.25">
      <c r="A1069" s="63"/>
      <c r="B1069" s="28"/>
      <c r="F1069" s="26"/>
      <c r="G1069" s="26"/>
      <c r="H1069" s="26"/>
      <c r="I1069" s="26"/>
      <c r="J1069" s="26"/>
      <c r="K1069" s="26"/>
    </row>
    <row r="1070" spans="1:11" x14ac:dyDescent="0.25">
      <c r="A1070" s="63"/>
      <c r="B1070" s="28"/>
      <c r="F1070" s="26"/>
      <c r="G1070" s="26"/>
      <c r="H1070" s="26"/>
      <c r="I1070" s="26"/>
      <c r="J1070" s="26"/>
      <c r="K1070" s="26"/>
    </row>
    <row r="1071" spans="1:11" x14ac:dyDescent="0.25">
      <c r="A1071" s="63"/>
      <c r="B1071" s="28"/>
      <c r="F1071" s="26"/>
      <c r="G1071" s="26"/>
      <c r="H1071" s="26"/>
      <c r="I1071" s="26"/>
      <c r="J1071" s="26"/>
      <c r="K1071" s="26"/>
    </row>
    <row r="1072" spans="1:11" x14ac:dyDescent="0.25">
      <c r="A1072" s="63"/>
      <c r="B1072" s="28"/>
      <c r="F1072" s="26"/>
      <c r="G1072" s="26"/>
      <c r="H1072" s="26"/>
      <c r="I1072" s="26"/>
      <c r="J1072" s="26"/>
      <c r="K1072" s="26"/>
    </row>
    <row r="1073" spans="1:11" x14ac:dyDescent="0.25">
      <c r="A1073" s="63"/>
      <c r="B1073" s="28"/>
      <c r="F1073" s="26"/>
      <c r="G1073" s="26"/>
      <c r="H1073" s="26"/>
      <c r="I1073" s="26"/>
      <c r="J1073" s="26"/>
      <c r="K1073" s="26"/>
    </row>
    <row r="1074" spans="1:11" x14ac:dyDescent="0.25">
      <c r="A1074" s="63"/>
      <c r="B1074" s="28"/>
      <c r="F1074" s="26"/>
      <c r="G1074" s="26"/>
      <c r="H1074" s="26"/>
      <c r="I1074" s="26"/>
      <c r="J1074" s="26"/>
      <c r="K1074" s="26"/>
    </row>
    <row r="1075" spans="1:11" x14ac:dyDescent="0.25">
      <c r="A1075" s="63"/>
      <c r="B1075" s="28"/>
      <c r="F1075" s="26"/>
      <c r="G1075" s="26"/>
      <c r="H1075" s="26"/>
      <c r="I1075" s="26"/>
      <c r="J1075" s="26"/>
      <c r="K1075" s="26"/>
    </row>
    <row r="1076" spans="1:11" x14ac:dyDescent="0.25">
      <c r="A1076" s="63"/>
      <c r="B1076" s="28"/>
      <c r="F1076" s="26"/>
      <c r="G1076" s="26"/>
      <c r="H1076" s="26"/>
      <c r="I1076" s="26"/>
      <c r="J1076" s="26"/>
      <c r="K1076" s="26"/>
    </row>
    <row r="1077" spans="1:11" x14ac:dyDescent="0.25">
      <c r="A1077" s="63"/>
      <c r="B1077" s="28"/>
      <c r="F1077" s="26"/>
      <c r="G1077" s="26"/>
      <c r="H1077" s="26"/>
      <c r="I1077" s="26"/>
      <c r="J1077" s="26"/>
      <c r="K1077" s="26"/>
    </row>
    <row r="1078" spans="1:11" x14ac:dyDescent="0.25">
      <c r="A1078" s="63"/>
      <c r="B1078" s="28"/>
      <c r="F1078" s="26"/>
      <c r="G1078" s="26"/>
      <c r="H1078" s="26"/>
      <c r="I1078" s="26"/>
      <c r="J1078" s="26"/>
      <c r="K1078" s="26"/>
    </row>
    <row r="1079" spans="1:11" x14ac:dyDescent="0.25">
      <c r="A1079" s="63"/>
      <c r="B1079" s="28"/>
      <c r="F1079" s="26"/>
      <c r="G1079" s="26"/>
      <c r="H1079" s="26"/>
      <c r="I1079" s="26"/>
      <c r="J1079" s="26"/>
      <c r="K1079" s="26"/>
    </row>
    <row r="1080" spans="1:11" x14ac:dyDescent="0.25">
      <c r="A1080" s="63"/>
      <c r="B1080" s="28"/>
      <c r="F1080" s="26"/>
      <c r="G1080" s="26"/>
      <c r="H1080" s="26"/>
      <c r="I1080" s="26"/>
      <c r="J1080" s="26"/>
      <c r="K1080" s="26"/>
    </row>
    <row r="1081" spans="1:11" x14ac:dyDescent="0.25">
      <c r="A1081" s="63"/>
      <c r="B1081" s="28"/>
      <c r="F1081" s="26"/>
      <c r="G1081" s="26"/>
      <c r="H1081" s="26"/>
      <c r="I1081" s="26"/>
      <c r="J1081" s="26"/>
      <c r="K1081" s="26"/>
    </row>
    <row r="1082" spans="1:11" x14ac:dyDescent="0.25">
      <c r="A1082" s="63"/>
      <c r="B1082" s="28"/>
      <c r="F1082" s="26"/>
      <c r="G1082" s="26"/>
      <c r="H1082" s="26"/>
      <c r="I1082" s="26"/>
      <c r="J1082" s="26"/>
      <c r="K1082" s="26"/>
    </row>
    <row r="1083" spans="1:11" x14ac:dyDescent="0.25">
      <c r="A1083" s="63"/>
      <c r="B1083" s="28"/>
      <c r="F1083" s="26"/>
      <c r="G1083" s="26"/>
      <c r="H1083" s="26"/>
      <c r="I1083" s="26"/>
      <c r="J1083" s="26"/>
      <c r="K1083" s="26"/>
    </row>
    <row r="1084" spans="1:11" x14ac:dyDescent="0.25">
      <c r="A1084" s="63"/>
      <c r="B1084" s="28"/>
      <c r="F1084" s="26"/>
      <c r="G1084" s="26"/>
      <c r="H1084" s="26"/>
      <c r="I1084" s="26"/>
      <c r="J1084" s="26"/>
      <c r="K1084" s="26"/>
    </row>
    <row r="1085" spans="1:11" x14ac:dyDescent="0.25">
      <c r="A1085" s="63"/>
      <c r="B1085" s="28"/>
      <c r="F1085" s="26"/>
      <c r="G1085" s="26"/>
      <c r="H1085" s="26"/>
      <c r="I1085" s="26"/>
      <c r="J1085" s="26"/>
      <c r="K1085" s="26"/>
    </row>
    <row r="1086" spans="1:11" x14ac:dyDescent="0.25">
      <c r="A1086" s="63"/>
      <c r="B1086" s="28"/>
      <c r="F1086" s="26"/>
      <c r="G1086" s="26"/>
      <c r="H1086" s="26"/>
      <c r="I1086" s="26"/>
      <c r="J1086" s="26"/>
      <c r="K1086" s="26"/>
    </row>
    <row r="1087" spans="1:11" x14ac:dyDescent="0.25">
      <c r="A1087" s="63"/>
      <c r="B1087" s="28"/>
      <c r="F1087" s="26"/>
      <c r="G1087" s="26"/>
      <c r="H1087" s="26"/>
      <c r="I1087" s="26"/>
      <c r="J1087" s="26"/>
      <c r="K1087" s="26"/>
    </row>
    <row r="1088" spans="1:11" x14ac:dyDescent="0.25">
      <c r="A1088" s="63"/>
      <c r="B1088" s="28"/>
      <c r="F1088" s="26"/>
      <c r="G1088" s="26"/>
      <c r="H1088" s="26"/>
      <c r="I1088" s="26"/>
      <c r="J1088" s="26"/>
      <c r="K1088" s="26"/>
    </row>
    <row r="1089" spans="1:11" x14ac:dyDescent="0.25">
      <c r="A1089" s="63"/>
      <c r="B1089" s="28"/>
      <c r="F1089" s="26"/>
      <c r="G1089" s="26"/>
      <c r="H1089" s="26"/>
      <c r="I1089" s="26"/>
      <c r="J1089" s="26"/>
      <c r="K1089" s="26"/>
    </row>
    <row r="1090" spans="1:11" x14ac:dyDescent="0.25">
      <c r="A1090" s="63"/>
      <c r="B1090" s="28"/>
      <c r="F1090" s="26"/>
      <c r="G1090" s="26"/>
      <c r="H1090" s="26"/>
      <c r="I1090" s="26"/>
      <c r="J1090" s="26"/>
      <c r="K1090" s="26"/>
    </row>
    <row r="1091" spans="1:11" x14ac:dyDescent="0.25">
      <c r="A1091" s="63"/>
      <c r="B1091" s="28"/>
      <c r="F1091" s="26"/>
      <c r="G1091" s="26"/>
      <c r="H1091" s="26"/>
      <c r="I1091" s="26"/>
      <c r="J1091" s="26"/>
      <c r="K1091" s="26"/>
    </row>
    <row r="1092" spans="1:11" x14ac:dyDescent="0.25">
      <c r="A1092" s="63"/>
      <c r="B1092" s="28"/>
      <c r="F1092" s="26"/>
      <c r="G1092" s="26"/>
      <c r="H1092" s="26"/>
      <c r="I1092" s="26"/>
      <c r="J1092" s="26"/>
      <c r="K1092" s="26"/>
    </row>
    <row r="1093" spans="1:11" x14ac:dyDescent="0.25">
      <c r="A1093" s="63"/>
      <c r="B1093" s="28"/>
      <c r="F1093" s="26"/>
      <c r="G1093" s="26"/>
      <c r="H1093" s="26"/>
      <c r="I1093" s="26"/>
      <c r="J1093" s="26"/>
      <c r="K1093" s="26"/>
    </row>
    <row r="1094" spans="1:11" x14ac:dyDescent="0.25">
      <c r="A1094" s="63"/>
      <c r="B1094" s="28"/>
      <c r="F1094" s="26"/>
      <c r="G1094" s="26"/>
      <c r="H1094" s="26"/>
      <c r="I1094" s="26"/>
      <c r="J1094" s="26"/>
      <c r="K1094" s="26"/>
    </row>
    <row r="1095" spans="1:11" x14ac:dyDescent="0.25">
      <c r="A1095" s="63"/>
      <c r="B1095" s="28"/>
      <c r="F1095" s="26"/>
      <c r="G1095" s="26"/>
      <c r="H1095" s="26"/>
      <c r="I1095" s="26"/>
      <c r="J1095" s="26"/>
      <c r="K1095" s="26"/>
    </row>
    <row r="1096" spans="1:11" x14ac:dyDescent="0.25">
      <c r="A1096" s="63"/>
      <c r="B1096" s="28"/>
      <c r="F1096" s="26"/>
      <c r="G1096" s="26"/>
      <c r="H1096" s="26"/>
      <c r="I1096" s="26"/>
      <c r="J1096" s="26"/>
      <c r="K1096" s="26"/>
    </row>
    <row r="1097" spans="1:11" x14ac:dyDescent="0.25">
      <c r="A1097" s="63"/>
      <c r="B1097" s="28"/>
      <c r="F1097" s="26"/>
      <c r="G1097" s="26"/>
      <c r="H1097" s="26"/>
      <c r="I1097" s="26"/>
      <c r="J1097" s="26"/>
      <c r="K1097" s="26"/>
    </row>
    <row r="1098" spans="1:11" x14ac:dyDescent="0.25">
      <c r="A1098" s="63"/>
      <c r="B1098" s="28"/>
      <c r="F1098" s="26"/>
      <c r="G1098" s="26"/>
      <c r="H1098" s="26"/>
      <c r="I1098" s="26"/>
      <c r="J1098" s="26"/>
      <c r="K1098" s="26"/>
    </row>
    <row r="1099" spans="1:11" x14ac:dyDescent="0.25">
      <c r="A1099" s="63"/>
      <c r="B1099" s="28"/>
      <c r="F1099" s="26"/>
      <c r="G1099" s="26"/>
      <c r="H1099" s="26"/>
      <c r="I1099" s="26"/>
      <c r="J1099" s="26"/>
      <c r="K1099" s="26"/>
    </row>
    <row r="1100" spans="1:11" x14ac:dyDescent="0.25">
      <c r="A1100" s="63"/>
      <c r="B1100" s="28"/>
      <c r="F1100" s="26"/>
      <c r="G1100" s="26"/>
      <c r="H1100" s="26"/>
      <c r="I1100" s="26"/>
      <c r="J1100" s="26"/>
      <c r="K1100" s="26"/>
    </row>
    <row r="1101" spans="1:11" x14ac:dyDescent="0.25">
      <c r="A1101" s="63"/>
      <c r="B1101" s="28"/>
      <c r="F1101" s="26"/>
      <c r="G1101" s="26"/>
      <c r="H1101" s="26"/>
      <c r="I1101" s="26"/>
      <c r="J1101" s="26"/>
      <c r="K1101" s="26"/>
    </row>
    <row r="1102" spans="1:11" x14ac:dyDescent="0.25">
      <c r="A1102" s="63"/>
      <c r="B1102" s="28"/>
      <c r="F1102" s="26"/>
      <c r="G1102" s="26"/>
      <c r="H1102" s="26"/>
      <c r="I1102" s="26"/>
      <c r="J1102" s="26"/>
      <c r="K1102" s="26"/>
    </row>
    <row r="1103" spans="1:11" x14ac:dyDescent="0.25">
      <c r="A1103" s="63"/>
      <c r="B1103" s="28"/>
      <c r="F1103" s="26"/>
      <c r="G1103" s="26"/>
      <c r="H1103" s="26"/>
      <c r="I1103" s="26"/>
      <c r="J1103" s="26"/>
      <c r="K1103" s="26"/>
    </row>
    <row r="1104" spans="1:11" x14ac:dyDescent="0.25">
      <c r="A1104" s="63"/>
      <c r="B1104" s="28"/>
      <c r="F1104" s="26"/>
      <c r="G1104" s="26"/>
      <c r="H1104" s="26"/>
      <c r="I1104" s="26"/>
      <c r="J1104" s="26"/>
      <c r="K1104" s="26"/>
    </row>
    <row r="1105" spans="1:11" x14ac:dyDescent="0.25">
      <c r="A1105" s="63"/>
      <c r="B1105" s="28"/>
      <c r="F1105" s="26"/>
      <c r="G1105" s="26"/>
      <c r="H1105" s="26"/>
      <c r="I1105" s="26"/>
      <c r="J1105" s="26"/>
      <c r="K1105" s="26"/>
    </row>
    <row r="1106" spans="1:11" x14ac:dyDescent="0.25">
      <c r="A1106" s="63"/>
      <c r="B1106" s="28"/>
      <c r="F1106" s="26"/>
      <c r="G1106" s="26"/>
      <c r="H1106" s="26"/>
      <c r="I1106" s="26"/>
      <c r="J1106" s="26"/>
      <c r="K1106" s="26"/>
    </row>
    <row r="1107" spans="1:11" x14ac:dyDescent="0.25">
      <c r="A1107" s="63"/>
      <c r="B1107" s="28"/>
      <c r="F1107" s="26"/>
      <c r="G1107" s="26"/>
      <c r="H1107" s="26"/>
      <c r="I1107" s="26"/>
      <c r="J1107" s="26"/>
      <c r="K1107" s="26"/>
    </row>
    <row r="1108" spans="1:11" x14ac:dyDescent="0.25">
      <c r="A1108" s="63"/>
      <c r="B1108" s="28"/>
      <c r="F1108" s="26"/>
      <c r="G1108" s="26"/>
      <c r="H1108" s="26"/>
      <c r="I1108" s="26"/>
      <c r="J1108" s="26"/>
      <c r="K1108" s="26"/>
    </row>
    <row r="1109" spans="1:11" x14ac:dyDescent="0.25">
      <c r="A1109" s="63"/>
      <c r="B1109" s="28"/>
      <c r="F1109" s="26"/>
      <c r="G1109" s="26"/>
      <c r="H1109" s="26"/>
      <c r="I1109" s="26"/>
      <c r="J1109" s="26"/>
      <c r="K1109" s="26"/>
    </row>
    <row r="1110" spans="1:11" x14ac:dyDescent="0.25">
      <c r="A1110" s="63"/>
      <c r="B1110" s="28"/>
      <c r="F1110" s="26"/>
      <c r="G1110" s="26"/>
      <c r="H1110" s="26"/>
      <c r="I1110" s="26"/>
      <c r="J1110" s="26"/>
      <c r="K1110" s="26"/>
    </row>
    <row r="1111" spans="1:11" x14ac:dyDescent="0.25">
      <c r="A1111" s="63"/>
      <c r="B1111" s="28"/>
      <c r="F1111" s="26"/>
      <c r="G1111" s="26"/>
      <c r="H1111" s="26"/>
      <c r="I1111" s="26"/>
      <c r="J1111" s="26"/>
      <c r="K1111" s="26"/>
    </row>
    <row r="1112" spans="1:11" x14ac:dyDescent="0.25">
      <c r="A1112" s="63"/>
      <c r="B1112" s="28"/>
      <c r="F1112" s="26"/>
      <c r="G1112" s="26"/>
      <c r="H1112" s="26"/>
      <c r="I1112" s="26"/>
      <c r="J1112" s="26"/>
      <c r="K1112" s="26"/>
    </row>
    <row r="1113" spans="1:11" x14ac:dyDescent="0.25">
      <c r="A1113" s="63"/>
      <c r="B1113" s="28"/>
      <c r="F1113" s="26"/>
      <c r="G1113" s="26"/>
      <c r="H1113" s="26"/>
      <c r="I1113" s="26"/>
      <c r="J1113" s="26"/>
      <c r="K1113" s="26"/>
    </row>
    <row r="1114" spans="1:11" x14ac:dyDescent="0.25">
      <c r="A1114" s="63"/>
      <c r="B1114" s="28"/>
      <c r="F1114" s="26"/>
      <c r="G1114" s="26"/>
      <c r="H1114" s="26"/>
      <c r="I1114" s="26"/>
      <c r="J1114" s="26"/>
      <c r="K1114" s="26"/>
    </row>
    <row r="1115" spans="1:11" x14ac:dyDescent="0.25">
      <c r="A1115" s="63"/>
      <c r="B1115" s="28"/>
      <c r="F1115" s="26"/>
      <c r="G1115" s="26"/>
      <c r="H1115" s="26"/>
      <c r="I1115" s="26"/>
      <c r="J1115" s="26"/>
      <c r="K1115" s="26"/>
    </row>
    <row r="1116" spans="1:11" x14ac:dyDescent="0.25">
      <c r="A1116" s="63"/>
      <c r="B1116" s="28"/>
      <c r="F1116" s="26"/>
      <c r="G1116" s="26"/>
      <c r="H1116" s="26"/>
      <c r="I1116" s="26"/>
      <c r="J1116" s="26"/>
      <c r="K1116" s="26"/>
    </row>
    <row r="1117" spans="1:11" x14ac:dyDescent="0.25">
      <c r="A1117" s="63"/>
      <c r="B1117" s="28"/>
      <c r="F1117" s="26"/>
      <c r="G1117" s="26"/>
      <c r="H1117" s="26"/>
      <c r="I1117" s="26"/>
      <c r="J1117" s="26"/>
      <c r="K1117" s="26"/>
    </row>
    <row r="1118" spans="1:11" x14ac:dyDescent="0.25">
      <c r="A1118" s="63"/>
      <c r="B1118" s="28"/>
      <c r="F1118" s="26"/>
      <c r="G1118" s="26"/>
      <c r="H1118" s="26"/>
      <c r="I1118" s="26"/>
      <c r="J1118" s="26"/>
      <c r="K1118" s="26"/>
    </row>
    <row r="1119" spans="1:11" x14ac:dyDescent="0.25">
      <c r="A1119" s="63"/>
      <c r="B1119" s="28"/>
      <c r="F1119" s="26"/>
      <c r="G1119" s="26"/>
      <c r="H1119" s="26"/>
      <c r="I1119" s="26"/>
      <c r="J1119" s="26"/>
      <c r="K1119" s="26"/>
    </row>
    <row r="1120" spans="1:11" x14ac:dyDescent="0.25">
      <c r="A1120" s="63"/>
      <c r="B1120" s="28"/>
      <c r="F1120" s="26"/>
      <c r="G1120" s="26"/>
      <c r="H1120" s="26"/>
      <c r="I1120" s="26"/>
      <c r="J1120" s="26"/>
      <c r="K1120" s="26"/>
    </row>
    <row r="1121" spans="1:11" x14ac:dyDescent="0.25">
      <c r="A1121" s="63"/>
      <c r="B1121" s="28"/>
      <c r="F1121" s="26"/>
      <c r="G1121" s="26"/>
      <c r="H1121" s="26"/>
      <c r="I1121" s="26"/>
      <c r="J1121" s="26"/>
      <c r="K1121" s="26"/>
    </row>
    <row r="1122" spans="1:11" x14ac:dyDescent="0.25">
      <c r="A1122" s="63"/>
      <c r="B1122" s="28"/>
      <c r="F1122" s="26"/>
      <c r="G1122" s="26"/>
      <c r="H1122" s="26"/>
      <c r="I1122" s="26"/>
      <c r="J1122" s="26"/>
      <c r="K1122" s="26"/>
    </row>
    <row r="1123" spans="1:11" x14ac:dyDescent="0.25">
      <c r="A1123" s="63"/>
      <c r="B1123" s="28"/>
      <c r="F1123" s="26"/>
      <c r="G1123" s="26"/>
      <c r="H1123" s="26"/>
      <c r="I1123" s="26"/>
      <c r="J1123" s="26"/>
      <c r="K1123" s="26"/>
    </row>
    <row r="1124" spans="1:11" x14ac:dyDescent="0.25">
      <c r="A1124" s="63"/>
      <c r="B1124" s="28"/>
      <c r="F1124" s="26"/>
      <c r="G1124" s="26"/>
      <c r="H1124" s="26"/>
      <c r="I1124" s="26"/>
      <c r="J1124" s="26"/>
      <c r="K1124" s="26"/>
    </row>
    <row r="1125" spans="1:11" x14ac:dyDescent="0.25">
      <c r="A1125" s="63"/>
      <c r="B1125" s="28"/>
      <c r="F1125" s="26"/>
      <c r="G1125" s="26"/>
      <c r="H1125" s="26"/>
      <c r="I1125" s="26"/>
      <c r="J1125" s="26"/>
      <c r="K1125" s="26"/>
    </row>
    <row r="1126" spans="1:11" x14ac:dyDescent="0.25">
      <c r="A1126" s="63"/>
      <c r="B1126" s="28"/>
      <c r="F1126" s="26"/>
      <c r="G1126" s="26"/>
      <c r="H1126" s="26"/>
      <c r="I1126" s="26"/>
      <c r="J1126" s="26"/>
      <c r="K1126" s="26"/>
    </row>
    <row r="1127" spans="1:11" x14ac:dyDescent="0.25">
      <c r="A1127" s="63"/>
      <c r="B1127" s="28"/>
      <c r="F1127" s="26"/>
      <c r="G1127" s="26"/>
      <c r="H1127" s="26"/>
      <c r="I1127" s="26"/>
      <c r="J1127" s="26"/>
      <c r="K1127" s="26"/>
    </row>
    <row r="1128" spans="1:11" x14ac:dyDescent="0.25">
      <c r="A1128" s="63"/>
      <c r="B1128" s="28"/>
      <c r="F1128" s="26"/>
      <c r="G1128" s="26"/>
      <c r="H1128" s="26"/>
      <c r="I1128" s="26"/>
      <c r="J1128" s="26"/>
      <c r="K1128" s="26"/>
    </row>
    <row r="1129" spans="1:11" x14ac:dyDescent="0.25">
      <c r="A1129" s="63"/>
      <c r="B1129" s="28"/>
      <c r="F1129" s="26"/>
      <c r="G1129" s="26"/>
      <c r="H1129" s="26"/>
      <c r="I1129" s="26"/>
      <c r="J1129" s="26"/>
      <c r="K1129" s="26"/>
    </row>
    <row r="1130" spans="1:11" x14ac:dyDescent="0.25">
      <c r="A1130" s="63"/>
      <c r="B1130" s="28"/>
      <c r="F1130" s="26"/>
      <c r="G1130" s="26"/>
      <c r="H1130" s="26"/>
      <c r="I1130" s="26"/>
      <c r="J1130" s="26"/>
      <c r="K1130" s="26"/>
    </row>
    <row r="1131" spans="1:11" x14ac:dyDescent="0.25">
      <c r="A1131" s="63"/>
      <c r="B1131" s="28"/>
      <c r="F1131" s="26"/>
      <c r="G1131" s="26"/>
      <c r="H1131" s="26"/>
      <c r="I1131" s="26"/>
      <c r="J1131" s="26"/>
      <c r="K1131" s="26"/>
    </row>
    <row r="1132" spans="1:11" x14ac:dyDescent="0.25">
      <c r="A1132" s="63"/>
      <c r="B1132" s="28"/>
      <c r="F1132" s="26"/>
      <c r="G1132" s="26"/>
      <c r="H1132" s="26"/>
      <c r="I1132" s="26"/>
      <c r="J1132" s="26"/>
      <c r="K1132" s="26"/>
    </row>
    <row r="1133" spans="1:11" x14ac:dyDescent="0.25">
      <c r="A1133" s="63"/>
      <c r="B1133" s="28"/>
      <c r="F1133" s="26"/>
      <c r="G1133" s="26"/>
      <c r="H1133" s="26"/>
      <c r="I1133" s="26"/>
      <c r="J1133" s="26"/>
      <c r="K1133" s="26"/>
    </row>
    <row r="1134" spans="1:11" x14ac:dyDescent="0.25">
      <c r="A1134" s="63"/>
      <c r="B1134" s="28"/>
      <c r="F1134" s="26"/>
      <c r="G1134" s="26"/>
      <c r="H1134" s="26"/>
      <c r="I1134" s="26"/>
      <c r="J1134" s="26"/>
      <c r="K1134" s="26"/>
    </row>
    <row r="1135" spans="1:11" x14ac:dyDescent="0.25">
      <c r="A1135" s="63"/>
      <c r="B1135" s="28"/>
      <c r="F1135" s="26"/>
      <c r="G1135" s="26"/>
      <c r="H1135" s="26"/>
      <c r="I1135" s="26"/>
      <c r="J1135" s="26"/>
      <c r="K1135" s="26"/>
    </row>
    <row r="1136" spans="1:11" x14ac:dyDescent="0.25">
      <c r="A1136" s="63"/>
      <c r="B1136" s="28"/>
      <c r="F1136" s="26"/>
      <c r="G1136" s="26"/>
      <c r="H1136" s="26"/>
      <c r="I1136" s="26"/>
      <c r="J1136" s="26"/>
      <c r="K1136" s="26"/>
    </row>
    <row r="1137" spans="1:11" x14ac:dyDescent="0.25">
      <c r="A1137" s="63"/>
      <c r="B1137" s="28"/>
      <c r="F1137" s="26"/>
      <c r="G1137" s="26"/>
      <c r="H1137" s="26"/>
      <c r="I1137" s="26"/>
      <c r="J1137" s="26"/>
      <c r="K1137" s="26"/>
    </row>
    <row r="1138" spans="1:11" x14ac:dyDescent="0.25">
      <c r="A1138" s="63"/>
      <c r="B1138" s="28"/>
      <c r="F1138" s="26"/>
      <c r="G1138" s="26"/>
      <c r="H1138" s="26"/>
      <c r="I1138" s="26"/>
      <c r="J1138" s="26"/>
      <c r="K1138" s="26"/>
    </row>
    <row r="1139" spans="1:11" x14ac:dyDescent="0.25">
      <c r="A1139" s="63"/>
      <c r="B1139" s="28"/>
      <c r="F1139" s="26"/>
      <c r="G1139" s="26"/>
      <c r="H1139" s="26"/>
      <c r="I1139" s="26"/>
      <c r="J1139" s="26"/>
      <c r="K1139" s="26"/>
    </row>
    <row r="1140" spans="1:11" x14ac:dyDescent="0.25">
      <c r="A1140" s="63"/>
      <c r="B1140" s="28"/>
      <c r="F1140" s="26"/>
      <c r="G1140" s="26"/>
      <c r="H1140" s="26"/>
      <c r="I1140" s="26"/>
      <c r="J1140" s="26"/>
      <c r="K1140" s="26"/>
    </row>
    <row r="1141" spans="1:11" x14ac:dyDescent="0.25">
      <c r="A1141" s="63"/>
      <c r="B1141" s="28"/>
      <c r="F1141" s="26"/>
      <c r="G1141" s="26"/>
      <c r="H1141" s="26"/>
      <c r="I1141" s="26"/>
      <c r="J1141" s="26"/>
      <c r="K1141" s="26"/>
    </row>
    <row r="1142" spans="1:11" x14ac:dyDescent="0.25">
      <c r="A1142" s="63"/>
      <c r="B1142" s="28"/>
      <c r="F1142" s="26"/>
      <c r="G1142" s="26"/>
      <c r="H1142" s="26"/>
      <c r="I1142" s="26"/>
      <c r="J1142" s="26"/>
      <c r="K1142" s="26"/>
    </row>
    <row r="1143" spans="1:11" x14ac:dyDescent="0.25">
      <c r="A1143" s="63"/>
      <c r="B1143" s="28"/>
      <c r="F1143" s="26"/>
      <c r="G1143" s="26"/>
      <c r="H1143" s="26"/>
      <c r="I1143" s="26"/>
      <c r="J1143" s="26"/>
      <c r="K1143" s="26"/>
    </row>
    <row r="1144" spans="1:11" x14ac:dyDescent="0.25">
      <c r="A1144" s="63"/>
      <c r="B1144" s="28"/>
      <c r="F1144" s="26"/>
      <c r="G1144" s="26"/>
      <c r="H1144" s="26"/>
      <c r="I1144" s="26"/>
      <c r="J1144" s="26"/>
      <c r="K1144" s="26"/>
    </row>
    <row r="1145" spans="1:11" x14ac:dyDescent="0.25">
      <c r="A1145" s="63"/>
      <c r="B1145" s="28"/>
      <c r="F1145" s="26"/>
      <c r="G1145" s="26"/>
      <c r="H1145" s="26"/>
      <c r="I1145" s="26"/>
      <c r="J1145" s="26"/>
      <c r="K1145" s="26"/>
    </row>
    <row r="1146" spans="1:11" x14ac:dyDescent="0.25">
      <c r="A1146" s="63"/>
      <c r="B1146" s="28"/>
      <c r="F1146" s="26"/>
      <c r="G1146" s="26"/>
      <c r="H1146" s="26"/>
      <c r="I1146" s="26"/>
      <c r="J1146" s="26"/>
      <c r="K1146" s="26"/>
    </row>
    <row r="1147" spans="1:11" x14ac:dyDescent="0.25">
      <c r="A1147" s="63"/>
      <c r="B1147" s="28"/>
      <c r="F1147" s="26"/>
      <c r="G1147" s="26"/>
      <c r="H1147" s="26"/>
      <c r="I1147" s="26"/>
      <c r="J1147" s="26"/>
      <c r="K1147" s="26"/>
    </row>
    <row r="1148" spans="1:11" x14ac:dyDescent="0.25">
      <c r="A1148" s="63"/>
      <c r="B1148" s="28"/>
      <c r="F1148" s="26"/>
      <c r="G1148" s="26"/>
      <c r="H1148" s="26"/>
      <c r="I1148" s="26"/>
      <c r="J1148" s="26"/>
      <c r="K1148" s="26"/>
    </row>
    <row r="1149" spans="1:11" x14ac:dyDescent="0.25">
      <c r="A1149" s="63"/>
      <c r="B1149" s="28"/>
      <c r="F1149" s="26"/>
      <c r="G1149" s="26"/>
      <c r="H1149" s="26"/>
      <c r="I1149" s="26"/>
      <c r="J1149" s="26"/>
      <c r="K1149" s="26"/>
    </row>
    <row r="1150" spans="1:11" x14ac:dyDescent="0.25">
      <c r="A1150" s="63"/>
      <c r="B1150" s="28"/>
      <c r="F1150" s="26"/>
      <c r="G1150" s="26"/>
      <c r="H1150" s="26"/>
      <c r="I1150" s="26"/>
      <c r="J1150" s="26"/>
      <c r="K1150" s="26"/>
    </row>
    <row r="1151" spans="1:11" x14ac:dyDescent="0.25">
      <c r="A1151" s="63"/>
      <c r="B1151" s="28"/>
      <c r="F1151" s="26"/>
      <c r="G1151" s="26"/>
      <c r="H1151" s="26"/>
      <c r="I1151" s="26"/>
      <c r="J1151" s="26"/>
      <c r="K1151" s="26"/>
    </row>
    <row r="1152" spans="1:11" x14ac:dyDescent="0.25">
      <c r="A1152" s="63"/>
      <c r="B1152" s="28"/>
      <c r="F1152" s="26"/>
      <c r="G1152" s="26"/>
      <c r="H1152" s="26"/>
      <c r="I1152" s="26"/>
      <c r="J1152" s="26"/>
      <c r="K1152" s="26"/>
    </row>
    <row r="1153" spans="1:11" x14ac:dyDescent="0.25">
      <c r="A1153" s="63"/>
      <c r="B1153" s="28"/>
      <c r="F1153" s="26"/>
      <c r="G1153" s="26"/>
      <c r="H1153" s="26"/>
      <c r="I1153" s="26"/>
      <c r="J1153" s="26"/>
      <c r="K1153" s="26"/>
    </row>
    <row r="1154" spans="1:11" x14ac:dyDescent="0.25">
      <c r="A1154" s="63"/>
      <c r="B1154" s="28"/>
      <c r="F1154" s="26"/>
      <c r="G1154" s="26"/>
      <c r="H1154" s="26"/>
      <c r="I1154" s="26"/>
      <c r="J1154" s="26"/>
      <c r="K1154" s="26"/>
    </row>
    <row r="1155" spans="1:11" x14ac:dyDescent="0.25">
      <c r="A1155" s="63"/>
      <c r="B1155" s="28"/>
      <c r="F1155" s="26"/>
      <c r="G1155" s="26"/>
      <c r="H1155" s="26"/>
      <c r="I1155" s="26"/>
      <c r="J1155" s="26"/>
      <c r="K1155" s="26"/>
    </row>
    <row r="1156" spans="1:11" x14ac:dyDescent="0.25">
      <c r="A1156" s="63"/>
      <c r="B1156" s="28"/>
      <c r="F1156" s="26"/>
      <c r="G1156" s="26"/>
      <c r="H1156" s="26"/>
      <c r="I1156" s="26"/>
      <c r="J1156" s="26"/>
      <c r="K1156" s="26"/>
    </row>
    <row r="1157" spans="1:11" x14ac:dyDescent="0.25">
      <c r="A1157" s="63"/>
      <c r="B1157" s="28"/>
      <c r="F1157" s="26"/>
      <c r="G1157" s="26"/>
      <c r="H1157" s="26"/>
      <c r="I1157" s="26"/>
      <c r="J1157" s="26"/>
      <c r="K1157" s="26"/>
    </row>
    <row r="1158" spans="1:11" x14ac:dyDescent="0.25">
      <c r="A1158" s="63"/>
      <c r="B1158" s="28"/>
      <c r="F1158" s="26"/>
      <c r="G1158" s="26"/>
      <c r="H1158" s="26"/>
      <c r="I1158" s="26"/>
      <c r="J1158" s="26"/>
      <c r="K1158" s="26"/>
    </row>
    <row r="1159" spans="1:11" x14ac:dyDescent="0.25">
      <c r="A1159" s="63"/>
      <c r="B1159" s="28"/>
      <c r="F1159" s="26"/>
      <c r="G1159" s="26"/>
      <c r="H1159" s="26"/>
      <c r="I1159" s="26"/>
      <c r="J1159" s="26"/>
      <c r="K1159" s="26"/>
    </row>
    <row r="1160" spans="1:11" x14ac:dyDescent="0.25">
      <c r="A1160" s="63"/>
      <c r="B1160" s="28"/>
      <c r="F1160" s="26"/>
      <c r="G1160" s="26"/>
      <c r="H1160" s="26"/>
      <c r="I1160" s="26"/>
      <c r="J1160" s="26"/>
      <c r="K1160" s="26"/>
    </row>
    <row r="1161" spans="1:11" x14ac:dyDescent="0.25">
      <c r="A1161" s="63"/>
      <c r="B1161" s="28"/>
      <c r="F1161" s="26"/>
      <c r="G1161" s="26"/>
      <c r="H1161" s="26"/>
      <c r="I1161" s="26"/>
      <c r="J1161" s="26"/>
      <c r="K1161" s="26"/>
    </row>
    <row r="1162" spans="1:11" x14ac:dyDescent="0.25">
      <c r="A1162" s="63"/>
      <c r="B1162" s="28"/>
      <c r="F1162" s="26"/>
      <c r="G1162" s="26"/>
      <c r="H1162" s="26"/>
      <c r="I1162" s="26"/>
      <c r="J1162" s="26"/>
      <c r="K1162" s="26"/>
    </row>
    <row r="1163" spans="1:11" x14ac:dyDescent="0.25">
      <c r="A1163" s="63"/>
      <c r="B1163" s="28"/>
      <c r="F1163" s="26"/>
      <c r="G1163" s="26"/>
      <c r="H1163" s="26"/>
      <c r="I1163" s="26"/>
      <c r="J1163" s="26"/>
      <c r="K1163" s="26"/>
    </row>
    <row r="1164" spans="1:11" x14ac:dyDescent="0.25">
      <c r="A1164" s="63"/>
      <c r="B1164" s="28"/>
      <c r="F1164" s="26"/>
      <c r="G1164" s="26"/>
      <c r="H1164" s="26"/>
      <c r="I1164" s="26"/>
      <c r="J1164" s="26"/>
      <c r="K1164" s="26"/>
    </row>
    <row r="1165" spans="1:11" x14ac:dyDescent="0.25">
      <c r="A1165" s="63"/>
      <c r="B1165" s="28"/>
      <c r="F1165" s="26"/>
      <c r="G1165" s="26"/>
      <c r="H1165" s="26"/>
      <c r="I1165" s="26"/>
      <c r="J1165" s="26"/>
      <c r="K1165" s="26"/>
    </row>
    <row r="1166" spans="1:11" x14ac:dyDescent="0.25">
      <c r="A1166" s="63"/>
      <c r="B1166" s="28"/>
      <c r="F1166" s="26"/>
      <c r="G1166" s="26"/>
      <c r="H1166" s="26"/>
      <c r="I1166" s="26"/>
      <c r="J1166" s="26"/>
      <c r="K1166" s="26"/>
    </row>
    <row r="1167" spans="1:11" x14ac:dyDescent="0.25">
      <c r="A1167" s="63"/>
      <c r="B1167" s="28"/>
      <c r="F1167" s="26"/>
      <c r="G1167" s="26"/>
      <c r="H1167" s="26"/>
      <c r="I1167" s="26"/>
      <c r="J1167" s="26"/>
      <c r="K1167" s="26"/>
    </row>
    <row r="1168" spans="1:11" x14ac:dyDescent="0.25">
      <c r="A1168" s="63"/>
      <c r="B1168" s="28"/>
      <c r="F1168" s="26"/>
      <c r="G1168" s="26"/>
      <c r="H1168" s="26"/>
      <c r="I1168" s="26"/>
      <c r="J1168" s="26"/>
      <c r="K1168" s="26"/>
    </row>
    <row r="1169" spans="1:11" x14ac:dyDescent="0.25">
      <c r="A1169" s="63"/>
      <c r="B1169" s="28"/>
      <c r="F1169" s="26"/>
      <c r="G1169" s="26"/>
      <c r="H1169" s="26"/>
      <c r="I1169" s="26"/>
      <c r="J1169" s="26"/>
      <c r="K1169" s="26"/>
    </row>
    <row r="1170" spans="1:11" x14ac:dyDescent="0.25">
      <c r="A1170" s="63"/>
      <c r="B1170" s="28"/>
      <c r="F1170" s="26"/>
      <c r="G1170" s="26"/>
      <c r="H1170" s="26"/>
      <c r="I1170" s="26"/>
      <c r="J1170" s="26"/>
      <c r="K1170" s="26"/>
    </row>
    <row r="1171" spans="1:11" x14ac:dyDescent="0.25">
      <c r="A1171" s="63"/>
      <c r="B1171" s="28"/>
      <c r="F1171" s="26"/>
      <c r="G1171" s="26"/>
      <c r="H1171" s="26"/>
      <c r="I1171" s="26"/>
      <c r="J1171" s="26"/>
      <c r="K1171" s="26"/>
    </row>
    <row r="1172" spans="1:11" x14ac:dyDescent="0.25">
      <c r="A1172" s="63"/>
      <c r="B1172" s="28"/>
      <c r="F1172" s="26"/>
      <c r="G1172" s="26"/>
      <c r="H1172" s="26"/>
      <c r="I1172" s="26"/>
      <c r="J1172" s="26"/>
      <c r="K1172" s="26"/>
    </row>
    <row r="1173" spans="1:11" x14ac:dyDescent="0.25">
      <c r="A1173" s="63"/>
      <c r="B1173" s="28"/>
      <c r="F1173" s="26"/>
      <c r="G1173" s="26"/>
      <c r="H1173" s="26"/>
      <c r="I1173" s="26"/>
      <c r="J1173" s="26"/>
      <c r="K1173" s="26"/>
    </row>
    <row r="1174" spans="1:11" x14ac:dyDescent="0.25">
      <c r="A1174" s="63"/>
      <c r="B1174" s="28"/>
      <c r="F1174" s="26"/>
      <c r="G1174" s="26"/>
      <c r="H1174" s="26"/>
      <c r="I1174" s="26"/>
      <c r="J1174" s="26"/>
      <c r="K1174" s="26"/>
    </row>
    <row r="1175" spans="1:11" x14ac:dyDescent="0.25">
      <c r="A1175" s="63"/>
      <c r="B1175" s="28"/>
      <c r="F1175" s="26"/>
      <c r="G1175" s="26"/>
      <c r="H1175" s="26"/>
      <c r="I1175" s="26"/>
      <c r="J1175" s="26"/>
      <c r="K1175" s="26"/>
    </row>
    <row r="1176" spans="1:11" x14ac:dyDescent="0.25">
      <c r="A1176" s="63"/>
      <c r="B1176" s="28"/>
      <c r="F1176" s="26"/>
      <c r="G1176" s="26"/>
      <c r="H1176" s="26"/>
      <c r="I1176" s="26"/>
      <c r="J1176" s="26"/>
      <c r="K1176" s="26"/>
    </row>
    <row r="1177" spans="1:11" x14ac:dyDescent="0.25">
      <c r="A1177" s="63"/>
      <c r="B1177" s="28"/>
      <c r="F1177" s="26"/>
      <c r="G1177" s="26"/>
      <c r="H1177" s="26"/>
      <c r="I1177" s="26"/>
      <c r="J1177" s="26"/>
      <c r="K1177" s="26"/>
    </row>
    <row r="1178" spans="1:11" x14ac:dyDescent="0.25">
      <c r="A1178" s="63"/>
      <c r="B1178" s="28"/>
      <c r="F1178" s="26"/>
      <c r="G1178" s="26"/>
      <c r="H1178" s="26"/>
      <c r="I1178" s="26"/>
      <c r="J1178" s="26"/>
      <c r="K1178" s="26"/>
    </row>
    <row r="1179" spans="1:11" x14ac:dyDescent="0.25">
      <c r="A1179" s="63"/>
      <c r="B1179" s="28"/>
      <c r="F1179" s="26"/>
      <c r="G1179" s="26"/>
      <c r="H1179" s="26"/>
      <c r="I1179" s="26"/>
      <c r="J1179" s="26"/>
      <c r="K1179" s="26"/>
    </row>
    <row r="1180" spans="1:11" x14ac:dyDescent="0.25">
      <c r="A1180" s="63"/>
      <c r="B1180" s="28"/>
      <c r="F1180" s="26"/>
      <c r="G1180" s="26"/>
      <c r="H1180" s="26"/>
      <c r="I1180" s="26"/>
      <c r="J1180" s="26"/>
      <c r="K1180" s="26"/>
    </row>
    <row r="1181" spans="1:11" x14ac:dyDescent="0.25">
      <c r="A1181" s="63"/>
      <c r="B1181" s="28"/>
      <c r="F1181" s="26"/>
      <c r="G1181" s="26"/>
      <c r="H1181" s="26"/>
      <c r="I1181" s="26"/>
      <c r="J1181" s="26"/>
      <c r="K1181" s="26"/>
    </row>
    <row r="1182" spans="1:11" x14ac:dyDescent="0.25">
      <c r="A1182" s="63"/>
      <c r="B1182" s="28"/>
      <c r="F1182" s="26"/>
      <c r="G1182" s="26"/>
      <c r="H1182" s="26"/>
      <c r="I1182" s="26"/>
      <c r="J1182" s="26"/>
      <c r="K1182" s="26"/>
    </row>
    <row r="1183" spans="1:11" x14ac:dyDescent="0.25">
      <c r="A1183" s="63"/>
      <c r="B1183" s="28"/>
      <c r="F1183" s="26"/>
      <c r="G1183" s="26"/>
      <c r="H1183" s="26"/>
      <c r="I1183" s="26"/>
      <c r="J1183" s="26"/>
      <c r="K1183" s="26"/>
    </row>
    <row r="1184" spans="1:11" x14ac:dyDescent="0.25">
      <c r="A1184" s="63"/>
      <c r="B1184" s="28"/>
      <c r="F1184" s="26"/>
      <c r="G1184" s="26"/>
      <c r="H1184" s="26"/>
      <c r="I1184" s="26"/>
      <c r="J1184" s="26"/>
      <c r="K1184" s="26"/>
    </row>
    <row r="1185" spans="1:11" x14ac:dyDescent="0.25">
      <c r="A1185" s="63"/>
      <c r="B1185" s="28"/>
      <c r="F1185" s="26"/>
      <c r="G1185" s="26"/>
      <c r="H1185" s="26"/>
      <c r="I1185" s="26"/>
      <c r="J1185" s="26"/>
      <c r="K1185" s="26"/>
    </row>
    <row r="1186" spans="1:11" x14ac:dyDescent="0.25">
      <c r="A1186" s="63"/>
      <c r="B1186" s="28"/>
      <c r="F1186" s="26"/>
      <c r="G1186" s="26"/>
      <c r="H1186" s="26"/>
      <c r="I1186" s="26"/>
      <c r="J1186" s="26"/>
      <c r="K1186" s="26"/>
    </row>
    <row r="1187" spans="1:11" x14ac:dyDescent="0.25">
      <c r="A1187" s="63"/>
      <c r="B1187" s="28"/>
      <c r="F1187" s="26"/>
      <c r="G1187" s="26"/>
      <c r="H1187" s="26"/>
      <c r="I1187" s="26"/>
      <c r="J1187" s="26"/>
      <c r="K1187" s="26"/>
    </row>
    <row r="1188" spans="1:11" x14ac:dyDescent="0.25">
      <c r="A1188" s="63"/>
      <c r="B1188" s="28"/>
      <c r="F1188" s="26"/>
      <c r="G1188" s="26"/>
      <c r="H1188" s="26"/>
      <c r="I1188" s="26"/>
      <c r="J1188" s="26"/>
      <c r="K1188" s="26"/>
    </row>
    <row r="1189" spans="1:11" x14ac:dyDescent="0.25">
      <c r="A1189" s="63"/>
      <c r="B1189" s="28"/>
      <c r="F1189" s="26"/>
      <c r="G1189" s="26"/>
      <c r="H1189" s="26"/>
      <c r="I1189" s="26"/>
      <c r="J1189" s="26"/>
      <c r="K1189" s="26"/>
    </row>
    <row r="1190" spans="1:11" x14ac:dyDescent="0.25">
      <c r="A1190" s="63"/>
      <c r="B1190" s="28"/>
      <c r="F1190" s="26"/>
      <c r="G1190" s="26"/>
      <c r="H1190" s="26"/>
      <c r="I1190" s="26"/>
      <c r="J1190" s="26"/>
      <c r="K1190" s="26"/>
    </row>
    <row r="1191" spans="1:11" x14ac:dyDescent="0.25">
      <c r="A1191" s="63"/>
      <c r="B1191" s="28"/>
      <c r="F1191" s="26"/>
      <c r="G1191" s="26"/>
      <c r="H1191" s="26"/>
      <c r="I1191" s="26"/>
      <c r="J1191" s="26"/>
      <c r="K1191" s="26"/>
    </row>
    <row r="1192" spans="1:11" x14ac:dyDescent="0.25">
      <c r="A1192" s="63"/>
      <c r="B1192" s="28"/>
      <c r="F1192" s="26"/>
      <c r="G1192" s="26"/>
      <c r="H1192" s="26"/>
      <c r="I1192" s="26"/>
      <c r="J1192" s="26"/>
      <c r="K1192" s="26"/>
    </row>
    <row r="1193" spans="1:11" x14ac:dyDescent="0.25">
      <c r="A1193" s="63"/>
      <c r="B1193" s="28"/>
      <c r="F1193" s="26"/>
      <c r="G1193" s="26"/>
      <c r="H1193" s="26"/>
      <c r="I1193" s="26"/>
      <c r="J1193" s="26"/>
      <c r="K1193" s="26"/>
    </row>
    <row r="1194" spans="1:11" x14ac:dyDescent="0.25">
      <c r="A1194" s="63"/>
      <c r="B1194" s="28"/>
      <c r="F1194" s="26"/>
      <c r="G1194" s="26"/>
      <c r="H1194" s="26"/>
      <c r="I1194" s="26"/>
      <c r="J1194" s="26"/>
      <c r="K1194" s="26"/>
    </row>
    <row r="1195" spans="1:11" x14ac:dyDescent="0.25">
      <c r="A1195" s="63"/>
      <c r="B1195" s="28"/>
      <c r="F1195" s="26"/>
      <c r="G1195" s="26"/>
      <c r="H1195" s="26"/>
      <c r="I1195" s="26"/>
      <c r="J1195" s="26"/>
      <c r="K1195" s="26"/>
    </row>
    <row r="1196" spans="1:11" x14ac:dyDescent="0.25">
      <c r="A1196" s="63"/>
      <c r="B1196" s="28"/>
      <c r="F1196" s="26"/>
      <c r="G1196" s="26"/>
      <c r="H1196" s="26"/>
      <c r="I1196" s="26"/>
      <c r="J1196" s="26"/>
      <c r="K1196" s="26"/>
    </row>
    <row r="1197" spans="1:11" x14ac:dyDescent="0.25">
      <c r="A1197" s="63"/>
      <c r="B1197" s="28"/>
      <c r="F1197" s="26"/>
      <c r="G1197" s="26"/>
      <c r="H1197" s="26"/>
      <c r="I1197" s="26"/>
      <c r="J1197" s="26"/>
      <c r="K1197" s="26"/>
    </row>
    <row r="1198" spans="1:11" x14ac:dyDescent="0.25">
      <c r="A1198" s="63"/>
      <c r="B1198" s="28"/>
      <c r="F1198" s="26"/>
      <c r="G1198" s="26"/>
      <c r="H1198" s="26"/>
      <c r="I1198" s="26"/>
      <c r="J1198" s="26"/>
      <c r="K1198" s="26"/>
    </row>
    <row r="1199" spans="1:11" x14ac:dyDescent="0.25">
      <c r="A1199" s="63"/>
      <c r="B1199" s="28"/>
      <c r="F1199" s="26"/>
      <c r="G1199" s="26"/>
      <c r="H1199" s="26"/>
      <c r="I1199" s="26"/>
      <c r="J1199" s="26"/>
      <c r="K1199" s="26"/>
    </row>
    <row r="1200" spans="1:11" x14ac:dyDescent="0.25">
      <c r="A1200" s="63"/>
      <c r="B1200" s="28"/>
      <c r="F1200" s="26"/>
      <c r="G1200" s="26"/>
      <c r="H1200" s="26"/>
      <c r="I1200" s="26"/>
      <c r="J1200" s="26"/>
      <c r="K1200" s="26"/>
    </row>
    <row r="1201" spans="1:11" x14ac:dyDescent="0.25">
      <c r="A1201" s="63"/>
      <c r="B1201" s="28"/>
      <c r="F1201" s="26"/>
      <c r="G1201" s="26"/>
      <c r="H1201" s="26"/>
      <c r="I1201" s="26"/>
      <c r="J1201" s="26"/>
      <c r="K1201" s="26"/>
    </row>
    <row r="1202" spans="1:11" x14ac:dyDescent="0.25">
      <c r="A1202" s="63"/>
      <c r="B1202" s="28"/>
      <c r="F1202" s="26"/>
      <c r="G1202" s="26"/>
      <c r="H1202" s="26"/>
      <c r="I1202" s="26"/>
      <c r="J1202" s="26"/>
      <c r="K1202" s="26"/>
    </row>
    <row r="1203" spans="1:11" x14ac:dyDescent="0.25">
      <c r="A1203" s="63"/>
      <c r="B1203" s="28"/>
      <c r="F1203" s="26"/>
      <c r="G1203" s="26"/>
      <c r="H1203" s="26"/>
      <c r="I1203" s="26"/>
      <c r="J1203" s="26"/>
      <c r="K1203" s="26"/>
    </row>
    <row r="1204" spans="1:11" x14ac:dyDescent="0.25">
      <c r="A1204" s="63"/>
      <c r="B1204" s="28"/>
      <c r="F1204" s="26"/>
      <c r="G1204" s="26"/>
      <c r="H1204" s="26"/>
      <c r="I1204" s="26"/>
      <c r="J1204" s="26"/>
      <c r="K1204" s="26"/>
    </row>
    <row r="1205" spans="1:11" x14ac:dyDescent="0.25">
      <c r="A1205" s="63"/>
      <c r="B1205" s="28"/>
      <c r="F1205" s="26"/>
      <c r="G1205" s="26"/>
      <c r="H1205" s="26"/>
      <c r="I1205" s="26"/>
      <c r="J1205" s="26"/>
      <c r="K1205" s="26"/>
    </row>
    <row r="1206" spans="1:11" x14ac:dyDescent="0.25">
      <c r="A1206" s="63"/>
      <c r="B1206" s="28"/>
      <c r="F1206" s="26"/>
      <c r="G1206" s="26"/>
      <c r="H1206" s="26"/>
      <c r="I1206" s="26"/>
      <c r="J1206" s="26"/>
      <c r="K1206" s="26"/>
    </row>
    <row r="1207" spans="1:11" x14ac:dyDescent="0.25">
      <c r="A1207" s="63"/>
      <c r="B1207" s="28"/>
      <c r="F1207" s="26"/>
      <c r="G1207" s="26"/>
      <c r="H1207" s="26"/>
      <c r="I1207" s="26"/>
      <c r="J1207" s="26"/>
      <c r="K1207" s="26"/>
    </row>
    <row r="1208" spans="1:11" x14ac:dyDescent="0.25">
      <c r="A1208" s="63"/>
      <c r="B1208" s="28"/>
      <c r="F1208" s="26"/>
      <c r="G1208" s="26"/>
      <c r="H1208" s="26"/>
      <c r="I1208" s="26"/>
      <c r="J1208" s="26"/>
      <c r="K1208" s="26"/>
    </row>
    <row r="1209" spans="1:11" x14ac:dyDescent="0.25">
      <c r="A1209" s="63"/>
      <c r="B1209" s="28"/>
      <c r="F1209" s="26"/>
      <c r="G1209" s="26"/>
      <c r="H1209" s="26"/>
      <c r="I1209" s="26"/>
      <c r="J1209" s="26"/>
      <c r="K1209" s="26"/>
    </row>
    <row r="1210" spans="1:11" x14ac:dyDescent="0.25">
      <c r="A1210" s="63"/>
      <c r="B1210" s="28"/>
      <c r="F1210" s="26"/>
      <c r="G1210" s="26"/>
      <c r="H1210" s="26"/>
      <c r="I1210" s="26"/>
      <c r="J1210" s="26"/>
      <c r="K1210" s="26"/>
    </row>
    <row r="1211" spans="1:11" x14ac:dyDescent="0.25">
      <c r="A1211" s="63"/>
      <c r="B1211" s="28"/>
      <c r="F1211" s="26"/>
      <c r="G1211" s="26"/>
      <c r="H1211" s="26"/>
      <c r="I1211" s="26"/>
      <c r="J1211" s="26"/>
      <c r="K1211" s="26"/>
    </row>
    <row r="1212" spans="1:11" x14ac:dyDescent="0.25">
      <c r="A1212" s="63"/>
      <c r="B1212" s="28"/>
      <c r="F1212" s="26"/>
      <c r="G1212" s="26"/>
      <c r="H1212" s="26"/>
      <c r="I1212" s="26"/>
      <c r="J1212" s="26"/>
      <c r="K1212" s="26"/>
    </row>
    <row r="1213" spans="1:11" x14ac:dyDescent="0.25">
      <c r="A1213" s="63"/>
      <c r="B1213" s="28"/>
      <c r="F1213" s="26"/>
      <c r="G1213" s="26"/>
      <c r="H1213" s="26"/>
      <c r="I1213" s="26"/>
      <c r="J1213" s="26"/>
      <c r="K1213" s="26"/>
    </row>
    <row r="1214" spans="1:11" x14ac:dyDescent="0.25">
      <c r="A1214" s="63"/>
      <c r="B1214" s="28"/>
      <c r="F1214" s="26"/>
      <c r="G1214" s="26"/>
      <c r="H1214" s="26"/>
      <c r="I1214" s="26"/>
      <c r="J1214" s="26"/>
      <c r="K1214" s="26"/>
    </row>
    <row r="1215" spans="1:11" x14ac:dyDescent="0.25">
      <c r="A1215" s="63"/>
      <c r="B1215" s="28"/>
      <c r="F1215" s="26"/>
      <c r="G1215" s="26"/>
      <c r="H1215" s="26"/>
      <c r="I1215" s="26"/>
      <c r="J1215" s="26"/>
      <c r="K1215" s="26"/>
    </row>
    <row r="1216" spans="1:11" x14ac:dyDescent="0.25">
      <c r="A1216" s="63"/>
      <c r="B1216" s="28"/>
      <c r="F1216" s="26"/>
      <c r="G1216" s="26"/>
      <c r="H1216" s="26"/>
      <c r="I1216" s="26"/>
      <c r="J1216" s="26"/>
      <c r="K1216" s="26"/>
    </row>
    <row r="1217" spans="1:11" x14ac:dyDescent="0.25">
      <c r="A1217" s="63"/>
      <c r="B1217" s="28"/>
      <c r="F1217" s="26"/>
      <c r="G1217" s="26"/>
      <c r="H1217" s="26"/>
      <c r="I1217" s="26"/>
      <c r="J1217" s="26"/>
      <c r="K1217" s="26"/>
    </row>
    <row r="1218" spans="1:11" x14ac:dyDescent="0.25">
      <c r="A1218" s="63"/>
      <c r="B1218" s="28"/>
      <c r="F1218" s="26"/>
      <c r="G1218" s="26"/>
      <c r="H1218" s="26"/>
      <c r="I1218" s="26"/>
      <c r="J1218" s="26"/>
      <c r="K1218" s="26"/>
    </row>
    <row r="1219" spans="1:11" x14ac:dyDescent="0.25">
      <c r="A1219" s="63"/>
      <c r="B1219" s="28"/>
      <c r="F1219" s="26"/>
      <c r="G1219" s="26"/>
      <c r="H1219" s="26"/>
      <c r="I1219" s="26"/>
      <c r="J1219" s="26"/>
      <c r="K1219" s="26"/>
    </row>
    <row r="1220" spans="1:11" x14ac:dyDescent="0.25">
      <c r="A1220" s="63"/>
      <c r="B1220" s="28"/>
      <c r="F1220" s="26"/>
      <c r="G1220" s="26"/>
      <c r="H1220" s="26"/>
      <c r="I1220" s="26"/>
      <c r="J1220" s="26"/>
      <c r="K1220" s="26"/>
    </row>
    <row r="1221" spans="1:11" x14ac:dyDescent="0.25">
      <c r="A1221" s="63"/>
      <c r="B1221" s="28"/>
      <c r="F1221" s="26"/>
      <c r="G1221" s="26"/>
      <c r="H1221" s="26"/>
      <c r="I1221" s="26"/>
      <c r="J1221" s="26"/>
      <c r="K1221" s="26"/>
    </row>
    <row r="1222" spans="1:11" x14ac:dyDescent="0.25">
      <c r="A1222" s="63"/>
      <c r="B1222" s="28"/>
      <c r="F1222" s="26"/>
      <c r="G1222" s="26"/>
      <c r="H1222" s="26"/>
      <c r="I1222" s="26"/>
      <c r="J1222" s="26"/>
      <c r="K1222" s="26"/>
    </row>
    <row r="1223" spans="1:11" x14ac:dyDescent="0.25">
      <c r="A1223" s="63"/>
      <c r="B1223" s="28"/>
      <c r="F1223" s="26"/>
      <c r="G1223" s="26"/>
      <c r="H1223" s="26"/>
      <c r="I1223" s="26"/>
      <c r="J1223" s="26"/>
      <c r="K1223" s="26"/>
    </row>
    <row r="1224" spans="1:11" x14ac:dyDescent="0.25">
      <c r="A1224" s="63"/>
      <c r="B1224" s="28"/>
      <c r="F1224" s="26"/>
      <c r="G1224" s="26"/>
      <c r="H1224" s="26"/>
      <c r="I1224" s="26"/>
      <c r="J1224" s="26"/>
      <c r="K1224" s="26"/>
    </row>
    <row r="1225" spans="1:11" x14ac:dyDescent="0.25">
      <c r="A1225" s="63"/>
      <c r="B1225" s="28"/>
      <c r="F1225" s="26"/>
      <c r="G1225" s="26"/>
      <c r="H1225" s="26"/>
      <c r="I1225" s="26"/>
      <c r="J1225" s="26"/>
      <c r="K1225" s="26"/>
    </row>
    <row r="1226" spans="1:11" x14ac:dyDescent="0.25">
      <c r="A1226" s="63"/>
      <c r="B1226" s="28"/>
      <c r="F1226" s="26"/>
      <c r="G1226" s="26"/>
      <c r="H1226" s="26"/>
      <c r="I1226" s="26"/>
      <c r="J1226" s="26"/>
      <c r="K1226" s="26"/>
    </row>
    <row r="1227" spans="1:11" x14ac:dyDescent="0.25">
      <c r="A1227" s="63"/>
      <c r="B1227" s="28"/>
      <c r="F1227" s="26"/>
      <c r="G1227" s="26"/>
      <c r="H1227" s="26"/>
      <c r="I1227" s="26"/>
      <c r="J1227" s="26"/>
      <c r="K1227" s="26"/>
    </row>
    <row r="1228" spans="1:11" x14ac:dyDescent="0.25">
      <c r="A1228" s="63"/>
      <c r="B1228" s="28"/>
      <c r="F1228" s="26"/>
      <c r="G1228" s="26"/>
      <c r="H1228" s="26"/>
      <c r="I1228" s="26"/>
      <c r="J1228" s="26"/>
      <c r="K1228" s="26"/>
    </row>
    <row r="1229" spans="1:11" x14ac:dyDescent="0.25">
      <c r="A1229" s="63"/>
      <c r="B1229" s="28"/>
      <c r="F1229" s="26"/>
      <c r="G1229" s="26"/>
      <c r="H1229" s="26"/>
      <c r="I1229" s="26"/>
      <c r="J1229" s="26"/>
      <c r="K1229" s="26"/>
    </row>
    <row r="1230" spans="1:11" x14ac:dyDescent="0.25">
      <c r="A1230" s="63"/>
      <c r="B1230" s="28"/>
      <c r="F1230" s="26"/>
      <c r="G1230" s="26"/>
      <c r="H1230" s="26"/>
      <c r="I1230" s="26"/>
      <c r="J1230" s="26"/>
      <c r="K1230" s="26"/>
    </row>
    <row r="1231" spans="1:11" x14ac:dyDescent="0.25">
      <c r="A1231" s="63"/>
      <c r="B1231" s="28"/>
      <c r="F1231" s="26"/>
      <c r="G1231" s="26"/>
      <c r="H1231" s="26"/>
      <c r="I1231" s="26"/>
      <c r="J1231" s="26"/>
      <c r="K1231" s="26"/>
    </row>
    <row r="1232" spans="1:11" x14ac:dyDescent="0.25">
      <c r="A1232" s="63"/>
      <c r="B1232" s="28"/>
      <c r="F1232" s="26"/>
      <c r="G1232" s="26"/>
      <c r="H1232" s="26"/>
      <c r="I1232" s="26"/>
      <c r="J1232" s="26"/>
      <c r="K1232" s="26"/>
    </row>
    <row r="1233" spans="1:11" x14ac:dyDescent="0.25">
      <c r="A1233" s="63"/>
      <c r="B1233" s="28"/>
      <c r="F1233" s="26"/>
      <c r="G1233" s="26"/>
      <c r="H1233" s="26"/>
      <c r="I1233" s="26"/>
      <c r="J1233" s="26"/>
      <c r="K1233" s="26"/>
    </row>
    <row r="1234" spans="1:11" x14ac:dyDescent="0.25">
      <c r="A1234" s="63"/>
      <c r="B1234" s="28"/>
      <c r="F1234" s="26"/>
      <c r="G1234" s="26"/>
      <c r="H1234" s="26"/>
      <c r="I1234" s="26"/>
      <c r="J1234" s="26"/>
      <c r="K1234" s="26"/>
    </row>
    <row r="1235" spans="1:11" x14ac:dyDescent="0.25">
      <c r="A1235" s="63"/>
      <c r="B1235" s="28"/>
      <c r="F1235" s="26"/>
      <c r="G1235" s="26"/>
      <c r="H1235" s="26"/>
      <c r="I1235" s="26"/>
      <c r="J1235" s="26"/>
      <c r="K1235" s="26"/>
    </row>
    <row r="1236" spans="1:11" x14ac:dyDescent="0.25">
      <c r="A1236" s="63"/>
      <c r="B1236" s="28"/>
      <c r="F1236" s="26"/>
      <c r="G1236" s="26"/>
      <c r="H1236" s="26"/>
      <c r="I1236" s="26"/>
      <c r="J1236" s="26"/>
      <c r="K1236" s="26"/>
    </row>
    <row r="1237" spans="1:11" x14ac:dyDescent="0.25">
      <c r="A1237" s="63"/>
      <c r="B1237" s="28"/>
      <c r="F1237" s="26"/>
      <c r="G1237" s="26"/>
      <c r="H1237" s="26"/>
      <c r="I1237" s="26"/>
      <c r="J1237" s="26"/>
      <c r="K1237" s="26"/>
    </row>
    <row r="1238" spans="1:11" x14ac:dyDescent="0.25">
      <c r="A1238" s="63"/>
      <c r="B1238" s="28"/>
      <c r="F1238" s="26"/>
      <c r="G1238" s="26"/>
      <c r="H1238" s="26"/>
      <c r="I1238" s="26"/>
      <c r="J1238" s="26"/>
      <c r="K1238" s="26"/>
    </row>
    <row r="1239" spans="1:11" x14ac:dyDescent="0.25">
      <c r="A1239" s="63"/>
      <c r="B1239" s="28"/>
      <c r="F1239" s="26"/>
      <c r="G1239" s="26"/>
      <c r="H1239" s="26"/>
      <c r="I1239" s="26"/>
      <c r="J1239" s="26"/>
      <c r="K1239" s="26"/>
    </row>
    <row r="1240" spans="1:11" x14ac:dyDescent="0.25">
      <c r="A1240" s="63"/>
      <c r="B1240" s="28"/>
      <c r="F1240" s="26"/>
      <c r="G1240" s="26"/>
      <c r="H1240" s="26"/>
      <c r="I1240" s="26"/>
      <c r="J1240" s="26"/>
      <c r="K1240" s="26"/>
    </row>
    <row r="1241" spans="1:11" x14ac:dyDescent="0.25">
      <c r="A1241" s="63"/>
      <c r="B1241" s="28"/>
      <c r="F1241" s="26"/>
      <c r="G1241" s="26"/>
      <c r="H1241" s="26"/>
      <c r="I1241" s="26"/>
      <c r="J1241" s="26"/>
      <c r="K1241" s="26"/>
    </row>
    <row r="1242" spans="1:11" x14ac:dyDescent="0.25">
      <c r="A1242" s="63"/>
      <c r="B1242" s="28"/>
      <c r="F1242" s="26"/>
      <c r="G1242" s="26"/>
      <c r="H1242" s="26"/>
      <c r="I1242" s="26"/>
      <c r="J1242" s="26"/>
      <c r="K1242" s="26"/>
    </row>
    <row r="1243" spans="1:11" x14ac:dyDescent="0.25">
      <c r="A1243" s="63"/>
      <c r="B1243" s="28"/>
      <c r="F1243" s="26"/>
      <c r="G1243" s="26"/>
      <c r="H1243" s="26"/>
      <c r="I1243" s="26"/>
      <c r="J1243" s="26"/>
      <c r="K1243" s="26"/>
    </row>
    <row r="1244" spans="1:11" x14ac:dyDescent="0.25">
      <c r="A1244" s="63"/>
      <c r="B1244" s="28"/>
      <c r="F1244" s="26"/>
      <c r="G1244" s="26"/>
      <c r="H1244" s="26"/>
      <c r="I1244" s="26"/>
      <c r="J1244" s="26"/>
      <c r="K1244" s="26"/>
    </row>
    <row r="1245" spans="1:11" x14ac:dyDescent="0.25">
      <c r="A1245" s="63"/>
      <c r="B1245" s="28"/>
      <c r="F1245" s="26"/>
      <c r="G1245" s="26"/>
      <c r="H1245" s="26"/>
      <c r="I1245" s="26"/>
      <c r="J1245" s="26"/>
      <c r="K1245" s="26"/>
    </row>
    <row r="1246" spans="1:11" x14ac:dyDescent="0.25">
      <c r="A1246" s="63"/>
      <c r="B1246" s="28"/>
      <c r="F1246" s="26"/>
      <c r="G1246" s="26"/>
      <c r="H1246" s="26"/>
      <c r="I1246" s="26"/>
      <c r="J1246" s="26"/>
      <c r="K1246" s="26"/>
    </row>
    <row r="1247" spans="1:11" x14ac:dyDescent="0.25">
      <c r="A1247" s="63"/>
      <c r="B1247" s="28"/>
      <c r="F1247" s="26"/>
      <c r="G1247" s="26"/>
      <c r="H1247" s="26"/>
      <c r="I1247" s="26"/>
      <c r="J1247" s="26"/>
      <c r="K1247" s="26"/>
    </row>
    <row r="1248" spans="1:11" x14ac:dyDescent="0.25">
      <c r="A1248" s="63"/>
      <c r="B1248" s="28"/>
      <c r="F1248" s="26"/>
      <c r="G1248" s="26"/>
      <c r="H1248" s="26"/>
      <c r="I1248" s="26"/>
      <c r="J1248" s="26"/>
      <c r="K1248" s="26"/>
    </row>
    <row r="1249" spans="1:11" x14ac:dyDescent="0.25">
      <c r="A1249" s="63"/>
      <c r="B1249" s="28"/>
      <c r="F1249" s="26"/>
      <c r="G1249" s="26"/>
      <c r="H1249" s="26"/>
      <c r="I1249" s="26"/>
      <c r="J1249" s="26"/>
      <c r="K1249" s="26"/>
    </row>
    <row r="1250" spans="1:11" x14ac:dyDescent="0.25">
      <c r="A1250" s="63"/>
      <c r="B1250" s="28"/>
      <c r="F1250" s="26"/>
      <c r="G1250" s="26"/>
      <c r="H1250" s="26"/>
      <c r="I1250" s="26"/>
      <c r="J1250" s="26"/>
      <c r="K1250" s="26"/>
    </row>
    <row r="1251" spans="1:11" x14ac:dyDescent="0.25">
      <c r="A1251" s="63"/>
      <c r="B1251" s="28"/>
      <c r="F1251" s="26"/>
      <c r="G1251" s="26"/>
      <c r="H1251" s="26"/>
      <c r="I1251" s="26"/>
      <c r="J1251" s="26"/>
      <c r="K1251" s="26"/>
    </row>
    <row r="1252" spans="1:11" x14ac:dyDescent="0.25">
      <c r="A1252" s="63"/>
      <c r="B1252" s="28"/>
      <c r="F1252" s="26"/>
      <c r="G1252" s="26"/>
      <c r="H1252" s="26"/>
      <c r="I1252" s="26"/>
      <c r="J1252" s="26"/>
      <c r="K1252" s="26"/>
    </row>
    <row r="1253" spans="1:11" x14ac:dyDescent="0.25">
      <c r="A1253" s="63"/>
      <c r="B1253" s="28"/>
      <c r="F1253" s="26"/>
      <c r="G1253" s="26"/>
      <c r="H1253" s="26"/>
      <c r="I1253" s="26"/>
      <c r="J1253" s="26"/>
      <c r="K1253" s="26"/>
    </row>
    <row r="1254" spans="1:11" x14ac:dyDescent="0.25">
      <c r="A1254" s="63"/>
      <c r="B1254" s="28"/>
      <c r="F1254" s="26"/>
      <c r="G1254" s="26"/>
      <c r="H1254" s="26"/>
      <c r="I1254" s="26"/>
      <c r="J1254" s="26"/>
      <c r="K1254" s="26"/>
    </row>
    <row r="1255" spans="1:11" x14ac:dyDescent="0.25">
      <c r="A1255" s="63"/>
      <c r="B1255" s="28"/>
      <c r="F1255" s="26"/>
      <c r="G1255" s="26"/>
      <c r="H1255" s="26"/>
      <c r="I1255" s="26"/>
      <c r="J1255" s="26"/>
      <c r="K1255" s="26"/>
    </row>
    <row r="1256" spans="1:11" x14ac:dyDescent="0.25">
      <c r="A1256" s="63"/>
      <c r="B1256" s="28"/>
      <c r="F1256" s="26"/>
      <c r="G1256" s="26"/>
      <c r="H1256" s="26"/>
      <c r="I1256" s="26"/>
      <c r="J1256" s="26"/>
      <c r="K1256" s="26"/>
    </row>
    <row r="1257" spans="1:11" x14ac:dyDescent="0.25">
      <c r="A1257" s="63"/>
      <c r="B1257" s="28"/>
      <c r="F1257" s="26"/>
      <c r="G1257" s="26"/>
      <c r="H1257" s="26"/>
      <c r="I1257" s="26"/>
      <c r="J1257" s="26"/>
      <c r="K1257" s="26"/>
    </row>
    <row r="1258" spans="1:11" x14ac:dyDescent="0.25">
      <c r="A1258" s="63"/>
      <c r="B1258" s="28"/>
      <c r="F1258" s="26"/>
      <c r="G1258" s="26"/>
      <c r="H1258" s="26"/>
      <c r="I1258" s="26"/>
      <c r="J1258" s="26"/>
      <c r="K1258" s="26"/>
    </row>
    <row r="1259" spans="1:11" x14ac:dyDescent="0.25">
      <c r="A1259" s="63"/>
      <c r="B1259" s="28"/>
      <c r="F1259" s="26"/>
      <c r="G1259" s="26"/>
      <c r="H1259" s="26"/>
      <c r="I1259" s="26"/>
      <c r="J1259" s="26"/>
      <c r="K1259" s="26"/>
    </row>
    <row r="1260" spans="1:11" x14ac:dyDescent="0.25">
      <c r="A1260" s="63"/>
      <c r="B1260" s="28"/>
      <c r="F1260" s="26"/>
      <c r="G1260" s="26"/>
      <c r="H1260" s="26"/>
      <c r="I1260" s="26"/>
      <c r="J1260" s="26"/>
      <c r="K1260" s="26"/>
    </row>
    <row r="1261" spans="1:11" x14ac:dyDescent="0.25">
      <c r="A1261" s="63"/>
      <c r="B1261" s="28"/>
      <c r="F1261" s="26"/>
      <c r="G1261" s="26"/>
      <c r="H1261" s="26"/>
      <c r="I1261" s="26"/>
      <c r="J1261" s="26"/>
      <c r="K1261" s="26"/>
    </row>
    <row r="1262" spans="1:11" x14ac:dyDescent="0.25">
      <c r="A1262" s="63"/>
      <c r="B1262" s="28"/>
      <c r="F1262" s="26"/>
      <c r="G1262" s="26"/>
      <c r="H1262" s="26"/>
      <c r="I1262" s="26"/>
      <c r="J1262" s="26"/>
      <c r="K1262" s="26"/>
    </row>
    <row r="1263" spans="1:11" x14ac:dyDescent="0.25">
      <c r="A1263" s="63"/>
      <c r="B1263" s="28"/>
      <c r="F1263" s="26"/>
      <c r="G1263" s="26"/>
      <c r="H1263" s="26"/>
      <c r="I1263" s="26"/>
      <c r="J1263" s="26"/>
      <c r="K1263" s="26"/>
    </row>
    <row r="1264" spans="1:11" x14ac:dyDescent="0.25">
      <c r="A1264" s="63"/>
      <c r="B1264" s="28"/>
      <c r="F1264" s="26"/>
      <c r="G1264" s="26"/>
      <c r="H1264" s="26"/>
      <c r="I1264" s="26"/>
      <c r="J1264" s="26"/>
      <c r="K1264" s="26"/>
    </row>
    <row r="1265" spans="1:11" x14ac:dyDescent="0.25">
      <c r="A1265" s="63"/>
      <c r="B1265" s="28"/>
      <c r="F1265" s="26"/>
      <c r="G1265" s="26"/>
      <c r="H1265" s="26"/>
      <c r="I1265" s="26"/>
      <c r="J1265" s="26"/>
      <c r="K1265" s="26"/>
    </row>
    <row r="1266" spans="1:11" x14ac:dyDescent="0.25">
      <c r="A1266" s="63"/>
      <c r="B1266" s="28"/>
      <c r="F1266" s="26"/>
      <c r="G1266" s="26"/>
      <c r="H1266" s="26"/>
      <c r="I1266" s="26"/>
      <c r="J1266" s="26"/>
      <c r="K1266" s="26"/>
    </row>
    <row r="1267" spans="1:11" x14ac:dyDescent="0.25">
      <c r="A1267" s="63"/>
      <c r="B1267" s="28"/>
      <c r="F1267" s="26"/>
      <c r="G1267" s="26"/>
      <c r="H1267" s="26"/>
      <c r="I1267" s="26"/>
      <c r="J1267" s="26"/>
      <c r="K1267" s="26"/>
    </row>
    <row r="1268" spans="1:11" x14ac:dyDescent="0.25">
      <c r="A1268" s="63"/>
      <c r="B1268" s="28"/>
      <c r="F1268" s="26"/>
      <c r="G1268" s="26"/>
      <c r="H1268" s="26"/>
      <c r="I1268" s="26"/>
      <c r="J1268" s="26"/>
      <c r="K1268" s="26"/>
    </row>
    <row r="1269" spans="1:11" x14ac:dyDescent="0.25">
      <c r="A1269" s="63"/>
      <c r="B1269" s="28"/>
      <c r="F1269" s="26"/>
      <c r="G1269" s="26"/>
      <c r="H1269" s="26"/>
      <c r="I1269" s="26"/>
      <c r="J1269" s="26"/>
      <c r="K1269" s="26"/>
    </row>
    <row r="1270" spans="1:11" x14ac:dyDescent="0.25">
      <c r="A1270" s="63"/>
      <c r="B1270" s="28"/>
      <c r="F1270" s="26"/>
      <c r="G1270" s="26"/>
      <c r="H1270" s="26"/>
      <c r="I1270" s="26"/>
      <c r="J1270" s="26"/>
      <c r="K1270" s="26"/>
    </row>
    <row r="1271" spans="1:11" x14ac:dyDescent="0.25">
      <c r="A1271" s="63"/>
      <c r="B1271" s="28"/>
      <c r="F1271" s="26"/>
      <c r="G1271" s="26"/>
      <c r="H1271" s="26"/>
      <c r="I1271" s="26"/>
      <c r="J1271" s="26"/>
      <c r="K1271" s="26"/>
    </row>
    <row r="1272" spans="1:11" x14ac:dyDescent="0.25">
      <c r="A1272" s="63"/>
      <c r="B1272" s="28"/>
      <c r="F1272" s="26"/>
      <c r="G1272" s="26"/>
      <c r="H1272" s="26"/>
      <c r="I1272" s="26"/>
      <c r="J1272" s="26"/>
      <c r="K1272" s="26"/>
    </row>
    <row r="1273" spans="1:11" x14ac:dyDescent="0.25">
      <c r="A1273" s="63"/>
      <c r="B1273" s="28"/>
      <c r="F1273" s="26"/>
      <c r="G1273" s="26"/>
      <c r="H1273" s="26"/>
      <c r="I1273" s="26"/>
      <c r="J1273" s="26"/>
      <c r="K1273" s="26"/>
    </row>
    <row r="1274" spans="1:11" x14ac:dyDescent="0.25">
      <c r="A1274" s="63"/>
      <c r="B1274" s="28"/>
      <c r="F1274" s="26"/>
      <c r="G1274" s="26"/>
      <c r="H1274" s="26"/>
      <c r="I1274" s="26"/>
      <c r="J1274" s="26"/>
      <c r="K1274" s="26"/>
    </row>
    <row r="1275" spans="1:11" x14ac:dyDescent="0.25">
      <c r="A1275" s="63"/>
      <c r="B1275" s="28"/>
      <c r="F1275" s="26"/>
      <c r="G1275" s="26"/>
      <c r="H1275" s="26"/>
      <c r="I1275" s="26"/>
      <c r="J1275" s="26"/>
      <c r="K1275" s="26"/>
    </row>
    <row r="1276" spans="1:11" x14ac:dyDescent="0.25">
      <c r="A1276" s="63"/>
      <c r="B1276" s="28"/>
      <c r="F1276" s="26"/>
      <c r="G1276" s="26"/>
      <c r="H1276" s="26"/>
      <c r="I1276" s="26"/>
      <c r="J1276" s="26"/>
      <c r="K1276" s="26"/>
    </row>
    <row r="1277" spans="1:11" x14ac:dyDescent="0.25">
      <c r="A1277" s="63"/>
      <c r="B1277" s="28"/>
      <c r="F1277" s="26"/>
      <c r="G1277" s="26"/>
      <c r="H1277" s="26"/>
      <c r="I1277" s="26"/>
      <c r="J1277" s="26"/>
      <c r="K1277" s="26"/>
    </row>
    <row r="1278" spans="1:11" x14ac:dyDescent="0.25">
      <c r="A1278" s="63"/>
      <c r="B1278" s="28"/>
      <c r="F1278" s="26"/>
      <c r="G1278" s="26"/>
      <c r="H1278" s="26"/>
      <c r="I1278" s="26"/>
      <c r="J1278" s="26"/>
      <c r="K1278" s="26"/>
    </row>
    <row r="1279" spans="1:11" x14ac:dyDescent="0.25">
      <c r="A1279" s="63"/>
      <c r="B1279" s="28"/>
      <c r="F1279" s="26"/>
      <c r="G1279" s="26"/>
      <c r="H1279" s="26"/>
      <c r="I1279" s="26"/>
      <c r="J1279" s="26"/>
      <c r="K1279" s="26"/>
    </row>
    <row r="1280" spans="1:11" x14ac:dyDescent="0.25">
      <c r="A1280" s="63"/>
      <c r="B1280" s="28"/>
      <c r="F1280" s="26"/>
      <c r="G1280" s="26"/>
      <c r="H1280" s="26"/>
      <c r="I1280" s="26"/>
      <c r="J1280" s="26"/>
      <c r="K1280" s="26"/>
    </row>
    <row r="1281" spans="1:11" x14ac:dyDescent="0.25">
      <c r="A1281" s="63"/>
      <c r="B1281" s="28"/>
      <c r="F1281" s="26"/>
      <c r="G1281" s="26"/>
      <c r="H1281" s="26"/>
      <c r="I1281" s="26"/>
      <c r="J1281" s="26"/>
      <c r="K1281" s="26"/>
    </row>
    <row r="1282" spans="1:11" x14ac:dyDescent="0.25">
      <c r="A1282" s="63"/>
      <c r="B1282" s="28"/>
      <c r="F1282" s="26"/>
      <c r="G1282" s="26"/>
      <c r="H1282" s="26"/>
      <c r="I1282" s="26"/>
      <c r="J1282" s="26"/>
      <c r="K1282" s="26"/>
    </row>
    <row r="1283" spans="1:11" x14ac:dyDescent="0.25">
      <c r="A1283" s="63"/>
      <c r="B1283" s="28"/>
      <c r="F1283" s="26"/>
      <c r="G1283" s="26"/>
      <c r="H1283" s="26"/>
      <c r="I1283" s="26"/>
      <c r="J1283" s="26"/>
      <c r="K1283" s="26"/>
    </row>
    <row r="1284" spans="1:11" x14ac:dyDescent="0.25">
      <c r="A1284" s="63"/>
      <c r="B1284" s="28"/>
      <c r="F1284" s="26"/>
      <c r="G1284" s="26"/>
      <c r="H1284" s="26"/>
      <c r="I1284" s="26"/>
      <c r="J1284" s="26"/>
      <c r="K1284" s="26"/>
    </row>
    <row r="1285" spans="1:11" x14ac:dyDescent="0.25">
      <c r="A1285" s="63"/>
      <c r="B1285" s="28"/>
      <c r="F1285" s="26"/>
      <c r="G1285" s="26"/>
      <c r="H1285" s="26"/>
      <c r="I1285" s="26"/>
      <c r="J1285" s="26"/>
      <c r="K1285" s="26"/>
    </row>
    <row r="1286" spans="1:11" x14ac:dyDescent="0.25">
      <c r="A1286" s="63"/>
      <c r="B1286" s="28"/>
      <c r="F1286" s="26"/>
      <c r="G1286" s="26"/>
      <c r="H1286" s="26"/>
      <c r="I1286" s="26"/>
      <c r="J1286" s="26"/>
      <c r="K1286" s="26"/>
    </row>
    <row r="1287" spans="1:11" x14ac:dyDescent="0.25">
      <c r="A1287" s="63"/>
      <c r="B1287" s="28"/>
      <c r="F1287" s="26"/>
      <c r="G1287" s="26"/>
      <c r="H1287" s="26"/>
      <c r="I1287" s="26"/>
      <c r="J1287" s="26"/>
      <c r="K1287" s="26"/>
    </row>
    <row r="1288" spans="1:11" x14ac:dyDescent="0.25">
      <c r="A1288" s="63"/>
      <c r="B1288" s="28"/>
      <c r="F1288" s="26"/>
      <c r="G1288" s="26"/>
      <c r="H1288" s="26"/>
      <c r="I1288" s="26"/>
      <c r="J1288" s="26"/>
      <c r="K1288" s="26"/>
    </row>
    <row r="1289" spans="1:11" x14ac:dyDescent="0.25">
      <c r="A1289" s="63"/>
      <c r="B1289" s="28"/>
      <c r="F1289" s="26"/>
      <c r="G1289" s="26"/>
      <c r="H1289" s="26"/>
      <c r="I1289" s="26"/>
      <c r="J1289" s="26"/>
      <c r="K1289" s="26"/>
    </row>
    <row r="1290" spans="1:11" x14ac:dyDescent="0.25">
      <c r="A1290" s="63"/>
      <c r="B1290" s="28"/>
      <c r="F1290" s="26"/>
      <c r="G1290" s="26"/>
      <c r="H1290" s="26"/>
      <c r="I1290" s="26"/>
      <c r="J1290" s="26"/>
      <c r="K1290" s="26"/>
    </row>
    <row r="1291" spans="1:11" x14ac:dyDescent="0.25">
      <c r="A1291" s="63"/>
      <c r="B1291" s="28"/>
      <c r="F1291" s="26"/>
      <c r="G1291" s="26"/>
      <c r="H1291" s="26"/>
      <c r="I1291" s="26"/>
      <c r="J1291" s="26"/>
      <c r="K1291" s="26"/>
    </row>
    <row r="1292" spans="1:11" x14ac:dyDescent="0.25">
      <c r="A1292" s="63"/>
      <c r="B1292" s="28"/>
      <c r="F1292" s="26"/>
      <c r="G1292" s="26"/>
      <c r="H1292" s="26"/>
      <c r="I1292" s="26"/>
      <c r="J1292" s="26"/>
      <c r="K1292" s="26"/>
    </row>
    <row r="1293" spans="1:11" x14ac:dyDescent="0.25">
      <c r="A1293" s="63"/>
      <c r="B1293" s="28"/>
      <c r="F1293" s="26"/>
      <c r="G1293" s="26"/>
      <c r="H1293" s="26"/>
      <c r="I1293" s="26"/>
      <c r="J1293" s="26"/>
      <c r="K1293" s="26"/>
    </row>
    <row r="1294" spans="1:11" x14ac:dyDescent="0.25">
      <c r="A1294" s="63"/>
      <c r="B1294" s="28"/>
      <c r="F1294" s="26"/>
      <c r="G1294" s="26"/>
      <c r="H1294" s="26"/>
      <c r="I1294" s="26"/>
      <c r="J1294" s="26"/>
      <c r="K1294" s="26"/>
    </row>
    <row r="1295" spans="1:11" x14ac:dyDescent="0.25">
      <c r="A1295" s="63"/>
      <c r="B1295" s="28"/>
      <c r="F1295" s="26"/>
      <c r="G1295" s="26"/>
      <c r="H1295" s="26"/>
      <c r="I1295" s="26"/>
      <c r="J1295" s="26"/>
      <c r="K1295" s="26"/>
    </row>
    <row r="1296" spans="1:11" x14ac:dyDescent="0.25">
      <c r="A1296" s="63"/>
      <c r="B1296" s="28"/>
      <c r="F1296" s="26"/>
      <c r="G1296" s="26"/>
      <c r="H1296" s="26"/>
      <c r="I1296" s="26"/>
      <c r="J1296" s="26"/>
      <c r="K1296" s="26"/>
    </row>
    <row r="1297" spans="1:11" x14ac:dyDescent="0.25">
      <c r="A1297" s="63"/>
      <c r="B1297" s="28"/>
      <c r="F1297" s="26"/>
      <c r="G1297" s="26"/>
      <c r="H1297" s="26"/>
      <c r="I1297" s="26"/>
      <c r="J1297" s="26"/>
      <c r="K1297" s="26"/>
    </row>
    <row r="1298" spans="1:11" x14ac:dyDescent="0.25">
      <c r="A1298" s="63"/>
      <c r="B1298" s="28"/>
      <c r="F1298" s="26"/>
      <c r="G1298" s="26"/>
      <c r="H1298" s="26"/>
      <c r="I1298" s="26"/>
      <c r="J1298" s="26"/>
      <c r="K1298" s="26"/>
    </row>
    <row r="1299" spans="1:11" x14ac:dyDescent="0.25">
      <c r="A1299" s="63"/>
      <c r="B1299" s="28"/>
      <c r="F1299" s="26"/>
      <c r="G1299" s="26"/>
      <c r="H1299" s="26"/>
      <c r="I1299" s="26"/>
      <c r="J1299" s="26"/>
      <c r="K1299" s="26"/>
    </row>
    <row r="1300" spans="1:11" x14ac:dyDescent="0.25">
      <c r="A1300" s="63"/>
      <c r="B1300" s="28"/>
      <c r="F1300" s="26"/>
      <c r="G1300" s="26"/>
      <c r="H1300" s="26"/>
      <c r="I1300" s="26"/>
      <c r="J1300" s="26"/>
      <c r="K1300" s="26"/>
    </row>
    <row r="1301" spans="1:11" x14ac:dyDescent="0.25">
      <c r="A1301" s="63"/>
      <c r="B1301" s="28"/>
      <c r="F1301" s="26"/>
      <c r="G1301" s="26"/>
      <c r="H1301" s="26"/>
      <c r="I1301" s="26"/>
      <c r="J1301" s="26"/>
      <c r="K1301" s="26"/>
    </row>
    <row r="1302" spans="1:11" x14ac:dyDescent="0.25">
      <c r="A1302" s="63"/>
      <c r="B1302" s="28"/>
      <c r="F1302" s="26"/>
      <c r="G1302" s="26"/>
      <c r="H1302" s="26"/>
      <c r="I1302" s="26"/>
      <c r="J1302" s="26"/>
      <c r="K1302" s="26"/>
    </row>
    <row r="1303" spans="1:11" x14ac:dyDescent="0.25">
      <c r="A1303" s="63"/>
      <c r="B1303" s="28"/>
      <c r="F1303" s="26"/>
      <c r="G1303" s="26"/>
      <c r="H1303" s="26"/>
      <c r="I1303" s="26"/>
      <c r="J1303" s="26"/>
      <c r="K1303" s="26"/>
    </row>
    <row r="1304" spans="1:11" x14ac:dyDescent="0.25">
      <c r="A1304" s="63"/>
      <c r="B1304" s="28"/>
      <c r="F1304" s="26"/>
      <c r="G1304" s="26"/>
      <c r="H1304" s="26"/>
      <c r="I1304" s="26"/>
      <c r="J1304" s="26"/>
      <c r="K1304" s="26"/>
    </row>
    <row r="1305" spans="1:11" x14ac:dyDescent="0.25">
      <c r="A1305" s="63"/>
      <c r="B1305" s="28"/>
      <c r="F1305" s="26"/>
      <c r="G1305" s="26"/>
      <c r="H1305" s="26"/>
      <c r="I1305" s="26"/>
      <c r="J1305" s="26"/>
      <c r="K1305" s="26"/>
    </row>
    <row r="1306" spans="1:11" x14ac:dyDescent="0.25">
      <c r="A1306" s="63"/>
      <c r="B1306" s="28"/>
      <c r="F1306" s="26"/>
      <c r="G1306" s="26"/>
      <c r="H1306" s="26"/>
      <c r="I1306" s="26"/>
      <c r="J1306" s="26"/>
      <c r="K1306" s="26"/>
    </row>
    <row r="1307" spans="1:11" x14ac:dyDescent="0.25">
      <c r="A1307" s="63"/>
      <c r="B1307" s="28"/>
      <c r="F1307" s="26"/>
      <c r="G1307" s="26"/>
      <c r="H1307" s="26"/>
      <c r="I1307" s="26"/>
      <c r="J1307" s="26"/>
      <c r="K1307" s="26"/>
    </row>
    <row r="1308" spans="1:11" x14ac:dyDescent="0.25">
      <c r="A1308" s="63"/>
      <c r="B1308" s="28"/>
      <c r="F1308" s="26"/>
      <c r="G1308" s="26"/>
      <c r="H1308" s="26"/>
      <c r="I1308" s="26"/>
      <c r="J1308" s="26"/>
      <c r="K1308" s="26"/>
    </row>
    <row r="1309" spans="1:11" x14ac:dyDescent="0.25">
      <c r="A1309" s="63"/>
      <c r="B1309" s="28"/>
      <c r="F1309" s="26"/>
      <c r="G1309" s="26"/>
      <c r="H1309" s="26"/>
      <c r="I1309" s="26"/>
      <c r="J1309" s="26"/>
      <c r="K1309" s="26"/>
    </row>
    <row r="1310" spans="1:11" x14ac:dyDescent="0.25">
      <c r="A1310" s="63"/>
      <c r="B1310" s="28"/>
      <c r="F1310" s="26"/>
      <c r="G1310" s="26"/>
      <c r="H1310" s="26"/>
      <c r="I1310" s="26"/>
      <c r="J1310" s="26"/>
      <c r="K1310" s="26"/>
    </row>
    <row r="1311" spans="1:11" x14ac:dyDescent="0.25">
      <c r="A1311" s="63"/>
      <c r="B1311" s="28"/>
      <c r="F1311" s="26"/>
      <c r="G1311" s="26"/>
      <c r="H1311" s="26"/>
      <c r="I1311" s="26"/>
      <c r="J1311" s="26"/>
      <c r="K1311" s="26"/>
    </row>
    <row r="1312" spans="1:11" x14ac:dyDescent="0.25">
      <c r="A1312" s="63"/>
      <c r="B1312" s="28"/>
      <c r="F1312" s="26"/>
      <c r="G1312" s="26"/>
      <c r="H1312" s="26"/>
      <c r="I1312" s="26"/>
      <c r="J1312" s="26"/>
      <c r="K1312" s="26"/>
    </row>
    <row r="1313" spans="1:11" x14ac:dyDescent="0.25">
      <c r="A1313" s="63"/>
      <c r="B1313" s="28"/>
      <c r="F1313" s="26"/>
      <c r="G1313" s="26"/>
      <c r="H1313" s="26"/>
      <c r="I1313" s="26"/>
      <c r="J1313" s="26"/>
      <c r="K1313" s="26"/>
    </row>
    <row r="1314" spans="1:11" x14ac:dyDescent="0.25">
      <c r="A1314" s="63"/>
      <c r="B1314" s="28"/>
      <c r="F1314" s="26"/>
      <c r="G1314" s="26"/>
      <c r="H1314" s="26"/>
      <c r="I1314" s="26"/>
      <c r="J1314" s="26"/>
      <c r="K1314" s="26"/>
    </row>
    <row r="1315" spans="1:11" x14ac:dyDescent="0.25">
      <c r="A1315" s="63"/>
      <c r="B1315" s="28"/>
      <c r="F1315" s="26"/>
      <c r="G1315" s="26"/>
      <c r="H1315" s="26"/>
      <c r="I1315" s="26"/>
      <c r="J1315" s="26"/>
      <c r="K1315" s="26"/>
    </row>
    <row r="1316" spans="1:11" x14ac:dyDescent="0.25">
      <c r="A1316" s="63"/>
      <c r="B1316" s="28"/>
      <c r="F1316" s="26"/>
      <c r="G1316" s="26"/>
      <c r="H1316" s="26"/>
      <c r="I1316" s="26"/>
      <c r="J1316" s="26"/>
      <c r="K1316" s="26"/>
    </row>
    <row r="1317" spans="1:11" x14ac:dyDescent="0.25">
      <c r="A1317" s="63"/>
      <c r="B1317" s="28"/>
      <c r="F1317" s="26"/>
      <c r="G1317" s="26"/>
      <c r="H1317" s="26"/>
      <c r="I1317" s="26"/>
      <c r="J1317" s="26"/>
      <c r="K1317" s="26"/>
    </row>
    <row r="1318" spans="1:11" x14ac:dyDescent="0.25">
      <c r="A1318" s="63"/>
      <c r="B1318" s="28"/>
      <c r="F1318" s="26"/>
      <c r="G1318" s="26"/>
      <c r="H1318" s="26"/>
      <c r="I1318" s="26"/>
      <c r="J1318" s="26"/>
      <c r="K1318" s="26"/>
    </row>
    <row r="1319" spans="1:11" x14ac:dyDescent="0.25">
      <c r="A1319" s="63"/>
      <c r="B1319" s="28"/>
      <c r="F1319" s="26"/>
      <c r="G1319" s="26"/>
      <c r="H1319" s="26"/>
      <c r="I1319" s="26"/>
      <c r="J1319" s="26"/>
      <c r="K1319" s="26"/>
    </row>
    <row r="1320" spans="1:11" x14ac:dyDescent="0.25">
      <c r="A1320" s="63"/>
      <c r="B1320" s="28"/>
      <c r="F1320" s="26"/>
      <c r="G1320" s="26"/>
      <c r="H1320" s="26"/>
      <c r="I1320" s="26"/>
      <c r="J1320" s="26"/>
      <c r="K1320" s="26"/>
    </row>
    <row r="1321" spans="1:11" x14ac:dyDescent="0.25">
      <c r="A1321" s="63"/>
      <c r="B1321" s="28"/>
      <c r="F1321" s="26"/>
      <c r="G1321" s="26"/>
      <c r="H1321" s="26"/>
      <c r="I1321" s="26"/>
      <c r="J1321" s="26"/>
      <c r="K1321" s="26"/>
    </row>
    <row r="1322" spans="1:11" x14ac:dyDescent="0.25">
      <c r="A1322" s="63"/>
      <c r="B1322" s="28"/>
      <c r="F1322" s="26"/>
      <c r="G1322" s="26"/>
      <c r="H1322" s="26"/>
      <c r="I1322" s="26"/>
      <c r="J1322" s="26"/>
      <c r="K1322" s="26"/>
    </row>
    <row r="1323" spans="1:11" x14ac:dyDescent="0.25">
      <c r="A1323" s="63"/>
      <c r="B1323" s="28"/>
      <c r="F1323" s="26"/>
      <c r="G1323" s="26"/>
      <c r="H1323" s="26"/>
      <c r="I1323" s="26"/>
      <c r="J1323" s="26"/>
      <c r="K1323" s="26"/>
    </row>
    <row r="1324" spans="1:11" x14ac:dyDescent="0.25">
      <c r="A1324" s="63"/>
      <c r="B1324" s="28"/>
      <c r="F1324" s="26"/>
      <c r="G1324" s="26"/>
      <c r="H1324" s="26"/>
      <c r="I1324" s="26"/>
      <c r="J1324" s="26"/>
      <c r="K1324" s="26"/>
    </row>
    <row r="1325" spans="1:11" x14ac:dyDescent="0.25">
      <c r="A1325" s="63"/>
      <c r="B1325" s="28"/>
      <c r="F1325" s="26"/>
      <c r="G1325" s="26"/>
      <c r="H1325" s="26"/>
      <c r="I1325" s="26"/>
      <c r="J1325" s="26"/>
      <c r="K1325" s="26"/>
    </row>
    <row r="1326" spans="1:11" x14ac:dyDescent="0.25">
      <c r="A1326" s="63"/>
      <c r="B1326" s="28"/>
      <c r="F1326" s="26"/>
      <c r="G1326" s="26"/>
      <c r="H1326" s="26"/>
      <c r="I1326" s="26"/>
      <c r="J1326" s="26"/>
      <c r="K1326" s="26"/>
    </row>
    <row r="1327" spans="1:11" x14ac:dyDescent="0.25">
      <c r="A1327" s="63"/>
      <c r="B1327" s="28"/>
      <c r="F1327" s="26"/>
      <c r="G1327" s="26"/>
      <c r="H1327" s="26"/>
      <c r="I1327" s="26"/>
      <c r="J1327" s="26"/>
      <c r="K1327" s="26"/>
    </row>
    <row r="1328" spans="1:11" x14ac:dyDescent="0.25">
      <c r="A1328" s="63"/>
      <c r="B1328" s="28"/>
      <c r="F1328" s="26"/>
      <c r="G1328" s="26"/>
      <c r="H1328" s="26"/>
      <c r="I1328" s="26"/>
      <c r="J1328" s="26"/>
      <c r="K1328" s="26"/>
    </row>
    <row r="1329" spans="1:11" x14ac:dyDescent="0.25">
      <c r="A1329" s="63"/>
      <c r="B1329" s="28"/>
      <c r="F1329" s="26"/>
      <c r="G1329" s="26"/>
      <c r="H1329" s="26"/>
      <c r="I1329" s="26"/>
      <c r="J1329" s="26"/>
      <c r="K1329" s="26"/>
    </row>
    <row r="1330" spans="1:11" x14ac:dyDescent="0.25">
      <c r="A1330" s="63"/>
      <c r="B1330" s="28"/>
      <c r="F1330" s="26"/>
      <c r="G1330" s="26"/>
      <c r="H1330" s="26"/>
      <c r="I1330" s="26"/>
      <c r="J1330" s="26"/>
      <c r="K1330" s="26"/>
    </row>
    <row r="1331" spans="1:11" x14ac:dyDescent="0.25">
      <c r="A1331" s="63"/>
      <c r="B1331" s="28"/>
      <c r="F1331" s="26"/>
      <c r="G1331" s="26"/>
      <c r="H1331" s="26"/>
      <c r="I1331" s="26"/>
      <c r="J1331" s="26"/>
      <c r="K1331" s="26"/>
    </row>
    <row r="1332" spans="1:11" x14ac:dyDescent="0.25">
      <c r="A1332" s="63"/>
      <c r="B1332" s="28"/>
      <c r="F1332" s="26"/>
      <c r="G1332" s="26"/>
      <c r="H1332" s="26"/>
      <c r="I1332" s="26"/>
      <c r="J1332" s="26"/>
      <c r="K1332" s="26"/>
    </row>
    <row r="1333" spans="1:11" x14ac:dyDescent="0.25">
      <c r="A1333" s="63"/>
      <c r="B1333" s="28"/>
      <c r="F1333" s="26"/>
      <c r="G1333" s="26"/>
      <c r="H1333" s="26"/>
      <c r="I1333" s="26"/>
      <c r="J1333" s="26"/>
      <c r="K1333" s="26"/>
    </row>
    <row r="1334" spans="1:11" x14ac:dyDescent="0.25">
      <c r="A1334" s="63"/>
      <c r="B1334" s="28"/>
      <c r="F1334" s="26"/>
      <c r="G1334" s="26"/>
      <c r="H1334" s="26"/>
      <c r="I1334" s="26"/>
      <c r="J1334" s="26"/>
      <c r="K1334" s="26"/>
    </row>
    <row r="1335" spans="1:11" x14ac:dyDescent="0.25">
      <c r="A1335" s="63"/>
      <c r="B1335" s="28"/>
      <c r="F1335" s="26"/>
      <c r="G1335" s="26"/>
      <c r="H1335" s="26"/>
      <c r="I1335" s="26"/>
      <c r="J1335" s="26"/>
      <c r="K1335" s="26"/>
    </row>
    <row r="1336" spans="1:11" x14ac:dyDescent="0.25">
      <c r="A1336" s="63"/>
      <c r="B1336" s="28"/>
      <c r="F1336" s="26"/>
      <c r="G1336" s="26"/>
      <c r="H1336" s="26"/>
      <c r="I1336" s="26"/>
      <c r="J1336" s="26"/>
      <c r="K1336" s="26"/>
    </row>
    <row r="1337" spans="1:11" x14ac:dyDescent="0.25">
      <c r="A1337" s="63"/>
      <c r="B1337" s="28"/>
      <c r="F1337" s="26"/>
      <c r="G1337" s="26"/>
      <c r="H1337" s="26"/>
      <c r="I1337" s="26"/>
      <c r="J1337" s="26"/>
      <c r="K1337" s="26"/>
    </row>
    <row r="1338" spans="1:11" x14ac:dyDescent="0.25">
      <c r="A1338" s="63"/>
      <c r="B1338" s="28"/>
      <c r="F1338" s="26"/>
      <c r="G1338" s="26"/>
      <c r="H1338" s="26"/>
      <c r="I1338" s="26"/>
      <c r="J1338" s="26"/>
      <c r="K1338" s="26"/>
    </row>
    <row r="1339" spans="1:11" x14ac:dyDescent="0.25">
      <c r="A1339" s="63"/>
      <c r="B1339" s="28"/>
      <c r="F1339" s="26"/>
      <c r="G1339" s="26"/>
      <c r="H1339" s="26"/>
      <c r="I1339" s="26"/>
      <c r="J1339" s="26"/>
      <c r="K1339" s="26"/>
    </row>
    <row r="1340" spans="1:11" x14ac:dyDescent="0.25">
      <c r="A1340" s="63"/>
      <c r="B1340" s="28"/>
      <c r="F1340" s="26"/>
      <c r="G1340" s="26"/>
      <c r="H1340" s="26"/>
      <c r="I1340" s="26"/>
      <c r="J1340" s="26"/>
      <c r="K1340" s="26"/>
    </row>
    <row r="1341" spans="1:11" x14ac:dyDescent="0.25">
      <c r="A1341" s="63"/>
      <c r="B1341" s="28"/>
      <c r="F1341" s="26"/>
      <c r="G1341" s="26"/>
      <c r="H1341" s="26"/>
      <c r="I1341" s="26"/>
      <c r="J1341" s="26"/>
      <c r="K1341" s="26"/>
    </row>
    <row r="1342" spans="1:11" x14ac:dyDescent="0.25">
      <c r="A1342" s="63"/>
      <c r="B1342" s="28"/>
      <c r="F1342" s="26"/>
      <c r="G1342" s="26"/>
      <c r="H1342" s="26"/>
      <c r="I1342" s="26"/>
      <c r="J1342" s="26"/>
      <c r="K1342" s="26"/>
    </row>
    <row r="1343" spans="1:11" x14ac:dyDescent="0.25">
      <c r="A1343" s="63"/>
      <c r="B1343" s="28"/>
      <c r="F1343" s="26"/>
      <c r="G1343" s="26"/>
      <c r="H1343" s="26"/>
      <c r="I1343" s="26"/>
      <c r="J1343" s="26"/>
      <c r="K1343" s="26"/>
    </row>
    <row r="1344" spans="1:11" x14ac:dyDescent="0.25">
      <c r="A1344" s="63"/>
      <c r="B1344" s="28"/>
      <c r="F1344" s="26"/>
      <c r="G1344" s="26"/>
      <c r="H1344" s="26"/>
      <c r="I1344" s="26"/>
      <c r="J1344" s="26"/>
      <c r="K1344" s="26"/>
    </row>
    <row r="1345" spans="1:11" x14ac:dyDescent="0.25">
      <c r="A1345" s="63"/>
      <c r="B1345" s="28"/>
      <c r="F1345" s="26"/>
      <c r="G1345" s="26"/>
      <c r="H1345" s="26"/>
      <c r="I1345" s="26"/>
      <c r="J1345" s="26"/>
      <c r="K1345" s="26"/>
    </row>
    <row r="1346" spans="1:11" x14ac:dyDescent="0.25">
      <c r="A1346" s="63"/>
      <c r="B1346" s="28"/>
      <c r="F1346" s="26"/>
      <c r="G1346" s="26"/>
      <c r="H1346" s="26"/>
      <c r="I1346" s="26"/>
      <c r="J1346" s="26"/>
      <c r="K1346" s="26"/>
    </row>
    <row r="1347" spans="1:11" x14ac:dyDescent="0.25">
      <c r="A1347" s="63"/>
      <c r="B1347" s="28"/>
      <c r="F1347" s="26"/>
      <c r="G1347" s="26"/>
      <c r="H1347" s="26"/>
      <c r="I1347" s="26"/>
      <c r="J1347" s="26"/>
      <c r="K1347" s="26"/>
    </row>
    <row r="1348" spans="1:11" x14ac:dyDescent="0.25">
      <c r="A1348" s="63"/>
      <c r="B1348" s="28"/>
      <c r="F1348" s="26"/>
      <c r="G1348" s="26"/>
      <c r="H1348" s="26"/>
      <c r="I1348" s="26"/>
      <c r="J1348" s="26"/>
      <c r="K1348" s="26"/>
    </row>
    <row r="1349" spans="1:11" x14ac:dyDescent="0.25">
      <c r="A1349" s="63"/>
      <c r="B1349" s="28"/>
      <c r="F1349" s="26"/>
      <c r="G1349" s="26"/>
      <c r="H1349" s="26"/>
      <c r="I1349" s="26"/>
      <c r="J1349" s="26"/>
      <c r="K1349" s="26"/>
    </row>
    <row r="1350" spans="1:11" x14ac:dyDescent="0.25">
      <c r="A1350" s="63"/>
      <c r="B1350" s="28"/>
      <c r="F1350" s="26"/>
      <c r="G1350" s="26"/>
      <c r="H1350" s="26"/>
      <c r="I1350" s="26"/>
      <c r="J1350" s="26"/>
      <c r="K1350" s="26"/>
    </row>
    <row r="1351" spans="1:11" x14ac:dyDescent="0.25">
      <c r="A1351" s="63"/>
      <c r="B1351" s="28"/>
      <c r="F1351" s="26"/>
      <c r="G1351" s="26"/>
      <c r="H1351" s="26"/>
      <c r="I1351" s="26"/>
      <c r="J1351" s="26"/>
      <c r="K1351" s="26"/>
    </row>
    <row r="1352" spans="1:11" x14ac:dyDescent="0.25">
      <c r="A1352" s="63"/>
      <c r="B1352" s="28"/>
      <c r="F1352" s="26"/>
      <c r="G1352" s="26"/>
      <c r="H1352" s="26"/>
      <c r="I1352" s="26"/>
      <c r="J1352" s="26"/>
      <c r="K1352" s="26"/>
    </row>
    <row r="1353" spans="1:11" x14ac:dyDescent="0.25">
      <c r="A1353" s="63"/>
      <c r="B1353" s="28"/>
      <c r="F1353" s="26"/>
      <c r="G1353" s="26"/>
      <c r="H1353" s="26"/>
      <c r="I1353" s="26"/>
      <c r="J1353" s="26"/>
      <c r="K1353" s="26"/>
    </row>
    <row r="1354" spans="1:11" x14ac:dyDescent="0.25">
      <c r="A1354" s="63"/>
      <c r="B1354" s="28"/>
      <c r="F1354" s="26"/>
      <c r="G1354" s="26"/>
      <c r="H1354" s="26"/>
      <c r="I1354" s="26"/>
      <c r="J1354" s="26"/>
      <c r="K1354" s="26"/>
    </row>
    <row r="1355" spans="1:11" x14ac:dyDescent="0.25">
      <c r="A1355" s="63"/>
      <c r="B1355" s="28"/>
      <c r="F1355" s="26"/>
      <c r="G1355" s="26"/>
      <c r="H1355" s="26"/>
      <c r="I1355" s="26"/>
      <c r="J1355" s="26"/>
      <c r="K1355" s="26"/>
    </row>
    <row r="1356" spans="1:11" x14ac:dyDescent="0.25">
      <c r="A1356" s="63"/>
      <c r="B1356" s="28"/>
      <c r="F1356" s="26"/>
      <c r="G1356" s="26"/>
      <c r="H1356" s="26"/>
      <c r="I1356" s="26"/>
      <c r="J1356" s="26"/>
      <c r="K1356" s="26"/>
    </row>
    <row r="1357" spans="1:11" x14ac:dyDescent="0.25">
      <c r="A1357" s="63"/>
      <c r="B1357" s="28"/>
      <c r="F1357" s="26"/>
      <c r="G1357" s="26"/>
      <c r="H1357" s="26"/>
      <c r="I1357" s="26"/>
      <c r="J1357" s="26"/>
      <c r="K1357" s="26"/>
    </row>
    <row r="1358" spans="1:11" x14ac:dyDescent="0.25">
      <c r="A1358" s="63"/>
      <c r="B1358" s="28"/>
      <c r="F1358" s="26"/>
      <c r="G1358" s="26"/>
      <c r="H1358" s="26"/>
      <c r="I1358" s="26"/>
      <c r="J1358" s="26"/>
      <c r="K1358" s="26"/>
    </row>
    <row r="1359" spans="1:11" x14ac:dyDescent="0.25">
      <c r="A1359" s="63"/>
      <c r="B1359" s="28"/>
      <c r="F1359" s="26"/>
      <c r="G1359" s="26"/>
      <c r="H1359" s="26"/>
      <c r="I1359" s="26"/>
      <c r="J1359" s="26"/>
      <c r="K1359" s="26"/>
    </row>
    <row r="1360" spans="1:11" x14ac:dyDescent="0.25">
      <c r="A1360" s="63"/>
      <c r="B1360" s="28"/>
      <c r="F1360" s="26"/>
      <c r="G1360" s="26"/>
      <c r="H1360" s="26"/>
      <c r="I1360" s="26"/>
      <c r="J1360" s="26"/>
      <c r="K1360" s="26"/>
    </row>
    <row r="1361" spans="1:11" x14ac:dyDescent="0.25">
      <c r="A1361" s="63"/>
      <c r="B1361" s="28"/>
      <c r="F1361" s="26"/>
      <c r="G1361" s="26"/>
      <c r="H1361" s="26"/>
      <c r="I1361" s="26"/>
      <c r="J1361" s="26"/>
      <c r="K1361" s="26"/>
    </row>
    <row r="1362" spans="1:11" x14ac:dyDescent="0.25">
      <c r="A1362" s="63"/>
      <c r="B1362" s="28"/>
      <c r="F1362" s="26"/>
      <c r="G1362" s="26"/>
      <c r="H1362" s="26"/>
      <c r="I1362" s="26"/>
      <c r="J1362" s="26"/>
      <c r="K1362" s="26"/>
    </row>
    <row r="1363" spans="1:11" x14ac:dyDescent="0.25">
      <c r="A1363" s="63"/>
      <c r="B1363" s="28"/>
      <c r="F1363" s="26"/>
      <c r="G1363" s="26"/>
      <c r="H1363" s="26"/>
      <c r="I1363" s="26"/>
      <c r="J1363" s="26"/>
      <c r="K1363" s="26"/>
    </row>
    <row r="1364" spans="1:11" x14ac:dyDescent="0.25">
      <c r="A1364" s="63"/>
      <c r="B1364" s="28"/>
      <c r="F1364" s="26"/>
      <c r="G1364" s="26"/>
      <c r="H1364" s="26"/>
      <c r="I1364" s="26"/>
      <c r="J1364" s="26"/>
      <c r="K1364" s="26"/>
    </row>
    <row r="1365" spans="1:11" x14ac:dyDescent="0.25">
      <c r="A1365" s="63"/>
      <c r="B1365" s="28"/>
      <c r="F1365" s="26"/>
      <c r="G1365" s="26"/>
      <c r="H1365" s="26"/>
      <c r="I1365" s="26"/>
      <c r="J1365" s="26"/>
      <c r="K1365" s="26"/>
    </row>
    <row r="1366" spans="1:11" x14ac:dyDescent="0.25">
      <c r="A1366" s="63"/>
      <c r="B1366" s="28"/>
      <c r="F1366" s="26"/>
      <c r="G1366" s="26"/>
      <c r="H1366" s="26"/>
      <c r="I1366" s="26"/>
      <c r="J1366" s="26"/>
      <c r="K1366" s="26"/>
    </row>
    <row r="1367" spans="1:11" x14ac:dyDescent="0.25">
      <c r="A1367" s="63"/>
      <c r="B1367" s="28"/>
      <c r="F1367" s="26"/>
      <c r="G1367" s="26"/>
      <c r="H1367" s="26"/>
      <c r="I1367" s="26"/>
      <c r="J1367" s="26"/>
      <c r="K1367" s="26"/>
    </row>
    <row r="1368" spans="1:11" x14ac:dyDescent="0.25">
      <c r="A1368" s="63"/>
      <c r="B1368" s="28"/>
      <c r="F1368" s="26"/>
      <c r="G1368" s="26"/>
      <c r="H1368" s="26"/>
      <c r="I1368" s="26"/>
      <c r="J1368" s="26"/>
      <c r="K1368" s="26"/>
    </row>
    <row r="1369" spans="1:11" x14ac:dyDescent="0.25">
      <c r="A1369" s="63"/>
      <c r="B1369" s="28"/>
      <c r="F1369" s="26"/>
      <c r="G1369" s="26"/>
      <c r="H1369" s="26"/>
      <c r="I1369" s="26"/>
      <c r="J1369" s="26"/>
      <c r="K1369" s="26"/>
    </row>
    <row r="1370" spans="1:11" x14ac:dyDescent="0.25">
      <c r="A1370" s="63"/>
      <c r="B1370" s="28"/>
      <c r="F1370" s="26"/>
      <c r="G1370" s="26"/>
      <c r="H1370" s="26"/>
      <c r="I1370" s="26"/>
      <c r="J1370" s="26"/>
      <c r="K1370" s="26"/>
    </row>
    <row r="1371" spans="1:11" x14ac:dyDescent="0.25">
      <c r="A1371" s="63"/>
      <c r="B1371" s="28"/>
      <c r="F1371" s="26"/>
      <c r="G1371" s="26"/>
      <c r="H1371" s="26"/>
      <c r="I1371" s="26"/>
      <c r="J1371" s="26"/>
      <c r="K1371" s="26"/>
    </row>
    <row r="1372" spans="1:11" x14ac:dyDescent="0.25">
      <c r="A1372" s="63"/>
      <c r="B1372" s="28"/>
      <c r="F1372" s="26"/>
      <c r="G1372" s="26"/>
      <c r="H1372" s="26"/>
      <c r="I1372" s="26"/>
      <c r="J1372" s="26"/>
      <c r="K1372" s="26"/>
    </row>
    <row r="1373" spans="1:11" x14ac:dyDescent="0.25">
      <c r="A1373" s="63"/>
      <c r="B1373" s="28"/>
      <c r="F1373" s="26"/>
      <c r="G1373" s="26"/>
      <c r="H1373" s="26"/>
      <c r="I1373" s="26"/>
      <c r="J1373" s="26"/>
      <c r="K1373" s="26"/>
    </row>
    <row r="1374" spans="1:11" x14ac:dyDescent="0.25">
      <c r="A1374" s="63"/>
      <c r="B1374" s="28"/>
      <c r="F1374" s="26"/>
      <c r="G1374" s="26"/>
      <c r="H1374" s="26"/>
      <c r="I1374" s="26"/>
      <c r="J1374" s="26"/>
      <c r="K1374" s="26"/>
    </row>
    <row r="1375" spans="1:11" x14ac:dyDescent="0.25">
      <c r="A1375" s="63"/>
      <c r="B1375" s="28"/>
      <c r="F1375" s="26"/>
      <c r="G1375" s="26"/>
      <c r="H1375" s="26"/>
      <c r="I1375" s="26"/>
      <c r="J1375" s="26"/>
      <c r="K1375" s="26"/>
    </row>
    <row r="1376" spans="1:11" x14ac:dyDescent="0.25">
      <c r="A1376" s="63"/>
      <c r="B1376" s="28"/>
      <c r="F1376" s="26"/>
      <c r="G1376" s="26"/>
      <c r="H1376" s="26"/>
      <c r="I1376" s="26"/>
      <c r="J1376" s="26"/>
      <c r="K1376" s="26"/>
    </row>
    <row r="1377" spans="1:11" x14ac:dyDescent="0.25">
      <c r="A1377" s="63"/>
      <c r="B1377" s="28"/>
      <c r="F1377" s="26"/>
      <c r="G1377" s="26"/>
      <c r="H1377" s="26"/>
      <c r="I1377" s="26"/>
      <c r="J1377" s="26"/>
      <c r="K1377" s="26"/>
    </row>
    <row r="1378" spans="1:11" x14ac:dyDescent="0.25">
      <c r="A1378" s="63"/>
      <c r="B1378" s="28"/>
      <c r="F1378" s="26"/>
      <c r="G1378" s="26"/>
      <c r="H1378" s="26"/>
      <c r="I1378" s="26"/>
      <c r="J1378" s="26"/>
      <c r="K1378" s="26"/>
    </row>
    <row r="1379" spans="1:11" x14ac:dyDescent="0.25">
      <c r="A1379" s="63"/>
      <c r="B1379" s="28"/>
      <c r="F1379" s="26"/>
      <c r="G1379" s="26"/>
      <c r="H1379" s="26"/>
      <c r="I1379" s="26"/>
      <c r="J1379" s="26"/>
      <c r="K1379" s="26"/>
    </row>
    <row r="1380" spans="1:11" x14ac:dyDescent="0.25">
      <c r="A1380" s="63"/>
      <c r="B1380" s="28"/>
      <c r="F1380" s="26"/>
      <c r="G1380" s="26"/>
      <c r="H1380" s="26"/>
      <c r="I1380" s="26"/>
      <c r="J1380" s="26"/>
      <c r="K1380" s="26"/>
    </row>
    <row r="1381" spans="1:11" x14ac:dyDescent="0.25">
      <c r="A1381" s="63"/>
      <c r="B1381" s="28"/>
      <c r="F1381" s="26"/>
      <c r="G1381" s="26"/>
      <c r="H1381" s="26"/>
      <c r="I1381" s="26"/>
      <c r="J1381" s="26"/>
      <c r="K1381" s="26"/>
    </row>
    <row r="1382" spans="1:11" x14ac:dyDescent="0.25">
      <c r="A1382" s="63"/>
      <c r="B1382" s="28"/>
      <c r="F1382" s="26"/>
      <c r="G1382" s="26"/>
      <c r="H1382" s="26"/>
      <c r="I1382" s="26"/>
      <c r="J1382" s="26"/>
      <c r="K1382" s="26"/>
    </row>
    <row r="1383" spans="1:11" x14ac:dyDescent="0.25">
      <c r="A1383" s="63"/>
      <c r="B1383" s="28"/>
      <c r="F1383" s="26"/>
      <c r="G1383" s="26"/>
      <c r="H1383" s="26"/>
      <c r="I1383" s="26"/>
      <c r="J1383" s="26"/>
      <c r="K1383" s="26"/>
    </row>
    <row r="1384" spans="1:11" x14ac:dyDescent="0.25">
      <c r="A1384" s="63"/>
      <c r="B1384" s="28"/>
      <c r="F1384" s="26"/>
      <c r="G1384" s="26"/>
      <c r="H1384" s="26"/>
      <c r="I1384" s="26"/>
      <c r="J1384" s="26"/>
      <c r="K1384" s="26"/>
    </row>
    <row r="1385" spans="1:11" x14ac:dyDescent="0.25">
      <c r="A1385" s="63"/>
      <c r="B1385" s="28"/>
      <c r="F1385" s="26"/>
      <c r="G1385" s="26"/>
      <c r="H1385" s="26"/>
      <c r="I1385" s="26"/>
      <c r="J1385" s="26"/>
      <c r="K1385" s="26"/>
    </row>
    <row r="1386" spans="1:11" x14ac:dyDescent="0.25">
      <c r="A1386" s="63"/>
      <c r="B1386" s="28"/>
      <c r="F1386" s="26"/>
      <c r="G1386" s="26"/>
      <c r="H1386" s="26"/>
      <c r="I1386" s="26"/>
      <c r="J1386" s="26"/>
      <c r="K1386" s="26"/>
    </row>
    <row r="1387" spans="1:11" x14ac:dyDescent="0.25">
      <c r="A1387" s="63"/>
      <c r="B1387" s="28"/>
      <c r="F1387" s="26"/>
      <c r="G1387" s="26"/>
      <c r="H1387" s="26"/>
      <c r="I1387" s="26"/>
      <c r="J1387" s="26"/>
      <c r="K1387" s="26"/>
    </row>
    <row r="1388" spans="1:11" x14ac:dyDescent="0.25">
      <c r="A1388" s="63"/>
      <c r="B1388" s="28"/>
      <c r="F1388" s="26"/>
      <c r="G1388" s="26"/>
      <c r="H1388" s="26"/>
      <c r="I1388" s="26"/>
      <c r="J1388" s="26"/>
      <c r="K1388" s="26"/>
    </row>
    <row r="1389" spans="1:11" x14ac:dyDescent="0.25">
      <c r="A1389" s="63"/>
      <c r="B1389" s="28"/>
      <c r="F1389" s="26"/>
      <c r="G1389" s="26"/>
      <c r="H1389" s="26"/>
      <c r="I1389" s="26"/>
      <c r="J1389" s="26"/>
      <c r="K1389" s="26"/>
    </row>
    <row r="1390" spans="1:11" x14ac:dyDescent="0.25">
      <c r="A1390" s="63"/>
      <c r="B1390" s="28"/>
      <c r="F1390" s="26"/>
      <c r="G1390" s="26"/>
      <c r="H1390" s="26"/>
      <c r="I1390" s="26"/>
      <c r="J1390" s="26"/>
      <c r="K1390" s="26"/>
    </row>
    <row r="1391" spans="1:11" x14ac:dyDescent="0.25">
      <c r="A1391" s="63"/>
      <c r="B1391" s="28"/>
      <c r="F1391" s="26"/>
      <c r="G1391" s="26"/>
      <c r="H1391" s="26"/>
      <c r="I1391" s="26"/>
      <c r="J1391" s="26"/>
      <c r="K1391" s="26"/>
    </row>
    <row r="1392" spans="1:11" x14ac:dyDescent="0.25">
      <c r="A1392" s="63"/>
      <c r="B1392" s="28"/>
      <c r="F1392" s="26"/>
      <c r="G1392" s="26"/>
      <c r="H1392" s="26"/>
      <c r="I1392" s="26"/>
      <c r="J1392" s="26"/>
      <c r="K1392" s="26"/>
    </row>
    <row r="1393" spans="1:11" x14ac:dyDescent="0.25">
      <c r="A1393" s="63"/>
      <c r="B1393" s="28"/>
      <c r="F1393" s="26"/>
      <c r="G1393" s="26"/>
      <c r="H1393" s="26"/>
      <c r="I1393" s="26"/>
      <c r="J1393" s="26"/>
      <c r="K1393" s="26"/>
    </row>
    <row r="1394" spans="1:11" x14ac:dyDescent="0.25">
      <c r="A1394" s="63"/>
      <c r="B1394" s="28"/>
      <c r="F1394" s="26"/>
      <c r="G1394" s="26"/>
      <c r="H1394" s="26"/>
      <c r="I1394" s="26"/>
      <c r="J1394" s="26"/>
      <c r="K1394" s="26"/>
    </row>
    <row r="1395" spans="1:11" x14ac:dyDescent="0.25">
      <c r="A1395" s="63"/>
      <c r="B1395" s="28"/>
      <c r="F1395" s="26"/>
      <c r="G1395" s="26"/>
      <c r="H1395" s="26"/>
      <c r="I1395" s="26"/>
      <c r="J1395" s="26"/>
      <c r="K1395" s="26"/>
    </row>
    <row r="1396" spans="1:11" x14ac:dyDescent="0.25">
      <c r="A1396" s="63"/>
      <c r="B1396" s="28"/>
      <c r="F1396" s="26"/>
      <c r="G1396" s="26"/>
      <c r="H1396" s="26"/>
      <c r="I1396" s="26"/>
      <c r="J1396" s="26"/>
      <c r="K1396" s="26"/>
    </row>
    <row r="1397" spans="1:11" x14ac:dyDescent="0.25">
      <c r="A1397" s="63"/>
      <c r="B1397" s="28"/>
      <c r="F1397" s="26"/>
      <c r="G1397" s="26"/>
      <c r="H1397" s="26"/>
      <c r="I1397" s="26"/>
      <c r="J1397" s="26"/>
      <c r="K1397" s="26"/>
    </row>
    <row r="1398" spans="1:11" x14ac:dyDescent="0.25">
      <c r="A1398" s="63"/>
      <c r="B1398" s="28"/>
      <c r="F1398" s="26"/>
      <c r="G1398" s="26"/>
      <c r="H1398" s="26"/>
      <c r="I1398" s="26"/>
      <c r="J1398" s="26"/>
      <c r="K1398" s="26"/>
    </row>
    <row r="1399" spans="1:11" x14ac:dyDescent="0.25">
      <c r="A1399" s="63"/>
      <c r="B1399" s="28"/>
      <c r="F1399" s="26"/>
      <c r="G1399" s="26"/>
      <c r="H1399" s="26"/>
      <c r="I1399" s="26"/>
      <c r="J1399" s="26"/>
      <c r="K1399" s="26"/>
    </row>
    <row r="1400" spans="1:11" x14ac:dyDescent="0.25">
      <c r="A1400" s="63"/>
      <c r="B1400" s="28"/>
      <c r="F1400" s="26"/>
      <c r="G1400" s="26"/>
      <c r="H1400" s="26"/>
      <c r="I1400" s="26"/>
      <c r="J1400" s="26"/>
      <c r="K1400" s="26"/>
    </row>
    <row r="1401" spans="1:11" x14ac:dyDescent="0.25">
      <c r="A1401" s="63"/>
      <c r="B1401" s="28"/>
      <c r="F1401" s="26"/>
      <c r="G1401" s="26"/>
      <c r="H1401" s="26"/>
      <c r="I1401" s="26"/>
      <c r="J1401" s="26"/>
      <c r="K1401" s="26"/>
    </row>
    <row r="1402" spans="1:11" x14ac:dyDescent="0.25">
      <c r="A1402" s="63"/>
      <c r="B1402" s="28"/>
      <c r="F1402" s="26"/>
      <c r="G1402" s="26"/>
      <c r="H1402" s="26"/>
      <c r="I1402" s="26"/>
      <c r="J1402" s="26"/>
      <c r="K1402" s="26"/>
    </row>
    <row r="1403" spans="1:11" x14ac:dyDescent="0.25">
      <c r="A1403" s="63"/>
      <c r="B1403" s="28"/>
      <c r="F1403" s="26"/>
      <c r="G1403" s="26"/>
      <c r="H1403" s="26"/>
      <c r="I1403" s="26"/>
      <c r="J1403" s="26"/>
      <c r="K1403" s="26"/>
    </row>
    <row r="1404" spans="1:11" x14ac:dyDescent="0.25">
      <c r="A1404" s="63"/>
      <c r="B1404" s="28"/>
      <c r="F1404" s="26"/>
      <c r="G1404" s="26"/>
      <c r="H1404" s="26"/>
      <c r="I1404" s="26"/>
      <c r="J1404" s="26"/>
      <c r="K1404" s="26"/>
    </row>
    <row r="1405" spans="1:11" x14ac:dyDescent="0.25">
      <c r="A1405" s="63"/>
      <c r="B1405" s="28"/>
      <c r="F1405" s="26"/>
      <c r="G1405" s="26"/>
      <c r="H1405" s="26"/>
      <c r="I1405" s="26"/>
      <c r="J1405" s="26"/>
      <c r="K1405" s="26"/>
    </row>
    <row r="1406" spans="1:11" x14ac:dyDescent="0.25">
      <c r="A1406" s="63"/>
      <c r="B1406" s="28"/>
      <c r="F1406" s="26"/>
      <c r="G1406" s="26"/>
      <c r="H1406" s="26"/>
      <c r="I1406" s="26"/>
      <c r="J1406" s="26"/>
      <c r="K1406" s="26"/>
    </row>
    <row r="1407" spans="1:11" x14ac:dyDescent="0.25">
      <c r="A1407" s="63"/>
      <c r="B1407" s="28"/>
      <c r="F1407" s="26"/>
      <c r="G1407" s="26"/>
      <c r="H1407" s="26"/>
      <c r="I1407" s="26"/>
      <c r="J1407" s="26"/>
      <c r="K1407" s="26"/>
    </row>
    <row r="1408" spans="1:11" x14ac:dyDescent="0.25">
      <c r="A1408" s="63"/>
      <c r="B1408" s="28"/>
      <c r="F1408" s="26"/>
      <c r="G1408" s="26"/>
      <c r="H1408" s="26"/>
      <c r="I1408" s="26"/>
      <c r="J1408" s="26"/>
      <c r="K1408" s="26"/>
    </row>
    <row r="1409" spans="1:11" x14ac:dyDescent="0.25">
      <c r="A1409" s="63"/>
      <c r="B1409" s="28"/>
      <c r="F1409" s="26"/>
      <c r="G1409" s="26"/>
      <c r="H1409" s="26"/>
      <c r="I1409" s="26"/>
      <c r="J1409" s="26"/>
      <c r="K1409" s="26"/>
    </row>
    <row r="1410" spans="1:11" x14ac:dyDescent="0.25">
      <c r="A1410" s="63"/>
      <c r="B1410" s="28"/>
      <c r="F1410" s="26"/>
      <c r="G1410" s="26"/>
      <c r="H1410" s="26"/>
      <c r="I1410" s="26"/>
      <c r="J1410" s="26"/>
      <c r="K1410" s="26"/>
    </row>
    <row r="1411" spans="1:11" x14ac:dyDescent="0.25">
      <c r="A1411" s="63"/>
      <c r="B1411" s="28"/>
      <c r="F1411" s="26"/>
      <c r="G1411" s="26"/>
      <c r="H1411" s="26"/>
      <c r="I1411" s="26"/>
      <c r="J1411" s="26"/>
      <c r="K1411" s="26"/>
    </row>
    <row r="1412" spans="1:11" x14ac:dyDescent="0.25">
      <c r="A1412" s="63"/>
      <c r="B1412" s="28"/>
      <c r="F1412" s="26"/>
      <c r="G1412" s="26"/>
      <c r="H1412" s="26"/>
      <c r="I1412" s="26"/>
      <c r="J1412" s="26"/>
      <c r="K1412" s="26"/>
    </row>
    <row r="1413" spans="1:11" x14ac:dyDescent="0.25">
      <c r="A1413" s="63"/>
      <c r="B1413" s="28"/>
      <c r="F1413" s="26"/>
      <c r="G1413" s="26"/>
      <c r="H1413" s="26"/>
      <c r="I1413" s="26"/>
      <c r="J1413" s="26"/>
      <c r="K1413" s="26"/>
    </row>
    <row r="1414" spans="1:11" x14ac:dyDescent="0.25">
      <c r="A1414" s="63"/>
      <c r="B1414" s="28"/>
      <c r="F1414" s="26"/>
      <c r="G1414" s="26"/>
      <c r="H1414" s="26"/>
      <c r="I1414" s="26"/>
      <c r="J1414" s="26"/>
      <c r="K1414" s="26"/>
    </row>
    <row r="1415" spans="1:11" x14ac:dyDescent="0.25">
      <c r="A1415" s="63"/>
      <c r="B1415" s="28"/>
      <c r="F1415" s="26"/>
      <c r="G1415" s="26"/>
      <c r="H1415" s="26"/>
      <c r="I1415" s="26"/>
      <c r="J1415" s="26"/>
      <c r="K1415" s="26"/>
    </row>
    <row r="1416" spans="1:11" x14ac:dyDescent="0.25">
      <c r="A1416" s="63"/>
      <c r="B1416" s="28"/>
      <c r="F1416" s="26"/>
      <c r="G1416" s="26"/>
      <c r="H1416" s="26"/>
      <c r="I1416" s="26"/>
      <c r="J1416" s="26"/>
      <c r="K1416" s="26"/>
    </row>
    <row r="1417" spans="1:11" x14ac:dyDescent="0.25">
      <c r="A1417" s="63"/>
      <c r="B1417" s="28"/>
      <c r="F1417" s="26"/>
      <c r="G1417" s="26"/>
      <c r="H1417" s="26"/>
      <c r="I1417" s="26"/>
      <c r="J1417" s="26"/>
      <c r="K1417" s="26"/>
    </row>
    <row r="1418" spans="1:11" x14ac:dyDescent="0.25">
      <c r="A1418" s="63"/>
      <c r="B1418" s="28"/>
      <c r="F1418" s="26"/>
      <c r="G1418" s="26"/>
      <c r="H1418" s="26"/>
      <c r="I1418" s="26"/>
      <c r="J1418" s="26"/>
      <c r="K1418" s="26"/>
    </row>
    <row r="1419" spans="1:11" x14ac:dyDescent="0.25">
      <c r="A1419" s="63"/>
      <c r="B1419" s="28"/>
      <c r="F1419" s="26"/>
      <c r="G1419" s="26"/>
      <c r="H1419" s="26"/>
      <c r="I1419" s="26"/>
      <c r="J1419" s="26"/>
      <c r="K1419" s="26"/>
    </row>
    <row r="1420" spans="1:11" x14ac:dyDescent="0.25">
      <c r="A1420" s="63"/>
      <c r="B1420" s="28"/>
      <c r="F1420" s="26"/>
      <c r="G1420" s="26"/>
      <c r="H1420" s="26"/>
      <c r="I1420" s="26"/>
      <c r="J1420" s="26"/>
      <c r="K1420" s="26"/>
    </row>
    <row r="1421" spans="1:11" x14ac:dyDescent="0.25">
      <c r="A1421" s="63"/>
      <c r="B1421" s="28"/>
      <c r="F1421" s="26"/>
      <c r="G1421" s="26"/>
      <c r="H1421" s="26"/>
      <c r="I1421" s="26"/>
      <c r="J1421" s="26"/>
      <c r="K1421" s="26"/>
    </row>
    <row r="1422" spans="1:11" x14ac:dyDescent="0.25">
      <c r="A1422" s="63"/>
      <c r="B1422" s="28"/>
      <c r="F1422" s="26"/>
      <c r="G1422" s="26"/>
      <c r="H1422" s="26"/>
      <c r="I1422" s="26"/>
      <c r="J1422" s="26"/>
      <c r="K1422" s="26"/>
    </row>
    <row r="1423" spans="1:11" x14ac:dyDescent="0.25">
      <c r="A1423" s="63"/>
      <c r="B1423" s="28"/>
      <c r="F1423" s="26"/>
      <c r="G1423" s="26"/>
      <c r="H1423" s="26"/>
      <c r="I1423" s="26"/>
      <c r="J1423" s="26"/>
      <c r="K1423" s="26"/>
    </row>
    <row r="1424" spans="1:11" x14ac:dyDescent="0.25">
      <c r="A1424" s="63"/>
      <c r="B1424" s="28"/>
      <c r="F1424" s="26"/>
      <c r="G1424" s="26"/>
      <c r="H1424" s="26"/>
      <c r="I1424" s="26"/>
      <c r="J1424" s="26"/>
      <c r="K1424" s="26"/>
    </row>
    <row r="1425" spans="1:11" x14ac:dyDescent="0.25">
      <c r="A1425" s="63"/>
      <c r="B1425" s="28"/>
      <c r="F1425" s="26"/>
      <c r="G1425" s="26"/>
      <c r="H1425" s="26"/>
      <c r="I1425" s="26"/>
      <c r="J1425" s="26"/>
      <c r="K1425" s="26"/>
    </row>
    <row r="1426" spans="1:11" x14ac:dyDescent="0.25">
      <c r="A1426" s="63"/>
      <c r="B1426" s="28"/>
      <c r="F1426" s="26"/>
      <c r="G1426" s="26"/>
      <c r="H1426" s="26"/>
      <c r="I1426" s="26"/>
      <c r="J1426" s="26"/>
      <c r="K1426" s="26"/>
    </row>
    <row r="1427" spans="1:11" x14ac:dyDescent="0.25">
      <c r="A1427" s="63"/>
      <c r="B1427" s="28"/>
      <c r="F1427" s="26"/>
      <c r="G1427" s="26"/>
      <c r="H1427" s="26"/>
      <c r="I1427" s="26"/>
      <c r="J1427" s="26"/>
      <c r="K1427" s="26"/>
    </row>
    <row r="1428" spans="1:11" x14ac:dyDescent="0.25">
      <c r="A1428" s="63"/>
      <c r="B1428" s="28"/>
      <c r="F1428" s="26"/>
      <c r="G1428" s="26"/>
      <c r="H1428" s="26"/>
      <c r="I1428" s="26"/>
      <c r="J1428" s="26"/>
      <c r="K1428" s="26"/>
    </row>
    <row r="1429" spans="1:11" x14ac:dyDescent="0.25">
      <c r="A1429" s="63"/>
      <c r="B1429" s="28"/>
      <c r="F1429" s="26"/>
      <c r="G1429" s="26"/>
      <c r="H1429" s="26"/>
      <c r="I1429" s="26"/>
      <c r="J1429" s="26"/>
      <c r="K1429" s="26"/>
    </row>
    <row r="1430" spans="1:11" x14ac:dyDescent="0.25">
      <c r="A1430" s="63"/>
      <c r="B1430" s="28"/>
      <c r="F1430" s="26"/>
      <c r="G1430" s="26"/>
      <c r="H1430" s="26"/>
      <c r="I1430" s="26"/>
      <c r="J1430" s="26"/>
      <c r="K1430" s="26"/>
    </row>
    <row r="1431" spans="1:11" x14ac:dyDescent="0.25">
      <c r="A1431" s="63"/>
      <c r="B1431" s="28"/>
      <c r="F1431" s="26"/>
      <c r="G1431" s="26"/>
      <c r="H1431" s="26"/>
      <c r="I1431" s="26"/>
      <c r="J1431" s="26"/>
      <c r="K1431" s="26"/>
    </row>
    <row r="1432" spans="1:11" x14ac:dyDescent="0.25">
      <c r="A1432" s="63"/>
      <c r="B1432" s="28"/>
      <c r="F1432" s="26"/>
      <c r="G1432" s="26"/>
      <c r="H1432" s="26"/>
      <c r="I1432" s="26"/>
      <c r="J1432" s="26"/>
      <c r="K1432" s="26"/>
    </row>
    <row r="1433" spans="1:11" x14ac:dyDescent="0.25">
      <c r="A1433" s="63"/>
      <c r="B1433" s="28"/>
      <c r="F1433" s="26"/>
      <c r="G1433" s="26"/>
      <c r="H1433" s="26"/>
      <c r="I1433" s="26"/>
      <c r="J1433" s="26"/>
      <c r="K1433" s="26"/>
    </row>
    <row r="1434" spans="1:11" x14ac:dyDescent="0.25">
      <c r="A1434" s="63"/>
      <c r="B1434" s="28"/>
      <c r="F1434" s="26"/>
      <c r="G1434" s="26"/>
      <c r="H1434" s="26"/>
      <c r="I1434" s="26"/>
      <c r="J1434" s="26"/>
      <c r="K1434" s="26"/>
    </row>
    <row r="1435" spans="1:11" x14ac:dyDescent="0.25">
      <c r="A1435" s="63"/>
      <c r="B1435" s="28"/>
      <c r="F1435" s="26"/>
      <c r="G1435" s="26"/>
      <c r="H1435" s="26"/>
      <c r="I1435" s="26"/>
      <c r="J1435" s="26"/>
      <c r="K1435" s="26"/>
    </row>
    <row r="1436" spans="1:11" x14ac:dyDescent="0.25">
      <c r="A1436" s="63"/>
      <c r="B1436" s="28"/>
      <c r="F1436" s="26"/>
      <c r="G1436" s="26"/>
      <c r="H1436" s="26"/>
      <c r="I1436" s="26"/>
      <c r="J1436" s="26"/>
      <c r="K1436" s="26"/>
    </row>
    <row r="1437" spans="1:11" x14ac:dyDescent="0.25">
      <c r="A1437" s="63"/>
      <c r="B1437" s="28"/>
      <c r="F1437" s="26"/>
      <c r="G1437" s="26"/>
      <c r="H1437" s="26"/>
      <c r="I1437" s="26"/>
      <c r="J1437" s="26"/>
      <c r="K1437" s="26"/>
    </row>
    <row r="1438" spans="1:11" x14ac:dyDescent="0.25">
      <c r="A1438" s="63"/>
      <c r="B1438" s="28"/>
      <c r="F1438" s="26"/>
      <c r="G1438" s="26"/>
      <c r="H1438" s="26"/>
      <c r="I1438" s="26"/>
      <c r="J1438" s="26"/>
      <c r="K1438" s="26"/>
    </row>
    <row r="1439" spans="1:11" x14ac:dyDescent="0.25">
      <c r="A1439" s="63"/>
      <c r="B1439" s="28"/>
      <c r="F1439" s="26"/>
      <c r="G1439" s="26"/>
      <c r="H1439" s="26"/>
      <c r="I1439" s="26"/>
      <c r="J1439" s="26"/>
      <c r="K1439" s="26"/>
    </row>
    <row r="1440" spans="1:11" x14ac:dyDescent="0.25">
      <c r="A1440" s="63"/>
      <c r="B1440" s="28"/>
      <c r="F1440" s="26"/>
      <c r="G1440" s="26"/>
      <c r="H1440" s="26"/>
      <c r="I1440" s="26"/>
      <c r="J1440" s="26"/>
      <c r="K1440" s="26"/>
    </row>
    <row r="1441" spans="1:11" x14ac:dyDescent="0.25">
      <c r="A1441" s="63"/>
      <c r="B1441" s="28"/>
      <c r="F1441" s="26"/>
      <c r="G1441" s="26"/>
      <c r="H1441" s="26"/>
      <c r="I1441" s="26"/>
      <c r="J1441" s="26"/>
      <c r="K1441" s="26"/>
    </row>
    <row r="1442" spans="1:11" x14ac:dyDescent="0.25">
      <c r="A1442" s="63"/>
      <c r="B1442" s="28"/>
      <c r="F1442" s="26"/>
      <c r="G1442" s="26"/>
      <c r="H1442" s="26"/>
      <c r="I1442" s="26"/>
      <c r="J1442" s="26"/>
      <c r="K1442" s="26"/>
    </row>
    <row r="1443" spans="1:11" x14ac:dyDescent="0.25">
      <c r="A1443" s="63"/>
      <c r="B1443" s="28"/>
      <c r="F1443" s="26"/>
      <c r="G1443" s="26"/>
      <c r="H1443" s="26"/>
      <c r="I1443" s="26"/>
      <c r="J1443" s="26"/>
      <c r="K1443" s="26"/>
    </row>
    <row r="1444" spans="1:11" x14ac:dyDescent="0.25">
      <c r="A1444" s="63"/>
      <c r="B1444" s="28"/>
      <c r="F1444" s="26"/>
      <c r="G1444" s="26"/>
      <c r="H1444" s="26"/>
      <c r="I1444" s="26"/>
      <c r="J1444" s="26"/>
      <c r="K1444" s="26"/>
    </row>
    <row r="1445" spans="1:11" x14ac:dyDescent="0.25">
      <c r="A1445" s="63"/>
      <c r="B1445" s="28"/>
      <c r="F1445" s="26"/>
      <c r="G1445" s="26"/>
      <c r="H1445" s="26"/>
      <c r="I1445" s="26"/>
      <c r="J1445" s="26"/>
      <c r="K1445" s="26"/>
    </row>
    <row r="1446" spans="1:11" x14ac:dyDescent="0.25">
      <c r="A1446" s="63"/>
      <c r="B1446" s="28"/>
      <c r="F1446" s="26"/>
      <c r="G1446" s="26"/>
      <c r="H1446" s="26"/>
      <c r="I1446" s="26"/>
      <c r="J1446" s="26"/>
      <c r="K1446" s="26"/>
    </row>
    <row r="1447" spans="1:11" x14ac:dyDescent="0.25">
      <c r="A1447" s="63"/>
      <c r="B1447" s="28"/>
      <c r="F1447" s="26"/>
      <c r="G1447" s="26"/>
      <c r="H1447" s="26"/>
      <c r="I1447" s="26"/>
      <c r="J1447" s="26"/>
      <c r="K1447" s="26"/>
    </row>
    <row r="1448" spans="1:11" x14ac:dyDescent="0.25">
      <c r="A1448" s="63"/>
      <c r="B1448" s="28"/>
      <c r="F1448" s="26"/>
      <c r="G1448" s="26"/>
      <c r="H1448" s="26"/>
      <c r="I1448" s="26"/>
      <c r="J1448" s="26"/>
      <c r="K1448" s="26"/>
    </row>
    <row r="1449" spans="1:11" x14ac:dyDescent="0.25">
      <c r="A1449" s="63"/>
      <c r="B1449" s="28"/>
      <c r="F1449" s="26"/>
      <c r="G1449" s="26"/>
      <c r="H1449" s="26"/>
      <c r="I1449" s="26"/>
      <c r="J1449" s="26"/>
      <c r="K1449" s="26"/>
    </row>
    <row r="1450" spans="1:11" x14ac:dyDescent="0.25">
      <c r="A1450" s="63"/>
      <c r="B1450" s="28"/>
      <c r="F1450" s="26"/>
      <c r="G1450" s="26"/>
      <c r="H1450" s="26"/>
      <c r="I1450" s="26"/>
      <c r="J1450" s="26"/>
      <c r="K1450" s="26"/>
    </row>
    <row r="1451" spans="1:11" x14ac:dyDescent="0.25">
      <c r="A1451" s="63"/>
      <c r="B1451" s="28"/>
      <c r="F1451" s="26"/>
      <c r="G1451" s="26"/>
      <c r="H1451" s="26"/>
      <c r="I1451" s="26"/>
      <c r="J1451" s="26"/>
      <c r="K1451" s="26"/>
    </row>
    <row r="1452" spans="1:11" x14ac:dyDescent="0.25">
      <c r="A1452" s="63"/>
      <c r="B1452" s="28"/>
      <c r="F1452" s="26"/>
      <c r="G1452" s="26"/>
      <c r="H1452" s="26"/>
      <c r="I1452" s="26"/>
      <c r="J1452" s="26"/>
      <c r="K1452" s="26"/>
    </row>
    <row r="1453" spans="1:11" x14ac:dyDescent="0.25">
      <c r="A1453" s="63"/>
      <c r="B1453" s="28"/>
      <c r="F1453" s="26"/>
      <c r="G1453" s="26"/>
      <c r="H1453" s="26"/>
      <c r="I1453" s="26"/>
      <c r="J1453" s="26"/>
      <c r="K1453" s="26"/>
    </row>
    <row r="1454" spans="1:11" x14ac:dyDescent="0.25">
      <c r="A1454" s="63"/>
      <c r="B1454" s="28"/>
      <c r="F1454" s="26"/>
      <c r="G1454" s="26"/>
      <c r="H1454" s="26"/>
      <c r="I1454" s="26"/>
      <c r="J1454" s="26"/>
      <c r="K1454" s="26"/>
    </row>
    <row r="1455" spans="1:11" x14ac:dyDescent="0.25">
      <c r="A1455" s="63"/>
      <c r="B1455" s="28"/>
      <c r="F1455" s="26"/>
      <c r="G1455" s="26"/>
      <c r="H1455" s="26"/>
      <c r="I1455" s="26"/>
      <c r="J1455" s="26"/>
      <c r="K1455" s="26"/>
    </row>
    <row r="1456" spans="1:11" x14ac:dyDescent="0.25">
      <c r="A1456" s="63"/>
      <c r="B1456" s="28"/>
      <c r="F1456" s="26"/>
      <c r="G1456" s="26"/>
      <c r="H1456" s="26"/>
      <c r="I1456" s="26"/>
      <c r="J1456" s="26"/>
      <c r="K1456" s="26"/>
    </row>
    <row r="1457" spans="1:11" x14ac:dyDescent="0.25">
      <c r="A1457" s="63"/>
      <c r="B1457" s="28"/>
      <c r="F1457" s="26"/>
      <c r="G1457" s="26"/>
      <c r="H1457" s="26"/>
      <c r="I1457" s="26"/>
      <c r="J1457" s="26"/>
      <c r="K1457" s="26"/>
    </row>
    <row r="1458" spans="1:11" x14ac:dyDescent="0.25">
      <c r="A1458" s="63"/>
      <c r="B1458" s="28"/>
      <c r="F1458" s="26"/>
      <c r="G1458" s="26"/>
      <c r="H1458" s="26"/>
      <c r="I1458" s="26"/>
      <c r="J1458" s="26"/>
      <c r="K1458" s="26"/>
    </row>
    <row r="1459" spans="1:11" x14ac:dyDescent="0.25">
      <c r="A1459" s="63"/>
      <c r="B1459" s="28"/>
      <c r="F1459" s="26"/>
      <c r="G1459" s="26"/>
      <c r="H1459" s="26"/>
      <c r="I1459" s="26"/>
      <c r="J1459" s="26"/>
      <c r="K1459" s="26"/>
    </row>
    <row r="1460" spans="1:11" x14ac:dyDescent="0.25">
      <c r="A1460" s="63"/>
      <c r="B1460" s="28"/>
      <c r="F1460" s="26"/>
      <c r="G1460" s="26"/>
      <c r="H1460" s="26"/>
      <c r="I1460" s="26"/>
      <c r="J1460" s="26"/>
      <c r="K1460" s="26"/>
    </row>
    <row r="1461" spans="1:11" x14ac:dyDescent="0.25">
      <c r="A1461" s="63"/>
      <c r="B1461" s="28"/>
      <c r="F1461" s="26"/>
      <c r="G1461" s="26"/>
      <c r="H1461" s="26"/>
      <c r="I1461" s="26"/>
      <c r="J1461" s="26"/>
      <c r="K1461" s="26"/>
    </row>
    <row r="1462" spans="1:11" x14ac:dyDescent="0.25">
      <c r="A1462" s="63"/>
      <c r="B1462" s="28"/>
      <c r="F1462" s="26"/>
      <c r="G1462" s="26"/>
      <c r="H1462" s="26"/>
      <c r="I1462" s="26"/>
      <c r="J1462" s="26"/>
      <c r="K1462" s="26"/>
    </row>
    <row r="1463" spans="1:11" x14ac:dyDescent="0.25">
      <c r="A1463" s="63"/>
      <c r="B1463" s="28"/>
      <c r="F1463" s="26"/>
      <c r="G1463" s="26"/>
      <c r="H1463" s="26"/>
      <c r="I1463" s="26"/>
      <c r="J1463" s="26"/>
      <c r="K1463" s="26"/>
    </row>
    <row r="1464" spans="1:11" x14ac:dyDescent="0.25">
      <c r="A1464" s="63"/>
      <c r="B1464" s="28"/>
      <c r="F1464" s="26"/>
      <c r="G1464" s="26"/>
      <c r="H1464" s="26"/>
      <c r="I1464" s="26"/>
      <c r="J1464" s="26"/>
      <c r="K1464" s="26"/>
    </row>
    <row r="1465" spans="1:11" x14ac:dyDescent="0.25">
      <c r="A1465" s="63"/>
      <c r="B1465" s="28"/>
      <c r="F1465" s="26"/>
      <c r="G1465" s="26"/>
      <c r="H1465" s="26"/>
      <c r="I1465" s="26"/>
      <c r="J1465" s="26"/>
      <c r="K1465" s="26"/>
    </row>
    <row r="1466" spans="1:11" x14ac:dyDescent="0.25">
      <c r="A1466" s="63"/>
      <c r="B1466" s="28"/>
      <c r="F1466" s="26"/>
      <c r="G1466" s="26"/>
      <c r="H1466" s="26"/>
      <c r="I1466" s="26"/>
      <c r="J1466" s="26"/>
      <c r="K1466" s="26"/>
    </row>
    <row r="1467" spans="1:11" x14ac:dyDescent="0.25">
      <c r="A1467" s="63"/>
      <c r="B1467" s="28"/>
      <c r="F1467" s="26"/>
      <c r="G1467" s="26"/>
      <c r="H1467" s="26"/>
      <c r="I1467" s="26"/>
      <c r="J1467" s="26"/>
      <c r="K1467" s="26"/>
    </row>
    <row r="1468" spans="1:11" x14ac:dyDescent="0.25">
      <c r="A1468" s="63"/>
      <c r="B1468" s="28"/>
      <c r="F1468" s="26"/>
      <c r="G1468" s="26"/>
      <c r="H1468" s="26"/>
      <c r="I1468" s="26"/>
      <c r="J1468" s="26"/>
      <c r="K1468" s="26"/>
    </row>
    <row r="1469" spans="1:11" x14ac:dyDescent="0.25">
      <c r="A1469" s="63"/>
      <c r="B1469" s="28"/>
      <c r="F1469" s="26"/>
      <c r="G1469" s="26"/>
      <c r="H1469" s="26"/>
      <c r="I1469" s="26"/>
      <c r="J1469" s="26"/>
      <c r="K1469" s="26"/>
    </row>
    <row r="1470" spans="1:11" x14ac:dyDescent="0.25">
      <c r="A1470" s="63"/>
      <c r="B1470" s="28"/>
      <c r="F1470" s="26"/>
      <c r="G1470" s="26"/>
      <c r="H1470" s="26"/>
      <c r="I1470" s="26"/>
      <c r="J1470" s="26"/>
      <c r="K1470" s="26"/>
    </row>
    <row r="1471" spans="1:11" x14ac:dyDescent="0.25">
      <c r="A1471" s="63"/>
      <c r="B1471" s="28"/>
      <c r="F1471" s="26"/>
      <c r="G1471" s="26"/>
      <c r="H1471" s="26"/>
      <c r="I1471" s="26"/>
      <c r="J1471" s="26"/>
      <c r="K1471" s="26"/>
    </row>
    <row r="1472" spans="1:11" x14ac:dyDescent="0.25">
      <c r="A1472" s="63"/>
      <c r="B1472" s="28"/>
      <c r="F1472" s="26"/>
      <c r="G1472" s="26"/>
      <c r="H1472" s="26"/>
      <c r="I1472" s="26"/>
      <c r="J1472" s="26"/>
      <c r="K1472" s="26"/>
    </row>
    <row r="1473" spans="1:11" x14ac:dyDescent="0.25">
      <c r="A1473" s="63"/>
      <c r="B1473" s="28"/>
      <c r="F1473" s="26"/>
      <c r="G1473" s="26"/>
      <c r="H1473" s="26"/>
      <c r="I1473" s="26"/>
      <c r="J1473" s="26"/>
      <c r="K1473" s="26"/>
    </row>
    <row r="1474" spans="1:11" x14ac:dyDescent="0.25">
      <c r="A1474" s="63"/>
      <c r="B1474" s="28"/>
      <c r="F1474" s="26"/>
      <c r="G1474" s="26"/>
      <c r="H1474" s="26"/>
      <c r="I1474" s="26"/>
      <c r="J1474" s="26"/>
      <c r="K1474" s="26"/>
    </row>
    <row r="1475" spans="1:11" x14ac:dyDescent="0.25">
      <c r="A1475" s="63"/>
      <c r="B1475" s="28"/>
      <c r="F1475" s="26"/>
      <c r="G1475" s="26"/>
      <c r="H1475" s="26"/>
      <c r="I1475" s="26"/>
      <c r="J1475" s="26"/>
      <c r="K1475" s="26"/>
    </row>
    <row r="1476" spans="1:11" x14ac:dyDescent="0.25">
      <c r="A1476" s="63"/>
      <c r="B1476" s="28"/>
      <c r="F1476" s="26"/>
      <c r="G1476" s="26"/>
      <c r="H1476" s="26"/>
      <c r="I1476" s="26"/>
      <c r="J1476" s="26"/>
      <c r="K1476" s="26"/>
    </row>
    <row r="1477" spans="1:11" x14ac:dyDescent="0.25">
      <c r="A1477" s="63"/>
      <c r="B1477" s="28"/>
      <c r="F1477" s="26"/>
      <c r="G1477" s="26"/>
      <c r="H1477" s="26"/>
      <c r="I1477" s="26"/>
      <c r="J1477" s="26"/>
      <c r="K1477" s="26"/>
    </row>
    <row r="1478" spans="1:11" x14ac:dyDescent="0.25">
      <c r="A1478" s="63"/>
      <c r="B1478" s="28"/>
      <c r="F1478" s="26"/>
      <c r="G1478" s="26"/>
      <c r="H1478" s="26"/>
      <c r="I1478" s="26"/>
      <c r="J1478" s="26"/>
      <c r="K1478" s="26"/>
    </row>
    <row r="1479" spans="1:11" x14ac:dyDescent="0.25">
      <c r="A1479" s="63"/>
      <c r="B1479" s="28"/>
      <c r="F1479" s="26"/>
      <c r="G1479" s="26"/>
      <c r="H1479" s="26"/>
      <c r="I1479" s="26"/>
      <c r="J1479" s="26"/>
      <c r="K1479" s="26"/>
    </row>
    <row r="1480" spans="1:11" x14ac:dyDescent="0.25">
      <c r="A1480" s="63"/>
      <c r="B1480" s="28"/>
      <c r="F1480" s="26"/>
      <c r="G1480" s="26"/>
      <c r="H1480" s="26"/>
      <c r="I1480" s="26"/>
      <c r="J1480" s="26"/>
      <c r="K1480" s="26"/>
    </row>
    <row r="1481" spans="1:11" x14ac:dyDescent="0.25">
      <c r="A1481" s="63"/>
      <c r="B1481" s="28"/>
      <c r="F1481" s="26"/>
      <c r="G1481" s="26"/>
      <c r="H1481" s="26"/>
      <c r="I1481" s="26"/>
      <c r="J1481" s="26"/>
      <c r="K1481" s="26"/>
    </row>
    <row r="1482" spans="1:11" x14ac:dyDescent="0.25">
      <c r="A1482" s="63"/>
      <c r="B1482" s="28"/>
      <c r="F1482" s="26"/>
      <c r="G1482" s="26"/>
      <c r="H1482" s="26"/>
      <c r="I1482" s="26"/>
      <c r="J1482" s="26"/>
      <c r="K1482" s="26"/>
    </row>
    <row r="1483" spans="1:11" x14ac:dyDescent="0.25">
      <c r="A1483" s="63"/>
      <c r="B1483" s="28"/>
      <c r="F1483" s="26"/>
      <c r="G1483" s="26"/>
      <c r="H1483" s="26"/>
      <c r="I1483" s="26"/>
      <c r="J1483" s="26"/>
      <c r="K1483" s="26"/>
    </row>
    <row r="1484" spans="1:11" x14ac:dyDescent="0.25">
      <c r="A1484" s="63"/>
      <c r="B1484" s="28"/>
      <c r="F1484" s="26"/>
      <c r="G1484" s="26"/>
      <c r="H1484" s="26"/>
      <c r="I1484" s="26"/>
      <c r="J1484" s="26"/>
      <c r="K1484" s="26"/>
    </row>
    <row r="1485" spans="1:11" x14ac:dyDescent="0.25">
      <c r="A1485" s="63"/>
      <c r="B1485" s="28"/>
      <c r="F1485" s="26"/>
      <c r="G1485" s="26"/>
      <c r="H1485" s="26"/>
      <c r="I1485" s="26"/>
      <c r="J1485" s="26"/>
      <c r="K1485" s="26"/>
    </row>
    <row r="1486" spans="1:11" x14ac:dyDescent="0.25">
      <c r="A1486" s="63"/>
      <c r="B1486" s="28"/>
      <c r="F1486" s="26"/>
      <c r="G1486" s="26"/>
      <c r="H1486" s="26"/>
      <c r="I1486" s="26"/>
      <c r="J1486" s="26"/>
      <c r="K1486" s="26"/>
    </row>
    <row r="1487" spans="1:11" x14ac:dyDescent="0.25">
      <c r="A1487" s="63"/>
      <c r="B1487" s="28"/>
      <c r="F1487" s="26"/>
      <c r="G1487" s="26"/>
      <c r="H1487" s="26"/>
      <c r="I1487" s="26"/>
      <c r="J1487" s="26"/>
      <c r="K1487" s="26"/>
    </row>
    <row r="1488" spans="1:11" x14ac:dyDescent="0.25">
      <c r="A1488" s="63"/>
      <c r="B1488" s="28"/>
      <c r="F1488" s="26"/>
      <c r="G1488" s="26"/>
      <c r="H1488" s="26"/>
      <c r="I1488" s="26"/>
      <c r="J1488" s="26"/>
      <c r="K1488" s="26"/>
    </row>
    <row r="1489" spans="1:11" x14ac:dyDescent="0.25">
      <c r="A1489" s="63"/>
      <c r="B1489" s="28"/>
      <c r="F1489" s="26"/>
      <c r="G1489" s="26"/>
      <c r="H1489" s="26"/>
      <c r="I1489" s="26"/>
      <c r="J1489" s="26"/>
      <c r="K1489" s="26"/>
    </row>
    <row r="1490" spans="1:11" x14ac:dyDescent="0.25">
      <c r="A1490" s="63"/>
      <c r="B1490" s="28"/>
      <c r="F1490" s="26"/>
      <c r="G1490" s="26"/>
      <c r="H1490" s="26"/>
      <c r="I1490" s="26"/>
      <c r="J1490" s="26"/>
      <c r="K1490" s="26"/>
    </row>
    <row r="1491" spans="1:11" x14ac:dyDescent="0.25">
      <c r="A1491" s="63"/>
      <c r="B1491" s="28"/>
      <c r="F1491" s="26"/>
      <c r="G1491" s="26"/>
      <c r="H1491" s="26"/>
      <c r="I1491" s="26"/>
      <c r="J1491" s="26"/>
      <c r="K1491" s="26"/>
    </row>
    <row r="1492" spans="1:11" x14ac:dyDescent="0.25">
      <c r="A1492" s="63"/>
      <c r="B1492" s="28"/>
      <c r="F1492" s="26"/>
      <c r="G1492" s="26"/>
      <c r="H1492" s="26"/>
      <c r="I1492" s="26"/>
      <c r="J1492" s="26"/>
      <c r="K1492" s="26"/>
    </row>
    <row r="1493" spans="1:11" x14ac:dyDescent="0.25">
      <c r="A1493" s="63"/>
      <c r="B1493" s="28"/>
      <c r="F1493" s="26"/>
      <c r="G1493" s="26"/>
      <c r="H1493" s="26"/>
      <c r="I1493" s="26"/>
      <c r="J1493" s="26"/>
      <c r="K1493" s="26"/>
    </row>
    <row r="1494" spans="1:11" x14ac:dyDescent="0.25">
      <c r="A1494" s="63"/>
      <c r="B1494" s="28"/>
      <c r="F1494" s="26"/>
      <c r="G1494" s="26"/>
      <c r="H1494" s="26"/>
      <c r="I1494" s="26"/>
      <c r="J1494" s="26"/>
      <c r="K1494" s="26"/>
    </row>
    <row r="1495" spans="1:11" x14ac:dyDescent="0.25">
      <c r="A1495" s="63"/>
      <c r="B1495" s="28"/>
      <c r="F1495" s="26"/>
      <c r="G1495" s="26"/>
      <c r="H1495" s="26"/>
      <c r="I1495" s="26"/>
      <c r="J1495" s="26"/>
      <c r="K1495" s="26"/>
    </row>
    <row r="1496" spans="1:11" x14ac:dyDescent="0.25">
      <c r="A1496" s="63"/>
      <c r="B1496" s="28"/>
      <c r="F1496" s="26"/>
      <c r="G1496" s="26"/>
      <c r="H1496" s="26"/>
      <c r="I1496" s="26"/>
      <c r="J1496" s="26"/>
      <c r="K1496" s="26"/>
    </row>
    <row r="1497" spans="1:11" x14ac:dyDescent="0.25">
      <c r="A1497" s="63"/>
      <c r="B1497" s="28"/>
      <c r="F1497" s="26"/>
      <c r="G1497" s="26"/>
      <c r="H1497" s="26"/>
      <c r="I1497" s="26"/>
      <c r="J1497" s="26"/>
      <c r="K1497" s="26"/>
    </row>
    <row r="1498" spans="1:11" x14ac:dyDescent="0.25">
      <c r="A1498" s="63"/>
      <c r="B1498" s="28"/>
      <c r="F1498" s="26"/>
      <c r="G1498" s="26"/>
      <c r="H1498" s="26"/>
      <c r="I1498" s="26"/>
      <c r="J1498" s="26"/>
      <c r="K1498" s="26"/>
    </row>
    <row r="1499" spans="1:11" x14ac:dyDescent="0.25">
      <c r="A1499" s="63"/>
      <c r="B1499" s="28"/>
      <c r="F1499" s="26"/>
      <c r="G1499" s="26"/>
      <c r="H1499" s="26"/>
      <c r="I1499" s="26"/>
      <c r="J1499" s="26"/>
      <c r="K1499" s="26"/>
    </row>
    <row r="1500" spans="1:11" x14ac:dyDescent="0.25">
      <c r="A1500" s="63"/>
      <c r="B1500" s="28"/>
      <c r="F1500" s="26"/>
      <c r="G1500" s="26"/>
      <c r="H1500" s="26"/>
      <c r="I1500" s="26"/>
      <c r="J1500" s="26"/>
      <c r="K1500" s="26"/>
    </row>
    <row r="1501" spans="1:11" x14ac:dyDescent="0.25">
      <c r="A1501" s="63"/>
      <c r="B1501" s="28"/>
      <c r="F1501" s="26"/>
      <c r="G1501" s="26"/>
      <c r="H1501" s="26"/>
      <c r="I1501" s="26"/>
      <c r="J1501" s="26"/>
      <c r="K1501" s="26"/>
    </row>
    <row r="1502" spans="1:11" x14ac:dyDescent="0.25">
      <c r="A1502" s="63"/>
      <c r="B1502" s="28"/>
      <c r="F1502" s="26"/>
      <c r="G1502" s="26"/>
      <c r="H1502" s="26"/>
      <c r="I1502" s="26"/>
      <c r="J1502" s="26"/>
      <c r="K1502" s="26"/>
    </row>
    <row r="1503" spans="1:11" x14ac:dyDescent="0.25">
      <c r="A1503" s="63"/>
      <c r="B1503" s="28"/>
      <c r="F1503" s="26"/>
      <c r="G1503" s="26"/>
      <c r="H1503" s="26"/>
      <c r="I1503" s="26"/>
      <c r="J1503" s="26"/>
      <c r="K1503" s="26"/>
    </row>
    <row r="1504" spans="1:11" x14ac:dyDescent="0.25">
      <c r="A1504" s="63"/>
      <c r="B1504" s="28"/>
      <c r="F1504" s="26"/>
      <c r="G1504" s="26"/>
      <c r="H1504" s="26"/>
      <c r="I1504" s="26"/>
      <c r="J1504" s="26"/>
      <c r="K1504" s="26"/>
    </row>
    <row r="1505" spans="1:11" x14ac:dyDescent="0.25">
      <c r="A1505" s="63"/>
      <c r="B1505" s="28"/>
      <c r="F1505" s="26"/>
      <c r="G1505" s="26"/>
      <c r="H1505" s="26"/>
      <c r="I1505" s="26"/>
      <c r="J1505" s="26"/>
      <c r="K1505" s="26"/>
    </row>
    <row r="1506" spans="1:11" x14ac:dyDescent="0.25">
      <c r="A1506" s="63"/>
      <c r="B1506" s="28"/>
      <c r="F1506" s="26"/>
      <c r="G1506" s="26"/>
      <c r="H1506" s="26"/>
      <c r="I1506" s="26"/>
      <c r="J1506" s="26"/>
      <c r="K1506" s="26"/>
    </row>
    <row r="1507" spans="1:11" x14ac:dyDescent="0.25">
      <c r="A1507" s="63"/>
      <c r="B1507" s="28"/>
      <c r="F1507" s="26"/>
      <c r="G1507" s="26"/>
      <c r="H1507" s="26"/>
      <c r="I1507" s="26"/>
      <c r="J1507" s="26"/>
      <c r="K1507" s="26"/>
    </row>
    <row r="1508" spans="1:11" x14ac:dyDescent="0.25">
      <c r="A1508" s="63"/>
      <c r="B1508" s="28"/>
      <c r="F1508" s="26"/>
      <c r="G1508" s="26"/>
      <c r="H1508" s="26"/>
      <c r="I1508" s="26"/>
      <c r="J1508" s="26"/>
      <c r="K1508" s="26"/>
    </row>
    <row r="1509" spans="1:11" x14ac:dyDescent="0.25">
      <c r="A1509" s="63"/>
      <c r="B1509" s="28"/>
      <c r="F1509" s="26"/>
      <c r="G1509" s="26"/>
      <c r="H1509" s="26"/>
      <c r="I1509" s="26"/>
      <c r="J1509" s="26"/>
      <c r="K1509" s="26"/>
    </row>
    <row r="1510" spans="1:11" x14ac:dyDescent="0.25">
      <c r="A1510" s="63"/>
      <c r="B1510" s="28"/>
      <c r="F1510" s="26"/>
      <c r="G1510" s="26"/>
      <c r="H1510" s="26"/>
      <c r="I1510" s="26"/>
      <c r="J1510" s="26"/>
      <c r="K1510" s="26"/>
    </row>
    <row r="1511" spans="1:11" x14ac:dyDescent="0.25">
      <c r="A1511" s="63"/>
      <c r="B1511" s="28"/>
      <c r="F1511" s="26"/>
      <c r="G1511" s="26"/>
      <c r="H1511" s="26"/>
      <c r="I1511" s="26"/>
      <c r="J1511" s="26"/>
      <c r="K1511" s="26"/>
    </row>
    <row r="1512" spans="1:11" x14ac:dyDescent="0.25">
      <c r="A1512" s="63"/>
      <c r="B1512" s="28"/>
      <c r="F1512" s="26"/>
      <c r="G1512" s="26"/>
      <c r="H1512" s="26"/>
      <c r="I1512" s="26"/>
      <c r="J1512" s="26"/>
      <c r="K1512" s="26"/>
    </row>
    <row r="1513" spans="1:11" x14ac:dyDescent="0.25">
      <c r="A1513" s="63"/>
      <c r="B1513" s="28"/>
      <c r="F1513" s="26"/>
      <c r="G1513" s="26"/>
      <c r="H1513" s="26"/>
      <c r="I1513" s="26"/>
      <c r="J1513" s="26"/>
      <c r="K1513" s="26"/>
    </row>
    <row r="1514" spans="1:11" x14ac:dyDescent="0.25">
      <c r="A1514" s="63"/>
      <c r="B1514" s="28"/>
      <c r="F1514" s="26"/>
      <c r="G1514" s="26"/>
      <c r="H1514" s="26"/>
      <c r="I1514" s="26"/>
      <c r="J1514" s="26"/>
      <c r="K1514" s="26"/>
    </row>
    <row r="1515" spans="1:11" x14ac:dyDescent="0.25">
      <c r="A1515" s="63"/>
      <c r="B1515" s="28"/>
      <c r="F1515" s="26"/>
      <c r="G1515" s="26"/>
      <c r="H1515" s="26"/>
      <c r="I1515" s="26"/>
      <c r="J1515" s="26"/>
      <c r="K1515" s="26"/>
    </row>
    <row r="1516" spans="1:11" x14ac:dyDescent="0.25">
      <c r="A1516" s="63"/>
      <c r="B1516" s="28"/>
      <c r="F1516" s="26"/>
      <c r="G1516" s="26"/>
      <c r="H1516" s="26"/>
      <c r="I1516" s="26"/>
      <c r="J1516" s="26"/>
      <c r="K1516" s="26"/>
    </row>
    <row r="1517" spans="1:11" x14ac:dyDescent="0.25">
      <c r="A1517" s="63"/>
      <c r="B1517" s="28"/>
      <c r="F1517" s="26"/>
      <c r="G1517" s="26"/>
      <c r="H1517" s="26"/>
      <c r="I1517" s="26"/>
      <c r="J1517" s="26"/>
      <c r="K1517" s="26"/>
    </row>
    <row r="1518" spans="1:11" x14ac:dyDescent="0.25">
      <c r="A1518" s="63"/>
      <c r="B1518" s="28"/>
      <c r="F1518" s="26"/>
      <c r="G1518" s="26"/>
      <c r="H1518" s="26"/>
      <c r="I1518" s="26"/>
      <c r="J1518" s="26"/>
      <c r="K1518" s="26"/>
    </row>
    <row r="1519" spans="1:11" x14ac:dyDescent="0.25">
      <c r="A1519" s="63"/>
      <c r="B1519" s="28"/>
      <c r="F1519" s="26"/>
      <c r="G1519" s="26"/>
      <c r="H1519" s="26"/>
      <c r="I1519" s="26"/>
      <c r="J1519" s="26"/>
      <c r="K1519" s="26"/>
    </row>
    <row r="1520" spans="1:11" x14ac:dyDescent="0.25">
      <c r="A1520" s="63"/>
      <c r="B1520" s="28"/>
      <c r="F1520" s="26"/>
      <c r="G1520" s="26"/>
      <c r="H1520" s="26"/>
      <c r="I1520" s="26"/>
      <c r="J1520" s="26"/>
      <c r="K1520" s="26"/>
    </row>
    <row r="1521" spans="1:11" x14ac:dyDescent="0.25">
      <c r="A1521" s="63"/>
      <c r="B1521" s="28"/>
      <c r="F1521" s="26"/>
      <c r="G1521" s="26"/>
      <c r="H1521" s="26"/>
      <c r="I1521" s="26"/>
      <c r="J1521" s="26"/>
      <c r="K1521" s="26"/>
    </row>
    <row r="1522" spans="1:11" x14ac:dyDescent="0.25">
      <c r="A1522" s="63"/>
      <c r="B1522" s="28"/>
      <c r="F1522" s="26"/>
      <c r="G1522" s="26"/>
      <c r="H1522" s="26"/>
      <c r="I1522" s="26"/>
      <c r="J1522" s="26"/>
      <c r="K1522" s="26"/>
    </row>
    <row r="1523" spans="1:11" x14ac:dyDescent="0.25">
      <c r="A1523" s="63"/>
      <c r="B1523" s="28"/>
      <c r="F1523" s="26"/>
      <c r="G1523" s="26"/>
      <c r="H1523" s="26"/>
      <c r="I1523" s="26"/>
      <c r="J1523" s="26"/>
      <c r="K1523" s="26"/>
    </row>
    <row r="1524" spans="1:11" x14ac:dyDescent="0.25">
      <c r="A1524" s="63"/>
      <c r="B1524" s="28"/>
      <c r="F1524" s="26"/>
      <c r="G1524" s="26"/>
      <c r="H1524" s="26"/>
      <c r="I1524" s="26"/>
      <c r="J1524" s="26"/>
      <c r="K1524" s="26"/>
    </row>
    <row r="1525" spans="1:11" x14ac:dyDescent="0.25">
      <c r="A1525" s="63"/>
      <c r="B1525" s="28"/>
      <c r="F1525" s="26"/>
      <c r="G1525" s="26"/>
      <c r="H1525" s="26"/>
      <c r="I1525" s="26"/>
      <c r="J1525" s="26"/>
      <c r="K1525" s="26"/>
    </row>
    <row r="1526" spans="1:11" x14ac:dyDescent="0.25">
      <c r="A1526" s="63"/>
      <c r="B1526" s="28"/>
      <c r="F1526" s="26"/>
      <c r="G1526" s="26"/>
      <c r="H1526" s="26"/>
      <c r="I1526" s="26"/>
      <c r="J1526" s="26"/>
      <c r="K1526" s="26"/>
    </row>
    <row r="1527" spans="1:11" x14ac:dyDescent="0.25">
      <c r="A1527" s="63"/>
      <c r="B1527" s="28"/>
      <c r="F1527" s="26"/>
      <c r="G1527" s="26"/>
      <c r="H1527" s="26"/>
      <c r="I1527" s="26"/>
      <c r="J1527" s="26"/>
      <c r="K1527" s="26"/>
    </row>
    <row r="1528" spans="1:11" x14ac:dyDescent="0.25">
      <c r="A1528" s="63"/>
      <c r="B1528" s="28"/>
      <c r="F1528" s="26"/>
      <c r="G1528" s="26"/>
      <c r="H1528" s="26"/>
      <c r="I1528" s="26"/>
      <c r="J1528" s="26"/>
      <c r="K1528" s="26"/>
    </row>
    <row r="1529" spans="1:11" x14ac:dyDescent="0.25">
      <c r="A1529" s="63"/>
      <c r="B1529" s="28"/>
      <c r="F1529" s="26"/>
      <c r="G1529" s="26"/>
      <c r="H1529" s="26"/>
      <c r="I1529" s="26"/>
      <c r="J1529" s="26"/>
      <c r="K1529" s="26"/>
    </row>
    <row r="1530" spans="1:11" x14ac:dyDescent="0.25">
      <c r="A1530" s="63"/>
      <c r="B1530" s="28"/>
      <c r="F1530" s="26"/>
      <c r="G1530" s="26"/>
      <c r="H1530" s="26"/>
      <c r="I1530" s="26"/>
      <c r="J1530" s="26"/>
      <c r="K1530" s="26"/>
    </row>
    <row r="1531" spans="1:11" x14ac:dyDescent="0.25">
      <c r="A1531" s="63"/>
      <c r="B1531" s="28"/>
      <c r="F1531" s="26"/>
      <c r="G1531" s="26"/>
      <c r="H1531" s="26"/>
      <c r="I1531" s="26"/>
      <c r="J1531" s="26"/>
      <c r="K1531" s="26"/>
    </row>
    <row r="1532" spans="1:11" x14ac:dyDescent="0.25">
      <c r="A1532" s="63"/>
      <c r="B1532" s="28"/>
      <c r="F1532" s="26"/>
      <c r="G1532" s="26"/>
      <c r="H1532" s="26"/>
      <c r="I1532" s="26"/>
      <c r="J1532" s="26"/>
      <c r="K1532" s="26"/>
    </row>
    <row r="1533" spans="1:11" x14ac:dyDescent="0.25">
      <c r="A1533" s="63"/>
      <c r="B1533" s="28"/>
      <c r="F1533" s="26"/>
      <c r="G1533" s="26"/>
      <c r="H1533" s="26"/>
      <c r="I1533" s="26"/>
      <c r="J1533" s="26"/>
      <c r="K1533" s="26"/>
    </row>
    <row r="1534" spans="1:11" x14ac:dyDescent="0.25">
      <c r="A1534" s="63"/>
      <c r="B1534" s="28"/>
      <c r="F1534" s="26"/>
      <c r="G1534" s="26"/>
      <c r="H1534" s="26"/>
      <c r="I1534" s="26"/>
      <c r="J1534" s="26"/>
      <c r="K1534" s="26"/>
    </row>
    <row r="1535" spans="1:11" x14ac:dyDescent="0.25">
      <c r="A1535" s="63"/>
      <c r="B1535" s="28"/>
      <c r="F1535" s="26"/>
      <c r="G1535" s="26"/>
      <c r="H1535" s="26"/>
      <c r="I1535" s="26"/>
      <c r="J1535" s="26"/>
      <c r="K1535" s="26"/>
    </row>
    <row r="1536" spans="1:11" x14ac:dyDescent="0.25">
      <c r="A1536" s="63"/>
      <c r="B1536" s="28"/>
      <c r="F1536" s="26"/>
      <c r="G1536" s="26"/>
      <c r="H1536" s="26"/>
      <c r="I1536" s="26"/>
      <c r="J1536" s="26"/>
      <c r="K1536" s="26"/>
    </row>
    <row r="1537" spans="1:11" x14ac:dyDescent="0.25">
      <c r="A1537" s="63"/>
      <c r="B1537" s="28"/>
      <c r="F1537" s="26"/>
      <c r="G1537" s="26"/>
      <c r="H1537" s="26"/>
      <c r="I1537" s="26"/>
      <c r="J1537" s="26"/>
      <c r="K1537" s="26"/>
    </row>
    <row r="1538" spans="1:11" x14ac:dyDescent="0.25">
      <c r="A1538" s="63"/>
      <c r="B1538" s="28"/>
      <c r="F1538" s="26"/>
      <c r="G1538" s="26"/>
      <c r="H1538" s="26"/>
      <c r="I1538" s="26"/>
      <c r="J1538" s="26"/>
      <c r="K1538" s="26"/>
    </row>
    <row r="1539" spans="1:11" x14ac:dyDescent="0.25">
      <c r="A1539" s="63"/>
      <c r="B1539" s="28"/>
      <c r="F1539" s="26"/>
      <c r="G1539" s="26"/>
      <c r="H1539" s="26"/>
      <c r="I1539" s="26"/>
      <c r="J1539" s="26"/>
      <c r="K1539" s="26"/>
    </row>
    <row r="1540" spans="1:11" x14ac:dyDescent="0.25">
      <c r="A1540" s="63"/>
      <c r="B1540" s="28"/>
      <c r="F1540" s="26"/>
      <c r="G1540" s="26"/>
      <c r="H1540" s="26"/>
      <c r="I1540" s="26"/>
      <c r="J1540" s="26"/>
      <c r="K1540" s="26"/>
    </row>
    <row r="1541" spans="1:11" x14ac:dyDescent="0.25">
      <c r="A1541" s="63"/>
      <c r="B1541" s="28"/>
      <c r="F1541" s="26"/>
      <c r="G1541" s="26"/>
      <c r="H1541" s="26"/>
      <c r="I1541" s="26"/>
      <c r="J1541" s="26"/>
      <c r="K1541" s="26"/>
    </row>
    <row r="1542" spans="1:11" x14ac:dyDescent="0.25">
      <c r="A1542" s="63"/>
      <c r="B1542" s="28"/>
      <c r="F1542" s="26"/>
      <c r="G1542" s="26"/>
      <c r="H1542" s="26"/>
      <c r="I1542" s="26"/>
      <c r="J1542" s="26"/>
      <c r="K1542" s="26"/>
    </row>
    <row r="1543" spans="1:11" x14ac:dyDescent="0.25">
      <c r="A1543" s="63"/>
      <c r="B1543" s="28"/>
      <c r="F1543" s="26"/>
      <c r="G1543" s="26"/>
      <c r="H1543" s="26"/>
      <c r="I1543" s="26"/>
      <c r="J1543" s="26"/>
      <c r="K1543" s="26"/>
    </row>
    <row r="1544" spans="1:11" x14ac:dyDescent="0.25">
      <c r="A1544" s="63"/>
      <c r="B1544" s="28"/>
      <c r="F1544" s="26"/>
      <c r="G1544" s="26"/>
      <c r="H1544" s="26"/>
      <c r="I1544" s="26"/>
      <c r="J1544" s="26"/>
      <c r="K1544" s="26"/>
    </row>
    <row r="1545" spans="1:11" x14ac:dyDescent="0.25">
      <c r="A1545" s="63"/>
      <c r="B1545" s="28"/>
      <c r="F1545" s="26"/>
      <c r="G1545" s="26"/>
      <c r="H1545" s="26"/>
      <c r="I1545" s="26"/>
      <c r="J1545" s="26"/>
      <c r="K1545" s="26"/>
    </row>
    <row r="1546" spans="1:11" x14ac:dyDescent="0.25">
      <c r="A1546" s="63"/>
      <c r="B1546" s="28"/>
      <c r="F1546" s="26"/>
      <c r="G1546" s="26"/>
      <c r="H1546" s="26"/>
      <c r="I1546" s="26"/>
      <c r="J1546" s="26"/>
      <c r="K1546" s="26"/>
    </row>
    <row r="1547" spans="1:11" x14ac:dyDescent="0.25">
      <c r="A1547" s="63"/>
      <c r="B1547" s="28"/>
      <c r="F1547" s="26"/>
      <c r="G1547" s="26"/>
      <c r="H1547" s="26"/>
      <c r="I1547" s="26"/>
      <c r="J1547" s="26"/>
      <c r="K1547" s="26"/>
    </row>
    <row r="1548" spans="1:11" x14ac:dyDescent="0.25">
      <c r="A1548" s="63"/>
      <c r="B1548" s="28"/>
      <c r="F1548" s="26"/>
      <c r="G1548" s="26"/>
      <c r="H1548" s="26"/>
      <c r="I1548" s="26"/>
      <c r="J1548" s="26"/>
      <c r="K1548" s="26"/>
    </row>
    <row r="1549" spans="1:11" x14ac:dyDescent="0.25">
      <c r="A1549" s="63"/>
      <c r="B1549" s="28"/>
      <c r="F1549" s="26"/>
      <c r="G1549" s="26"/>
      <c r="H1549" s="26"/>
      <c r="I1549" s="26"/>
      <c r="J1549" s="26"/>
      <c r="K1549" s="26"/>
    </row>
    <row r="1550" spans="1:11" x14ac:dyDescent="0.25">
      <c r="A1550" s="63"/>
      <c r="B1550" s="28"/>
      <c r="F1550" s="26"/>
      <c r="G1550" s="26"/>
      <c r="H1550" s="26"/>
      <c r="I1550" s="26"/>
      <c r="J1550" s="26"/>
      <c r="K1550" s="26"/>
    </row>
    <row r="1551" spans="1:11" x14ac:dyDescent="0.25">
      <c r="A1551" s="63"/>
      <c r="B1551" s="28"/>
      <c r="F1551" s="26"/>
      <c r="G1551" s="26"/>
      <c r="H1551" s="26"/>
      <c r="I1551" s="26"/>
      <c r="J1551" s="26"/>
      <c r="K1551" s="26"/>
    </row>
    <row r="1552" spans="1:11" x14ac:dyDescent="0.25">
      <c r="A1552" s="63"/>
      <c r="B1552" s="28"/>
      <c r="F1552" s="26"/>
      <c r="G1552" s="26"/>
      <c r="H1552" s="26"/>
      <c r="I1552" s="26"/>
      <c r="J1552" s="26"/>
      <c r="K1552" s="26"/>
    </row>
    <row r="1553" spans="1:11" x14ac:dyDescent="0.25">
      <c r="A1553" s="63"/>
      <c r="B1553" s="28"/>
      <c r="F1553" s="26"/>
      <c r="G1553" s="26"/>
      <c r="H1553" s="26"/>
      <c r="I1553" s="26"/>
      <c r="J1553" s="26"/>
      <c r="K1553" s="26"/>
    </row>
    <row r="1554" spans="1:11" x14ac:dyDescent="0.25">
      <c r="A1554" s="63"/>
      <c r="B1554" s="28"/>
      <c r="F1554" s="26"/>
      <c r="G1554" s="26"/>
      <c r="H1554" s="26"/>
      <c r="I1554" s="26"/>
      <c r="J1554" s="26"/>
      <c r="K1554" s="26"/>
    </row>
    <row r="1555" spans="1:11" x14ac:dyDescent="0.25">
      <c r="A1555" s="63"/>
      <c r="B1555" s="28"/>
      <c r="F1555" s="26"/>
      <c r="G1555" s="26"/>
      <c r="H1555" s="26"/>
      <c r="I1555" s="26"/>
      <c r="J1555" s="26"/>
      <c r="K1555" s="26"/>
    </row>
    <row r="1556" spans="1:11" x14ac:dyDescent="0.25">
      <c r="A1556" s="63"/>
      <c r="B1556" s="28"/>
      <c r="F1556" s="26"/>
      <c r="G1556" s="26"/>
      <c r="H1556" s="26"/>
      <c r="I1556" s="26"/>
      <c r="J1556" s="26"/>
      <c r="K1556" s="26"/>
    </row>
    <row r="1557" spans="1:11" x14ac:dyDescent="0.25">
      <c r="A1557" s="63"/>
      <c r="B1557" s="28"/>
      <c r="F1557" s="26"/>
      <c r="G1557" s="26"/>
      <c r="H1557" s="26"/>
      <c r="I1557" s="26"/>
      <c r="J1557" s="26"/>
      <c r="K1557" s="26"/>
    </row>
    <row r="1558" spans="1:11" x14ac:dyDescent="0.25">
      <c r="A1558" s="63"/>
      <c r="B1558" s="28"/>
      <c r="F1558" s="26"/>
      <c r="G1558" s="26"/>
      <c r="H1558" s="26"/>
      <c r="I1558" s="26"/>
      <c r="J1558" s="26"/>
      <c r="K1558" s="26"/>
    </row>
    <row r="1559" spans="1:11" x14ac:dyDescent="0.25">
      <c r="A1559" s="63"/>
      <c r="B1559" s="28"/>
      <c r="F1559" s="26"/>
      <c r="G1559" s="26"/>
      <c r="H1559" s="26"/>
      <c r="I1559" s="26"/>
      <c r="J1559" s="26"/>
      <c r="K1559" s="26"/>
    </row>
    <row r="1560" spans="1:11" x14ac:dyDescent="0.25">
      <c r="A1560" s="63"/>
      <c r="B1560" s="28"/>
      <c r="F1560" s="26"/>
      <c r="G1560" s="26"/>
      <c r="H1560" s="26"/>
      <c r="I1560" s="26"/>
      <c r="J1560" s="26"/>
      <c r="K1560" s="26"/>
    </row>
    <row r="1561" spans="1:11" x14ac:dyDescent="0.25">
      <c r="A1561" s="63"/>
      <c r="B1561" s="28"/>
      <c r="F1561" s="26"/>
      <c r="G1561" s="26"/>
      <c r="H1561" s="26"/>
      <c r="I1561" s="26"/>
      <c r="J1561" s="26"/>
      <c r="K1561" s="26"/>
    </row>
    <row r="1562" spans="1:11" x14ac:dyDescent="0.25">
      <c r="A1562" s="63"/>
      <c r="B1562" s="28"/>
      <c r="F1562" s="26"/>
      <c r="G1562" s="26"/>
      <c r="H1562" s="26"/>
      <c r="I1562" s="26"/>
      <c r="J1562" s="26"/>
      <c r="K1562" s="26"/>
    </row>
    <row r="1563" spans="1:11" x14ac:dyDescent="0.25">
      <c r="A1563" s="63"/>
      <c r="B1563" s="28"/>
      <c r="F1563" s="26"/>
      <c r="G1563" s="26"/>
      <c r="H1563" s="26"/>
      <c r="I1563" s="26"/>
      <c r="J1563" s="26"/>
      <c r="K1563" s="26"/>
    </row>
    <row r="1564" spans="1:11" x14ac:dyDescent="0.25">
      <c r="A1564" s="63"/>
      <c r="B1564" s="28"/>
      <c r="F1564" s="26"/>
      <c r="G1564" s="26"/>
      <c r="H1564" s="26"/>
      <c r="I1564" s="26"/>
      <c r="J1564" s="26"/>
      <c r="K1564" s="26"/>
    </row>
    <row r="1565" spans="1:11" x14ac:dyDescent="0.25">
      <c r="A1565" s="63"/>
      <c r="B1565" s="28"/>
      <c r="F1565" s="26"/>
      <c r="G1565" s="26"/>
      <c r="H1565" s="26"/>
      <c r="I1565" s="26"/>
      <c r="J1565" s="26"/>
      <c r="K1565" s="26"/>
    </row>
    <row r="1566" spans="1:11" x14ac:dyDescent="0.25">
      <c r="A1566" s="63"/>
      <c r="B1566" s="28"/>
      <c r="F1566" s="26"/>
      <c r="G1566" s="26"/>
      <c r="H1566" s="26"/>
      <c r="I1566" s="26"/>
      <c r="J1566" s="26"/>
      <c r="K1566" s="26"/>
    </row>
    <row r="1567" spans="1:11" x14ac:dyDescent="0.25">
      <c r="A1567" s="63"/>
      <c r="B1567" s="28"/>
      <c r="F1567" s="26"/>
      <c r="G1567" s="26"/>
      <c r="H1567" s="26"/>
      <c r="I1567" s="26"/>
      <c r="J1567" s="26"/>
      <c r="K1567" s="26"/>
    </row>
    <row r="1568" spans="1:11" x14ac:dyDescent="0.25">
      <c r="A1568" s="63"/>
      <c r="B1568" s="28"/>
      <c r="F1568" s="26"/>
      <c r="G1568" s="26"/>
      <c r="H1568" s="26"/>
      <c r="I1568" s="26"/>
      <c r="J1568" s="26"/>
      <c r="K1568" s="26"/>
    </row>
    <row r="1569" spans="1:11" x14ac:dyDescent="0.25">
      <c r="A1569" s="63"/>
      <c r="B1569" s="28"/>
      <c r="F1569" s="26"/>
      <c r="G1569" s="26"/>
      <c r="H1569" s="26"/>
      <c r="I1569" s="26"/>
      <c r="J1569" s="26"/>
      <c r="K1569" s="26"/>
    </row>
    <row r="1570" spans="1:11" x14ac:dyDescent="0.25">
      <c r="A1570" s="63"/>
      <c r="B1570" s="28"/>
      <c r="F1570" s="26"/>
      <c r="G1570" s="26"/>
      <c r="H1570" s="26"/>
      <c r="I1570" s="26"/>
      <c r="J1570" s="26"/>
      <c r="K1570" s="26"/>
    </row>
    <row r="1571" spans="1:11" x14ac:dyDescent="0.25">
      <c r="A1571" s="63"/>
      <c r="B1571" s="28"/>
      <c r="F1571" s="26"/>
      <c r="G1571" s="26"/>
      <c r="H1571" s="26"/>
      <c r="I1571" s="26"/>
      <c r="J1571" s="26"/>
      <c r="K1571" s="26"/>
    </row>
    <row r="1572" spans="1:11" x14ac:dyDescent="0.25">
      <c r="A1572" s="63"/>
      <c r="B1572" s="28"/>
      <c r="F1572" s="26"/>
      <c r="G1572" s="26"/>
      <c r="H1572" s="26"/>
      <c r="I1572" s="26"/>
      <c r="J1572" s="26"/>
      <c r="K1572" s="26"/>
    </row>
    <row r="1573" spans="1:11" x14ac:dyDescent="0.25">
      <c r="A1573" s="63"/>
      <c r="B1573" s="28"/>
      <c r="F1573" s="26"/>
      <c r="G1573" s="26"/>
      <c r="H1573" s="26"/>
      <c r="I1573" s="26"/>
      <c r="J1573" s="26"/>
      <c r="K1573" s="26"/>
    </row>
    <row r="1574" spans="1:11" x14ac:dyDescent="0.25">
      <c r="A1574" s="63"/>
      <c r="B1574" s="28"/>
      <c r="F1574" s="26"/>
      <c r="G1574" s="26"/>
      <c r="H1574" s="26"/>
      <c r="I1574" s="26"/>
      <c r="J1574" s="26"/>
      <c r="K1574" s="26"/>
    </row>
    <row r="1575" spans="1:11" x14ac:dyDescent="0.25">
      <c r="A1575" s="63"/>
      <c r="B1575" s="28"/>
      <c r="F1575" s="26"/>
      <c r="G1575" s="26"/>
      <c r="H1575" s="26"/>
      <c r="I1575" s="26"/>
      <c r="J1575" s="26"/>
      <c r="K1575" s="26"/>
    </row>
    <row r="1576" spans="1:11" x14ac:dyDescent="0.25">
      <c r="A1576" s="63"/>
      <c r="B1576" s="28"/>
      <c r="F1576" s="26"/>
      <c r="G1576" s="26"/>
      <c r="H1576" s="26"/>
      <c r="I1576" s="26"/>
      <c r="J1576" s="26"/>
      <c r="K1576" s="26"/>
    </row>
    <row r="1577" spans="1:11" x14ac:dyDescent="0.25">
      <c r="A1577" s="63"/>
      <c r="B1577" s="28"/>
      <c r="F1577" s="26"/>
      <c r="G1577" s="26"/>
      <c r="H1577" s="26"/>
      <c r="I1577" s="26"/>
      <c r="J1577" s="26"/>
      <c r="K1577" s="26"/>
    </row>
    <row r="1578" spans="1:11" x14ac:dyDescent="0.25">
      <c r="A1578" s="63"/>
      <c r="B1578" s="28"/>
      <c r="F1578" s="26"/>
      <c r="G1578" s="26"/>
      <c r="H1578" s="26"/>
      <c r="I1578" s="26"/>
      <c r="J1578" s="26"/>
      <c r="K1578" s="26"/>
    </row>
    <row r="1579" spans="1:11" x14ac:dyDescent="0.25">
      <c r="A1579" s="63"/>
      <c r="B1579" s="28"/>
      <c r="F1579" s="26"/>
      <c r="G1579" s="26"/>
      <c r="H1579" s="26"/>
      <c r="I1579" s="26"/>
      <c r="J1579" s="26"/>
      <c r="K1579" s="26"/>
    </row>
    <row r="1580" spans="1:11" x14ac:dyDescent="0.25">
      <c r="A1580" s="63"/>
      <c r="B1580" s="28"/>
      <c r="F1580" s="26"/>
      <c r="G1580" s="26"/>
      <c r="H1580" s="26"/>
      <c r="I1580" s="26"/>
      <c r="J1580" s="26"/>
      <c r="K1580" s="26"/>
    </row>
    <row r="1581" spans="1:11" x14ac:dyDescent="0.25">
      <c r="A1581" s="63"/>
      <c r="B1581" s="28"/>
      <c r="F1581" s="26"/>
      <c r="G1581" s="26"/>
      <c r="H1581" s="26"/>
      <c r="I1581" s="26"/>
      <c r="J1581" s="26"/>
      <c r="K1581" s="26"/>
    </row>
    <row r="1582" spans="1:11" x14ac:dyDescent="0.25">
      <c r="A1582" s="63"/>
      <c r="B1582" s="28"/>
      <c r="F1582" s="26"/>
      <c r="G1582" s="26"/>
      <c r="H1582" s="26"/>
      <c r="I1582" s="26"/>
      <c r="J1582" s="26"/>
      <c r="K1582" s="26"/>
    </row>
    <row r="1583" spans="1:11" x14ac:dyDescent="0.25">
      <c r="A1583" s="63"/>
      <c r="B1583" s="28"/>
      <c r="F1583" s="26"/>
      <c r="G1583" s="26"/>
      <c r="H1583" s="26"/>
      <c r="I1583" s="26"/>
      <c r="J1583" s="26"/>
      <c r="K1583" s="26"/>
    </row>
    <row r="1584" spans="1:11" x14ac:dyDescent="0.25">
      <c r="A1584" s="63"/>
      <c r="B1584" s="28"/>
      <c r="F1584" s="26"/>
      <c r="G1584" s="26"/>
      <c r="H1584" s="26"/>
      <c r="I1584" s="26"/>
      <c r="J1584" s="26"/>
      <c r="K1584" s="26"/>
    </row>
    <row r="1585" spans="1:11" x14ac:dyDescent="0.25">
      <c r="A1585" s="63"/>
      <c r="B1585" s="28"/>
      <c r="F1585" s="26"/>
      <c r="G1585" s="26"/>
      <c r="H1585" s="26"/>
      <c r="I1585" s="26"/>
      <c r="J1585" s="26"/>
      <c r="K1585" s="26"/>
    </row>
    <row r="1586" spans="1:11" x14ac:dyDescent="0.25">
      <c r="A1586" s="63"/>
      <c r="B1586" s="28"/>
      <c r="F1586" s="26"/>
      <c r="G1586" s="26"/>
      <c r="H1586" s="26"/>
      <c r="I1586" s="26"/>
      <c r="J1586" s="26"/>
      <c r="K1586" s="26"/>
    </row>
    <row r="1587" spans="1:11" x14ac:dyDescent="0.25">
      <c r="A1587" s="63"/>
      <c r="B1587" s="28"/>
      <c r="F1587" s="26"/>
      <c r="G1587" s="26"/>
      <c r="H1587" s="26"/>
      <c r="I1587" s="26"/>
      <c r="J1587" s="26"/>
      <c r="K1587" s="26"/>
    </row>
    <row r="1588" spans="1:11" x14ac:dyDescent="0.25">
      <c r="A1588" s="63"/>
      <c r="B1588" s="28"/>
      <c r="F1588" s="26"/>
      <c r="G1588" s="26"/>
      <c r="H1588" s="26"/>
      <c r="I1588" s="26"/>
      <c r="J1588" s="26"/>
      <c r="K1588" s="26"/>
    </row>
    <row r="1589" spans="1:11" x14ac:dyDescent="0.25">
      <c r="A1589" s="63"/>
      <c r="B1589" s="28"/>
      <c r="F1589" s="26"/>
      <c r="G1589" s="26"/>
      <c r="H1589" s="26"/>
      <c r="I1589" s="26"/>
      <c r="J1589" s="26"/>
      <c r="K1589" s="26"/>
    </row>
    <row r="1590" spans="1:11" x14ac:dyDescent="0.25">
      <c r="A1590" s="63"/>
      <c r="B1590" s="28"/>
      <c r="F1590" s="26"/>
      <c r="G1590" s="26"/>
      <c r="H1590" s="26"/>
      <c r="I1590" s="26"/>
      <c r="J1590" s="26"/>
      <c r="K1590" s="26"/>
    </row>
    <row r="1591" spans="1:11" x14ac:dyDescent="0.25">
      <c r="A1591" s="63"/>
      <c r="B1591" s="28"/>
      <c r="F1591" s="26"/>
      <c r="G1591" s="26"/>
      <c r="H1591" s="26"/>
      <c r="I1591" s="26"/>
      <c r="J1591" s="26"/>
      <c r="K1591" s="26"/>
    </row>
    <row r="1592" spans="1:11" x14ac:dyDescent="0.25">
      <c r="A1592" s="63"/>
      <c r="B1592" s="28"/>
      <c r="F1592" s="26"/>
      <c r="G1592" s="26"/>
      <c r="H1592" s="26"/>
      <c r="I1592" s="26"/>
      <c r="J1592" s="26"/>
      <c r="K1592" s="26"/>
    </row>
    <row r="1593" spans="1:11" x14ac:dyDescent="0.25">
      <c r="A1593" s="63"/>
      <c r="B1593" s="28"/>
      <c r="F1593" s="26"/>
      <c r="G1593" s="26"/>
      <c r="H1593" s="26"/>
      <c r="I1593" s="26"/>
      <c r="J1593" s="26"/>
      <c r="K1593" s="26"/>
    </row>
    <row r="1594" spans="1:11" x14ac:dyDescent="0.25">
      <c r="A1594" s="63"/>
      <c r="B1594" s="28"/>
      <c r="F1594" s="26"/>
      <c r="G1594" s="26"/>
      <c r="H1594" s="26"/>
      <c r="I1594" s="26"/>
      <c r="J1594" s="26"/>
      <c r="K1594" s="26"/>
    </row>
    <row r="1595" spans="1:11" x14ac:dyDescent="0.25">
      <c r="A1595" s="63"/>
      <c r="B1595" s="28"/>
      <c r="F1595" s="26"/>
      <c r="G1595" s="26"/>
      <c r="H1595" s="26"/>
      <c r="I1595" s="26"/>
      <c r="J1595" s="26"/>
      <c r="K1595" s="26"/>
    </row>
    <row r="1596" spans="1:11" x14ac:dyDescent="0.25">
      <c r="A1596" s="63"/>
      <c r="B1596" s="28"/>
      <c r="F1596" s="26"/>
      <c r="G1596" s="26"/>
      <c r="H1596" s="26"/>
      <c r="I1596" s="26"/>
      <c r="J1596" s="26"/>
      <c r="K1596" s="26"/>
    </row>
    <row r="1597" spans="1:11" x14ac:dyDescent="0.25">
      <c r="A1597" s="63"/>
      <c r="B1597" s="28"/>
      <c r="F1597" s="26"/>
      <c r="G1597" s="26"/>
      <c r="H1597" s="26"/>
      <c r="I1597" s="26"/>
      <c r="J1597" s="26"/>
      <c r="K1597" s="26"/>
    </row>
    <row r="1598" spans="1:11" x14ac:dyDescent="0.25">
      <c r="A1598" s="63"/>
      <c r="B1598" s="28"/>
      <c r="F1598" s="26"/>
      <c r="G1598" s="26"/>
      <c r="H1598" s="26"/>
      <c r="I1598" s="26"/>
      <c r="J1598" s="26"/>
      <c r="K1598" s="26"/>
    </row>
    <row r="1599" spans="1:11" x14ac:dyDescent="0.25">
      <c r="A1599" s="63"/>
      <c r="B1599" s="28"/>
      <c r="F1599" s="26"/>
      <c r="G1599" s="26"/>
      <c r="H1599" s="26"/>
      <c r="I1599" s="26"/>
      <c r="J1599" s="26"/>
      <c r="K1599" s="26"/>
    </row>
    <row r="1600" spans="1:11" x14ac:dyDescent="0.25">
      <c r="A1600" s="63"/>
      <c r="B1600" s="28"/>
      <c r="F1600" s="26"/>
      <c r="G1600" s="26"/>
      <c r="H1600" s="26"/>
      <c r="I1600" s="26"/>
      <c r="J1600" s="26"/>
      <c r="K1600" s="26"/>
    </row>
    <row r="1601" spans="1:11" x14ac:dyDescent="0.25">
      <c r="A1601" s="63"/>
      <c r="B1601" s="28"/>
      <c r="F1601" s="26"/>
      <c r="G1601" s="26"/>
      <c r="H1601" s="26"/>
      <c r="I1601" s="26"/>
      <c r="J1601" s="26"/>
      <c r="K1601" s="26"/>
    </row>
    <row r="1602" spans="1:11" x14ac:dyDescent="0.25">
      <c r="A1602" s="63"/>
      <c r="B1602" s="28"/>
      <c r="F1602" s="26"/>
      <c r="G1602" s="26"/>
      <c r="H1602" s="26"/>
      <c r="I1602" s="26"/>
      <c r="J1602" s="26"/>
      <c r="K1602" s="26"/>
    </row>
    <row r="1603" spans="1:11" x14ac:dyDescent="0.25">
      <c r="A1603" s="63"/>
      <c r="B1603" s="28"/>
      <c r="F1603" s="26"/>
      <c r="G1603" s="26"/>
      <c r="H1603" s="26"/>
      <c r="I1603" s="26"/>
      <c r="J1603" s="26"/>
      <c r="K1603" s="26"/>
    </row>
    <row r="1604" spans="1:11" x14ac:dyDescent="0.25">
      <c r="A1604" s="63"/>
      <c r="B1604" s="28"/>
      <c r="F1604" s="26"/>
      <c r="G1604" s="26"/>
      <c r="H1604" s="26"/>
      <c r="I1604" s="26"/>
      <c r="J1604" s="26"/>
      <c r="K1604" s="26"/>
    </row>
    <row r="1605" spans="1:11" x14ac:dyDescent="0.25">
      <c r="A1605" s="63"/>
      <c r="B1605" s="28"/>
      <c r="F1605" s="26"/>
      <c r="G1605" s="26"/>
      <c r="H1605" s="26"/>
      <c r="I1605" s="26"/>
      <c r="J1605" s="26"/>
      <c r="K1605" s="26"/>
    </row>
    <row r="1606" spans="1:11" x14ac:dyDescent="0.25">
      <c r="A1606" s="63"/>
      <c r="B1606" s="28"/>
      <c r="F1606" s="26"/>
      <c r="G1606" s="26"/>
      <c r="H1606" s="26"/>
      <c r="I1606" s="26"/>
      <c r="J1606" s="26"/>
      <c r="K1606" s="26"/>
    </row>
    <row r="1607" spans="1:11" x14ac:dyDescent="0.25">
      <c r="A1607" s="63"/>
      <c r="B1607" s="28"/>
      <c r="F1607" s="26"/>
      <c r="G1607" s="26"/>
      <c r="H1607" s="26"/>
      <c r="I1607" s="26"/>
      <c r="J1607" s="26"/>
      <c r="K1607" s="26"/>
    </row>
    <row r="1608" spans="1:11" x14ac:dyDescent="0.25">
      <c r="A1608" s="63"/>
      <c r="B1608" s="28"/>
      <c r="F1608" s="26"/>
      <c r="G1608" s="26"/>
      <c r="H1608" s="26"/>
      <c r="I1608" s="26"/>
      <c r="J1608" s="26"/>
      <c r="K1608" s="26"/>
    </row>
    <row r="1609" spans="1:11" x14ac:dyDescent="0.25">
      <c r="A1609" s="63"/>
      <c r="B1609" s="28"/>
      <c r="F1609" s="26"/>
      <c r="G1609" s="26"/>
      <c r="H1609" s="26"/>
      <c r="I1609" s="26"/>
      <c r="J1609" s="26"/>
      <c r="K1609" s="26"/>
    </row>
    <row r="1610" spans="1:11" x14ac:dyDescent="0.25">
      <c r="A1610" s="63"/>
      <c r="B1610" s="28"/>
      <c r="F1610" s="26"/>
      <c r="G1610" s="26"/>
      <c r="H1610" s="26"/>
      <c r="I1610" s="26"/>
      <c r="J1610" s="26"/>
      <c r="K1610" s="26"/>
    </row>
    <row r="1611" spans="1:11" x14ac:dyDescent="0.25">
      <c r="A1611" s="63"/>
      <c r="B1611" s="28"/>
      <c r="F1611" s="26"/>
      <c r="G1611" s="26"/>
      <c r="H1611" s="26"/>
      <c r="I1611" s="26"/>
      <c r="J1611" s="26"/>
      <c r="K1611" s="26"/>
    </row>
    <row r="1612" spans="1:11" x14ac:dyDescent="0.25">
      <c r="A1612" s="63"/>
      <c r="B1612" s="28"/>
      <c r="F1612" s="26"/>
      <c r="G1612" s="26"/>
      <c r="H1612" s="26"/>
      <c r="I1612" s="26"/>
      <c r="J1612" s="26"/>
      <c r="K1612" s="26"/>
    </row>
    <row r="1613" spans="1:11" x14ac:dyDescent="0.25">
      <c r="A1613" s="63"/>
      <c r="B1613" s="28"/>
      <c r="F1613" s="26"/>
      <c r="G1613" s="26"/>
      <c r="H1613" s="26"/>
      <c r="I1613" s="26"/>
      <c r="J1613" s="26"/>
      <c r="K1613" s="26"/>
    </row>
    <row r="1614" spans="1:11" x14ac:dyDescent="0.25">
      <c r="A1614" s="63"/>
      <c r="B1614" s="28"/>
      <c r="F1614" s="26"/>
      <c r="G1614" s="26"/>
      <c r="H1614" s="26"/>
      <c r="I1614" s="26"/>
      <c r="J1614" s="26"/>
      <c r="K1614" s="26"/>
    </row>
    <row r="1615" spans="1:11" x14ac:dyDescent="0.25">
      <c r="A1615" s="63"/>
      <c r="B1615" s="28"/>
      <c r="F1615" s="26"/>
      <c r="G1615" s="26"/>
      <c r="H1615" s="26"/>
      <c r="I1615" s="26"/>
      <c r="J1615" s="26"/>
      <c r="K1615" s="26"/>
    </row>
    <row r="1616" spans="1:11" x14ac:dyDescent="0.25">
      <c r="A1616" s="63"/>
      <c r="B1616" s="28"/>
      <c r="F1616" s="26"/>
      <c r="G1616" s="26"/>
      <c r="H1616" s="26"/>
      <c r="I1616" s="26"/>
      <c r="J1616" s="26"/>
      <c r="K1616" s="26"/>
    </row>
    <row r="1617" spans="1:11" x14ac:dyDescent="0.25">
      <c r="A1617" s="63"/>
      <c r="B1617" s="28"/>
      <c r="F1617" s="26"/>
      <c r="G1617" s="26"/>
      <c r="H1617" s="26"/>
      <c r="I1617" s="26"/>
      <c r="J1617" s="26"/>
      <c r="K1617" s="26"/>
    </row>
    <row r="1618" spans="1:11" x14ac:dyDescent="0.25">
      <c r="A1618" s="63"/>
      <c r="B1618" s="28"/>
      <c r="F1618" s="26"/>
      <c r="G1618" s="26"/>
      <c r="H1618" s="26"/>
      <c r="I1618" s="26"/>
      <c r="J1618" s="26"/>
      <c r="K1618" s="26"/>
    </row>
    <row r="1619" spans="1:11" x14ac:dyDescent="0.25">
      <c r="A1619" s="63"/>
      <c r="B1619" s="28"/>
      <c r="F1619" s="26"/>
      <c r="G1619" s="26"/>
      <c r="H1619" s="26"/>
      <c r="I1619" s="26"/>
      <c r="J1619" s="26"/>
      <c r="K1619" s="26"/>
    </row>
    <row r="1620" spans="1:11" x14ac:dyDescent="0.25">
      <c r="A1620" s="63"/>
      <c r="B1620" s="28"/>
      <c r="F1620" s="26"/>
      <c r="G1620" s="26"/>
      <c r="H1620" s="26"/>
      <c r="I1620" s="26"/>
      <c r="J1620" s="26"/>
      <c r="K1620" s="26"/>
    </row>
    <row r="1621" spans="1:11" x14ac:dyDescent="0.25">
      <c r="A1621" s="63"/>
      <c r="B1621" s="28"/>
      <c r="F1621" s="26"/>
      <c r="G1621" s="26"/>
      <c r="H1621" s="26"/>
      <c r="I1621" s="26"/>
      <c r="J1621" s="26"/>
      <c r="K1621" s="26"/>
    </row>
    <row r="1622" spans="1:11" x14ac:dyDescent="0.25">
      <c r="A1622" s="63"/>
      <c r="B1622" s="28"/>
      <c r="F1622" s="26"/>
      <c r="G1622" s="26"/>
      <c r="H1622" s="26"/>
      <c r="I1622" s="26"/>
      <c r="J1622" s="26"/>
      <c r="K1622" s="26"/>
    </row>
    <row r="1623" spans="1:11" x14ac:dyDescent="0.25">
      <c r="A1623" s="63"/>
      <c r="B1623" s="28"/>
      <c r="F1623" s="26"/>
      <c r="G1623" s="26"/>
      <c r="H1623" s="26"/>
      <c r="I1623" s="26"/>
      <c r="J1623" s="26"/>
      <c r="K1623" s="26"/>
    </row>
    <row r="1624" spans="1:11" x14ac:dyDescent="0.25">
      <c r="A1624" s="63"/>
      <c r="B1624" s="28"/>
      <c r="F1624" s="26"/>
      <c r="G1624" s="26"/>
      <c r="H1624" s="26"/>
      <c r="I1624" s="26"/>
      <c r="J1624" s="26"/>
      <c r="K1624" s="26"/>
    </row>
    <row r="1625" spans="1:11" x14ac:dyDescent="0.25">
      <c r="A1625" s="63"/>
      <c r="B1625" s="28"/>
      <c r="F1625" s="26"/>
      <c r="G1625" s="26"/>
      <c r="H1625" s="26"/>
      <c r="I1625" s="26"/>
      <c r="J1625" s="26"/>
      <c r="K1625" s="26"/>
    </row>
    <row r="1626" spans="1:11" x14ac:dyDescent="0.25">
      <c r="A1626" s="63"/>
      <c r="B1626" s="28"/>
      <c r="F1626" s="26"/>
      <c r="G1626" s="26"/>
      <c r="H1626" s="26"/>
      <c r="I1626" s="26"/>
      <c r="J1626" s="26"/>
      <c r="K1626" s="26"/>
    </row>
    <row r="1627" spans="1:11" x14ac:dyDescent="0.25">
      <c r="A1627" s="63"/>
      <c r="B1627" s="28"/>
      <c r="F1627" s="26"/>
      <c r="G1627" s="26"/>
      <c r="H1627" s="26"/>
      <c r="I1627" s="26"/>
      <c r="J1627" s="26"/>
      <c r="K1627" s="26"/>
    </row>
    <row r="1628" spans="1:11" x14ac:dyDescent="0.25">
      <c r="A1628" s="63"/>
      <c r="B1628" s="28"/>
      <c r="F1628" s="26"/>
      <c r="G1628" s="26"/>
      <c r="H1628" s="26"/>
      <c r="I1628" s="26"/>
      <c r="J1628" s="26"/>
      <c r="K1628" s="26"/>
    </row>
    <row r="1629" spans="1:11" x14ac:dyDescent="0.25">
      <c r="A1629" s="63"/>
      <c r="B1629" s="28"/>
      <c r="F1629" s="26"/>
      <c r="G1629" s="26"/>
      <c r="H1629" s="26"/>
      <c r="I1629" s="26"/>
      <c r="J1629" s="26"/>
      <c r="K1629" s="26"/>
    </row>
    <row r="1630" spans="1:11" x14ac:dyDescent="0.25">
      <c r="A1630" s="63"/>
      <c r="B1630" s="28"/>
      <c r="F1630" s="26"/>
      <c r="G1630" s="26"/>
      <c r="H1630" s="26"/>
      <c r="I1630" s="26"/>
      <c r="J1630" s="26"/>
      <c r="K1630" s="26"/>
    </row>
    <row r="1631" spans="1:11" x14ac:dyDescent="0.25">
      <c r="A1631" s="63"/>
      <c r="B1631" s="28"/>
      <c r="F1631" s="26"/>
      <c r="G1631" s="26"/>
      <c r="H1631" s="26"/>
      <c r="I1631" s="26"/>
      <c r="J1631" s="26"/>
      <c r="K1631" s="26"/>
    </row>
    <row r="1632" spans="1:11" x14ac:dyDescent="0.25">
      <c r="A1632" s="63"/>
      <c r="B1632" s="28"/>
      <c r="F1632" s="26"/>
      <c r="G1632" s="26"/>
      <c r="H1632" s="26"/>
      <c r="I1632" s="26"/>
      <c r="J1632" s="26"/>
      <c r="K1632" s="26"/>
    </row>
    <row r="1633" spans="1:11" x14ac:dyDescent="0.25">
      <c r="A1633" s="63"/>
      <c r="B1633" s="28"/>
      <c r="F1633" s="26"/>
      <c r="G1633" s="26"/>
      <c r="H1633" s="26"/>
      <c r="I1633" s="26"/>
      <c r="J1633" s="26"/>
      <c r="K1633" s="26"/>
    </row>
    <row r="1634" spans="1:11" x14ac:dyDescent="0.25">
      <c r="A1634" s="63"/>
      <c r="B1634" s="28"/>
      <c r="F1634" s="26"/>
      <c r="G1634" s="26"/>
      <c r="H1634" s="26"/>
      <c r="I1634" s="26"/>
      <c r="J1634" s="26"/>
      <c r="K1634" s="26"/>
    </row>
    <row r="1635" spans="1:11" x14ac:dyDescent="0.25">
      <c r="A1635" s="63"/>
      <c r="B1635" s="28"/>
      <c r="F1635" s="26"/>
      <c r="G1635" s="26"/>
      <c r="H1635" s="26"/>
      <c r="I1635" s="26"/>
      <c r="J1635" s="26"/>
      <c r="K1635" s="26"/>
    </row>
    <row r="1636" spans="1:11" x14ac:dyDescent="0.25">
      <c r="A1636" s="63"/>
      <c r="B1636" s="28"/>
      <c r="F1636" s="26"/>
      <c r="G1636" s="26"/>
      <c r="H1636" s="26"/>
      <c r="I1636" s="26"/>
      <c r="J1636" s="26"/>
      <c r="K1636" s="26"/>
    </row>
    <row r="1637" spans="1:11" x14ac:dyDescent="0.25">
      <c r="A1637" s="63"/>
      <c r="B1637" s="28"/>
      <c r="F1637" s="26"/>
      <c r="G1637" s="26"/>
      <c r="H1637" s="26"/>
      <c r="I1637" s="26"/>
      <c r="J1637" s="26"/>
      <c r="K1637" s="26"/>
    </row>
    <row r="1638" spans="1:11" x14ac:dyDescent="0.25">
      <c r="A1638" s="63"/>
      <c r="B1638" s="28"/>
      <c r="F1638" s="26"/>
      <c r="G1638" s="26"/>
      <c r="H1638" s="26"/>
      <c r="I1638" s="26"/>
      <c r="J1638" s="26"/>
      <c r="K1638" s="26"/>
    </row>
    <row r="1639" spans="1:11" x14ac:dyDescent="0.25">
      <c r="A1639" s="63"/>
      <c r="B1639" s="28"/>
      <c r="F1639" s="26"/>
      <c r="G1639" s="26"/>
      <c r="H1639" s="26"/>
      <c r="I1639" s="26"/>
      <c r="J1639" s="26"/>
      <c r="K1639" s="26"/>
    </row>
    <row r="1640" spans="1:11" x14ac:dyDescent="0.25">
      <c r="A1640" s="63"/>
      <c r="B1640" s="28"/>
      <c r="F1640" s="26"/>
      <c r="G1640" s="26"/>
      <c r="H1640" s="26"/>
      <c r="I1640" s="26"/>
      <c r="J1640" s="26"/>
      <c r="K1640" s="26"/>
    </row>
    <row r="1641" spans="1:11" x14ac:dyDescent="0.25">
      <c r="A1641" s="63"/>
      <c r="B1641" s="28"/>
      <c r="F1641" s="26"/>
      <c r="G1641" s="26"/>
      <c r="H1641" s="26"/>
      <c r="I1641" s="26"/>
      <c r="J1641" s="26"/>
      <c r="K1641" s="26"/>
    </row>
    <row r="1642" spans="1:11" x14ac:dyDescent="0.25">
      <c r="A1642" s="63"/>
      <c r="B1642" s="28"/>
      <c r="F1642" s="26"/>
      <c r="G1642" s="26"/>
      <c r="H1642" s="26"/>
      <c r="I1642" s="26"/>
      <c r="J1642" s="26"/>
      <c r="K1642" s="26"/>
    </row>
    <row r="1643" spans="1:11" x14ac:dyDescent="0.25">
      <c r="A1643" s="63"/>
      <c r="B1643" s="28"/>
      <c r="F1643" s="26"/>
      <c r="G1643" s="26"/>
      <c r="H1643" s="26"/>
      <c r="I1643" s="26"/>
      <c r="J1643" s="26"/>
      <c r="K1643" s="26"/>
    </row>
    <row r="1644" spans="1:11" x14ac:dyDescent="0.25">
      <c r="A1644" s="63"/>
      <c r="B1644" s="28"/>
      <c r="F1644" s="26"/>
      <c r="G1644" s="26"/>
      <c r="H1644" s="26"/>
      <c r="I1644" s="26"/>
      <c r="J1644" s="26"/>
      <c r="K1644" s="26"/>
    </row>
    <row r="1645" spans="1:11" x14ac:dyDescent="0.25">
      <c r="A1645" s="63"/>
      <c r="B1645" s="28"/>
      <c r="F1645" s="26"/>
      <c r="G1645" s="26"/>
      <c r="H1645" s="26"/>
      <c r="I1645" s="26"/>
      <c r="J1645" s="26"/>
      <c r="K1645" s="26"/>
    </row>
    <row r="1646" spans="1:11" x14ac:dyDescent="0.25">
      <c r="A1646" s="63"/>
      <c r="B1646" s="28"/>
      <c r="F1646" s="26"/>
      <c r="G1646" s="26"/>
      <c r="H1646" s="26"/>
      <c r="I1646" s="26"/>
      <c r="J1646" s="26"/>
      <c r="K1646" s="26"/>
    </row>
    <row r="1647" spans="1:11" x14ac:dyDescent="0.25">
      <c r="A1647" s="63"/>
      <c r="B1647" s="28"/>
      <c r="F1647" s="26"/>
      <c r="G1647" s="26"/>
      <c r="H1647" s="26"/>
      <c r="I1647" s="26"/>
      <c r="J1647" s="26"/>
      <c r="K1647" s="26"/>
    </row>
    <row r="1648" spans="1:11" x14ac:dyDescent="0.25">
      <c r="A1648" s="63"/>
      <c r="B1648" s="28"/>
      <c r="F1648" s="26"/>
      <c r="G1648" s="26"/>
      <c r="H1648" s="26"/>
      <c r="I1648" s="26"/>
      <c r="J1648" s="26"/>
      <c r="K1648" s="26"/>
    </row>
    <row r="1649" spans="1:11" x14ac:dyDescent="0.25">
      <c r="A1649" s="63"/>
      <c r="B1649" s="28"/>
      <c r="F1649" s="26"/>
      <c r="G1649" s="26"/>
      <c r="H1649" s="26"/>
      <c r="I1649" s="26"/>
      <c r="J1649" s="26"/>
      <c r="K1649" s="26"/>
    </row>
    <row r="1650" spans="1:11" x14ac:dyDescent="0.25">
      <c r="A1650" s="63"/>
      <c r="B1650" s="28"/>
      <c r="F1650" s="26"/>
      <c r="G1650" s="26"/>
      <c r="H1650" s="26"/>
      <c r="I1650" s="26"/>
      <c r="J1650" s="26"/>
      <c r="K1650" s="26"/>
    </row>
    <row r="1651" spans="1:11" x14ac:dyDescent="0.25">
      <c r="A1651" s="63"/>
      <c r="B1651" s="28"/>
      <c r="F1651" s="26"/>
      <c r="G1651" s="26"/>
      <c r="H1651" s="26"/>
      <c r="I1651" s="26"/>
      <c r="J1651" s="26"/>
      <c r="K1651" s="26"/>
    </row>
    <row r="1652" spans="1:11" x14ac:dyDescent="0.25">
      <c r="A1652" s="63"/>
      <c r="B1652" s="28"/>
      <c r="F1652" s="26"/>
      <c r="G1652" s="26"/>
      <c r="H1652" s="26"/>
      <c r="I1652" s="26"/>
      <c r="J1652" s="26"/>
      <c r="K1652" s="26"/>
    </row>
    <row r="1653" spans="1:11" x14ac:dyDescent="0.25">
      <c r="A1653" s="63"/>
      <c r="B1653" s="28"/>
      <c r="F1653" s="26"/>
      <c r="G1653" s="26"/>
      <c r="H1653" s="26"/>
      <c r="I1653" s="26"/>
      <c r="J1653" s="26"/>
      <c r="K1653" s="26"/>
    </row>
    <row r="1654" spans="1:11" x14ac:dyDescent="0.25">
      <c r="A1654" s="63"/>
      <c r="B1654" s="28"/>
      <c r="F1654" s="26"/>
      <c r="G1654" s="26"/>
      <c r="H1654" s="26"/>
      <c r="I1654" s="26"/>
      <c r="J1654" s="26"/>
      <c r="K1654" s="26"/>
    </row>
    <row r="1655" spans="1:11" x14ac:dyDescent="0.25">
      <c r="A1655" s="63"/>
      <c r="B1655" s="28"/>
      <c r="F1655" s="26"/>
      <c r="G1655" s="26"/>
      <c r="H1655" s="26"/>
      <c r="I1655" s="26"/>
      <c r="J1655" s="26"/>
      <c r="K1655" s="26"/>
    </row>
    <row r="1656" spans="1:11" x14ac:dyDescent="0.25">
      <c r="A1656" s="63"/>
      <c r="B1656" s="28"/>
      <c r="F1656" s="26"/>
      <c r="G1656" s="26"/>
      <c r="H1656" s="26"/>
      <c r="I1656" s="26"/>
      <c r="J1656" s="26"/>
      <c r="K1656" s="26"/>
    </row>
    <row r="1657" spans="1:11" x14ac:dyDescent="0.25">
      <c r="A1657" s="63"/>
      <c r="B1657" s="28"/>
      <c r="F1657" s="26"/>
      <c r="G1657" s="26"/>
      <c r="H1657" s="26"/>
      <c r="I1657" s="26"/>
      <c r="J1657" s="26"/>
      <c r="K1657" s="26"/>
    </row>
    <row r="1658" spans="1:11" x14ac:dyDescent="0.25">
      <c r="A1658" s="63"/>
      <c r="B1658" s="28"/>
      <c r="F1658" s="26"/>
      <c r="G1658" s="26"/>
      <c r="H1658" s="26"/>
      <c r="I1658" s="26"/>
      <c r="J1658" s="26"/>
      <c r="K1658" s="26"/>
    </row>
    <row r="1659" spans="1:11" x14ac:dyDescent="0.25">
      <c r="A1659" s="63"/>
      <c r="B1659" s="28"/>
      <c r="F1659" s="26"/>
      <c r="G1659" s="26"/>
      <c r="H1659" s="26"/>
      <c r="I1659" s="26"/>
      <c r="J1659" s="26"/>
      <c r="K1659" s="26"/>
    </row>
    <row r="1660" spans="1:11" x14ac:dyDescent="0.25">
      <c r="A1660" s="63"/>
      <c r="B1660" s="28"/>
      <c r="F1660" s="26"/>
      <c r="G1660" s="26"/>
      <c r="H1660" s="26"/>
      <c r="I1660" s="26"/>
      <c r="J1660" s="26"/>
      <c r="K1660" s="26"/>
    </row>
    <row r="1661" spans="1:11" x14ac:dyDescent="0.25">
      <c r="A1661" s="63"/>
      <c r="B1661" s="28"/>
      <c r="F1661" s="26"/>
      <c r="G1661" s="26"/>
      <c r="H1661" s="26"/>
      <c r="I1661" s="26"/>
      <c r="J1661" s="26"/>
      <c r="K1661" s="26"/>
    </row>
    <row r="1662" spans="1:11" x14ac:dyDescent="0.25">
      <c r="A1662" s="63"/>
      <c r="B1662" s="28"/>
      <c r="F1662" s="26"/>
      <c r="G1662" s="26"/>
      <c r="H1662" s="26"/>
      <c r="I1662" s="26"/>
      <c r="J1662" s="26"/>
      <c r="K1662" s="26"/>
    </row>
    <row r="1663" spans="1:11" x14ac:dyDescent="0.25">
      <c r="A1663" s="63"/>
      <c r="B1663" s="28"/>
      <c r="F1663" s="26"/>
      <c r="G1663" s="26"/>
      <c r="H1663" s="26"/>
      <c r="I1663" s="26"/>
      <c r="J1663" s="26"/>
      <c r="K1663" s="26"/>
    </row>
    <row r="1664" spans="1:11" x14ac:dyDescent="0.25">
      <c r="A1664" s="63"/>
      <c r="B1664" s="28"/>
      <c r="F1664" s="26"/>
      <c r="G1664" s="26"/>
      <c r="H1664" s="26"/>
      <c r="I1664" s="26"/>
      <c r="J1664" s="26"/>
      <c r="K1664" s="26"/>
    </row>
    <row r="1665" spans="1:11" x14ac:dyDescent="0.25">
      <c r="A1665" s="63"/>
      <c r="B1665" s="28"/>
      <c r="F1665" s="26"/>
      <c r="G1665" s="26"/>
      <c r="H1665" s="26"/>
      <c r="I1665" s="26"/>
      <c r="J1665" s="26"/>
      <c r="K1665" s="26"/>
    </row>
    <row r="1666" spans="1:11" x14ac:dyDescent="0.25">
      <c r="A1666" s="63"/>
      <c r="B1666" s="28"/>
      <c r="F1666" s="26"/>
      <c r="G1666" s="26"/>
      <c r="H1666" s="26"/>
      <c r="I1666" s="26"/>
      <c r="J1666" s="26"/>
      <c r="K1666" s="26"/>
    </row>
    <row r="1667" spans="1:11" x14ac:dyDescent="0.25">
      <c r="A1667" s="63"/>
      <c r="B1667" s="28"/>
      <c r="F1667" s="26"/>
      <c r="G1667" s="26"/>
      <c r="H1667" s="26"/>
      <c r="I1667" s="26"/>
      <c r="J1667" s="26"/>
      <c r="K1667" s="26"/>
    </row>
    <row r="1668" spans="1:11" x14ac:dyDescent="0.25">
      <c r="A1668" s="63"/>
      <c r="B1668" s="28"/>
      <c r="F1668" s="26"/>
      <c r="G1668" s="26"/>
      <c r="H1668" s="26"/>
      <c r="I1668" s="26"/>
      <c r="J1668" s="26"/>
      <c r="K1668" s="26"/>
    </row>
    <row r="1669" spans="1:11" x14ac:dyDescent="0.25">
      <c r="A1669" s="63"/>
      <c r="B1669" s="28"/>
      <c r="F1669" s="26"/>
      <c r="G1669" s="26"/>
      <c r="H1669" s="26"/>
      <c r="I1669" s="26"/>
      <c r="J1669" s="26"/>
      <c r="K1669" s="26"/>
    </row>
    <row r="1670" spans="1:11" x14ac:dyDescent="0.25">
      <c r="A1670" s="63"/>
      <c r="B1670" s="28"/>
      <c r="F1670" s="26"/>
      <c r="G1670" s="26"/>
      <c r="H1670" s="26"/>
      <c r="I1670" s="26"/>
      <c r="J1670" s="26"/>
      <c r="K1670" s="26"/>
    </row>
    <row r="1671" spans="1:11" x14ac:dyDescent="0.25">
      <c r="A1671" s="63"/>
      <c r="B1671" s="28"/>
      <c r="F1671" s="26"/>
      <c r="G1671" s="26"/>
      <c r="H1671" s="26"/>
      <c r="I1671" s="26"/>
      <c r="J1671" s="26"/>
      <c r="K1671" s="26"/>
    </row>
    <row r="1672" spans="1:11" x14ac:dyDescent="0.25">
      <c r="A1672" s="63"/>
      <c r="B1672" s="28"/>
      <c r="F1672" s="26"/>
      <c r="G1672" s="26"/>
      <c r="H1672" s="26"/>
      <c r="I1672" s="26"/>
      <c r="J1672" s="26"/>
      <c r="K1672" s="26"/>
    </row>
    <row r="1673" spans="1:11" x14ac:dyDescent="0.25">
      <c r="A1673" s="63"/>
      <c r="B1673" s="28"/>
      <c r="F1673" s="26"/>
      <c r="G1673" s="26"/>
      <c r="H1673" s="26"/>
      <c r="I1673" s="26"/>
      <c r="J1673" s="26"/>
      <c r="K1673" s="26"/>
    </row>
    <row r="1674" spans="1:11" x14ac:dyDescent="0.25">
      <c r="A1674" s="63"/>
      <c r="B1674" s="28"/>
      <c r="F1674" s="26"/>
      <c r="G1674" s="26"/>
      <c r="H1674" s="26"/>
      <c r="I1674" s="26"/>
      <c r="J1674" s="26"/>
      <c r="K1674" s="26"/>
    </row>
    <row r="1675" spans="1:11" x14ac:dyDescent="0.25">
      <c r="A1675" s="63"/>
      <c r="B1675" s="28"/>
      <c r="F1675" s="26"/>
      <c r="G1675" s="26"/>
      <c r="H1675" s="26"/>
      <c r="I1675" s="26"/>
      <c r="J1675" s="26"/>
      <c r="K1675" s="26"/>
    </row>
    <row r="1676" spans="1:11" x14ac:dyDescent="0.25">
      <c r="A1676" s="63"/>
      <c r="B1676" s="28"/>
      <c r="F1676" s="26"/>
      <c r="G1676" s="26"/>
      <c r="H1676" s="26"/>
      <c r="I1676" s="26"/>
      <c r="J1676" s="26"/>
      <c r="K1676" s="26"/>
    </row>
    <row r="1677" spans="1:11" x14ac:dyDescent="0.25">
      <c r="A1677" s="63"/>
      <c r="B1677" s="28"/>
      <c r="F1677" s="26"/>
      <c r="G1677" s="26"/>
      <c r="H1677" s="26"/>
      <c r="I1677" s="26"/>
      <c r="J1677" s="26"/>
      <c r="K1677" s="26"/>
    </row>
    <row r="1678" spans="1:11" x14ac:dyDescent="0.25">
      <c r="A1678" s="63"/>
      <c r="B1678" s="28"/>
      <c r="F1678" s="26"/>
      <c r="G1678" s="26"/>
      <c r="H1678" s="26"/>
      <c r="I1678" s="26"/>
      <c r="J1678" s="26"/>
      <c r="K1678" s="26"/>
    </row>
    <row r="1679" spans="1:11" x14ac:dyDescent="0.25">
      <c r="A1679" s="63"/>
      <c r="B1679" s="28"/>
      <c r="F1679" s="26"/>
      <c r="G1679" s="26"/>
      <c r="H1679" s="26"/>
      <c r="I1679" s="26"/>
      <c r="J1679" s="26"/>
      <c r="K1679" s="26"/>
    </row>
    <row r="1680" spans="1:11" x14ac:dyDescent="0.25">
      <c r="A1680" s="63"/>
      <c r="B1680" s="28"/>
      <c r="F1680" s="26"/>
      <c r="G1680" s="26"/>
      <c r="H1680" s="26"/>
      <c r="I1680" s="26"/>
      <c r="J1680" s="26"/>
      <c r="K1680" s="26"/>
    </row>
    <row r="1681" spans="1:11" x14ac:dyDescent="0.25">
      <c r="A1681" s="63"/>
      <c r="B1681" s="28"/>
      <c r="F1681" s="26"/>
      <c r="G1681" s="26"/>
      <c r="H1681" s="26"/>
      <c r="I1681" s="26"/>
      <c r="J1681" s="26"/>
      <c r="K1681" s="26"/>
    </row>
    <row r="1682" spans="1:11" x14ac:dyDescent="0.25">
      <c r="A1682" s="63"/>
      <c r="B1682" s="28"/>
      <c r="F1682" s="26"/>
      <c r="G1682" s="26"/>
      <c r="H1682" s="26"/>
      <c r="I1682" s="26"/>
      <c r="J1682" s="26"/>
      <c r="K1682" s="26"/>
    </row>
    <row r="1683" spans="1:11" x14ac:dyDescent="0.25">
      <c r="A1683" s="63"/>
      <c r="B1683" s="28"/>
      <c r="F1683" s="26"/>
      <c r="G1683" s="26"/>
      <c r="H1683" s="26"/>
      <c r="I1683" s="26"/>
      <c r="J1683" s="26"/>
      <c r="K1683" s="26"/>
    </row>
    <row r="1684" spans="1:11" x14ac:dyDescent="0.25">
      <c r="A1684" s="63"/>
      <c r="B1684" s="28"/>
      <c r="F1684" s="26"/>
      <c r="G1684" s="26"/>
      <c r="H1684" s="26"/>
      <c r="I1684" s="26"/>
      <c r="J1684" s="26"/>
      <c r="K1684" s="26"/>
    </row>
    <row r="1685" spans="1:11" x14ac:dyDescent="0.25">
      <c r="A1685" s="63"/>
      <c r="B1685" s="28"/>
      <c r="F1685" s="26"/>
      <c r="G1685" s="26"/>
      <c r="H1685" s="26"/>
      <c r="I1685" s="26"/>
      <c r="J1685" s="26"/>
      <c r="K1685" s="26"/>
    </row>
    <row r="1686" spans="1:11" x14ac:dyDescent="0.25">
      <c r="A1686" s="63"/>
      <c r="B1686" s="28"/>
      <c r="F1686" s="26"/>
      <c r="G1686" s="26"/>
      <c r="H1686" s="26"/>
      <c r="I1686" s="26"/>
      <c r="J1686" s="26"/>
      <c r="K1686" s="26"/>
    </row>
    <row r="1687" spans="1:11" x14ac:dyDescent="0.25">
      <c r="A1687" s="63"/>
      <c r="B1687" s="28"/>
      <c r="F1687" s="26"/>
      <c r="G1687" s="26"/>
      <c r="H1687" s="26"/>
      <c r="I1687" s="26"/>
      <c r="J1687" s="26"/>
      <c r="K1687" s="26"/>
    </row>
    <row r="1688" spans="1:11" x14ac:dyDescent="0.25">
      <c r="A1688" s="63"/>
      <c r="B1688" s="28"/>
      <c r="F1688" s="26"/>
      <c r="G1688" s="26"/>
      <c r="H1688" s="26"/>
      <c r="I1688" s="26"/>
      <c r="J1688" s="26"/>
      <c r="K1688" s="26"/>
    </row>
    <row r="1689" spans="1:11" x14ac:dyDescent="0.25">
      <c r="A1689" s="63"/>
      <c r="B1689" s="28"/>
      <c r="F1689" s="26"/>
      <c r="G1689" s="26"/>
      <c r="H1689" s="26"/>
      <c r="I1689" s="26"/>
      <c r="J1689" s="26"/>
      <c r="K1689" s="26"/>
    </row>
    <row r="1690" spans="1:11" x14ac:dyDescent="0.25">
      <c r="A1690" s="63"/>
      <c r="B1690" s="28"/>
      <c r="F1690" s="26"/>
      <c r="G1690" s="26"/>
      <c r="H1690" s="26"/>
      <c r="I1690" s="26"/>
      <c r="J1690" s="26"/>
      <c r="K1690" s="26"/>
    </row>
    <row r="1691" spans="1:11" x14ac:dyDescent="0.25">
      <c r="A1691" s="63"/>
      <c r="B1691" s="28"/>
      <c r="F1691" s="26"/>
      <c r="G1691" s="26"/>
      <c r="H1691" s="26"/>
      <c r="I1691" s="26"/>
      <c r="J1691" s="26"/>
      <c r="K1691" s="26"/>
    </row>
    <row r="1692" spans="1:11" x14ac:dyDescent="0.25">
      <c r="A1692" s="63"/>
      <c r="B1692" s="28"/>
      <c r="F1692" s="26"/>
      <c r="G1692" s="26"/>
      <c r="H1692" s="26"/>
      <c r="I1692" s="26"/>
      <c r="J1692" s="26"/>
      <c r="K1692" s="26"/>
    </row>
    <row r="1693" spans="1:11" x14ac:dyDescent="0.25">
      <c r="A1693" s="63"/>
      <c r="B1693" s="28"/>
      <c r="F1693" s="26"/>
      <c r="G1693" s="26"/>
      <c r="H1693" s="26"/>
      <c r="I1693" s="26"/>
      <c r="J1693" s="26"/>
      <c r="K1693" s="26"/>
    </row>
    <row r="1694" spans="1:11" x14ac:dyDescent="0.25">
      <c r="A1694" s="63"/>
      <c r="B1694" s="28"/>
      <c r="F1694" s="26"/>
      <c r="G1694" s="26"/>
      <c r="H1694" s="26"/>
      <c r="I1694" s="26"/>
      <c r="J1694" s="26"/>
      <c r="K1694" s="26"/>
    </row>
    <row r="1695" spans="1:11" x14ac:dyDescent="0.25">
      <c r="A1695" s="63"/>
      <c r="B1695" s="28"/>
      <c r="F1695" s="26"/>
      <c r="G1695" s="26"/>
      <c r="H1695" s="26"/>
      <c r="I1695" s="26"/>
      <c r="J1695" s="26"/>
      <c r="K1695" s="26"/>
    </row>
    <row r="1696" spans="1:11" x14ac:dyDescent="0.25">
      <c r="A1696" s="63"/>
      <c r="B1696" s="28"/>
      <c r="F1696" s="26"/>
      <c r="G1696" s="26"/>
      <c r="H1696" s="26"/>
      <c r="I1696" s="26"/>
      <c r="J1696" s="26"/>
      <c r="K1696" s="26"/>
    </row>
    <row r="1697" spans="1:11" x14ac:dyDescent="0.25">
      <c r="A1697" s="63"/>
      <c r="B1697" s="28"/>
      <c r="F1697" s="26"/>
      <c r="G1697" s="26"/>
      <c r="H1697" s="26"/>
      <c r="I1697" s="26"/>
      <c r="J1697" s="26"/>
      <c r="K1697" s="26"/>
    </row>
    <row r="1698" spans="1:11" x14ac:dyDescent="0.25">
      <c r="A1698" s="63"/>
      <c r="B1698" s="28"/>
      <c r="F1698" s="26"/>
      <c r="G1698" s="26"/>
      <c r="H1698" s="26"/>
      <c r="I1698" s="26"/>
      <c r="J1698" s="26"/>
      <c r="K1698" s="26"/>
    </row>
    <row r="1699" spans="1:11" x14ac:dyDescent="0.25">
      <c r="A1699" s="63"/>
      <c r="B1699" s="28"/>
      <c r="F1699" s="26"/>
      <c r="G1699" s="26"/>
      <c r="H1699" s="26"/>
      <c r="I1699" s="26"/>
      <c r="J1699" s="26"/>
      <c r="K1699" s="26"/>
    </row>
    <row r="1700" spans="1:11" x14ac:dyDescent="0.25">
      <c r="A1700" s="63"/>
      <c r="B1700" s="28"/>
      <c r="F1700" s="26"/>
      <c r="G1700" s="26"/>
      <c r="H1700" s="26"/>
      <c r="I1700" s="26"/>
      <c r="J1700" s="26"/>
      <c r="K1700" s="26"/>
    </row>
    <row r="1701" spans="1:11" x14ac:dyDescent="0.25">
      <c r="A1701" s="63"/>
      <c r="B1701" s="28"/>
      <c r="F1701" s="26"/>
      <c r="G1701" s="26"/>
      <c r="H1701" s="26"/>
      <c r="I1701" s="26"/>
      <c r="J1701" s="26"/>
      <c r="K1701" s="26"/>
    </row>
    <row r="1702" spans="1:11" x14ac:dyDescent="0.25">
      <c r="A1702" s="63"/>
      <c r="B1702" s="28"/>
      <c r="F1702" s="26"/>
      <c r="G1702" s="26"/>
      <c r="H1702" s="26"/>
      <c r="I1702" s="26"/>
      <c r="J1702" s="26"/>
      <c r="K1702" s="26"/>
    </row>
    <row r="1703" spans="1:11" x14ac:dyDescent="0.25">
      <c r="A1703" s="63"/>
      <c r="B1703" s="28"/>
      <c r="F1703" s="26"/>
      <c r="G1703" s="26"/>
      <c r="H1703" s="26"/>
      <c r="I1703" s="26"/>
      <c r="J1703" s="26"/>
      <c r="K1703" s="26"/>
    </row>
    <row r="1704" spans="1:11" x14ac:dyDescent="0.25">
      <c r="A1704" s="63"/>
      <c r="B1704" s="28"/>
      <c r="F1704" s="26"/>
      <c r="G1704" s="26"/>
      <c r="H1704" s="26"/>
      <c r="I1704" s="26"/>
      <c r="J1704" s="26"/>
      <c r="K1704" s="26"/>
    </row>
    <row r="1705" spans="1:11" x14ac:dyDescent="0.25">
      <c r="A1705" s="63"/>
      <c r="B1705" s="28"/>
      <c r="F1705" s="26"/>
      <c r="G1705" s="26"/>
      <c r="H1705" s="26"/>
      <c r="I1705" s="26"/>
      <c r="J1705" s="26"/>
      <c r="K1705" s="26"/>
    </row>
    <row r="1706" spans="1:11" x14ac:dyDescent="0.25">
      <c r="A1706" s="63"/>
      <c r="B1706" s="28"/>
      <c r="F1706" s="26"/>
      <c r="G1706" s="26"/>
      <c r="H1706" s="26"/>
      <c r="I1706" s="26"/>
      <c r="J1706" s="26"/>
      <c r="K1706" s="26"/>
    </row>
    <row r="1707" spans="1:11" x14ac:dyDescent="0.25">
      <c r="A1707" s="63"/>
      <c r="B1707" s="28"/>
      <c r="F1707" s="26"/>
      <c r="G1707" s="26"/>
      <c r="H1707" s="26"/>
      <c r="I1707" s="26"/>
      <c r="J1707" s="26"/>
      <c r="K1707" s="26"/>
    </row>
    <row r="1708" spans="1:11" x14ac:dyDescent="0.25">
      <c r="A1708" s="63"/>
      <c r="B1708" s="28"/>
      <c r="F1708" s="26"/>
      <c r="G1708" s="26"/>
      <c r="H1708" s="26"/>
      <c r="I1708" s="26"/>
      <c r="J1708" s="26"/>
      <c r="K1708" s="26"/>
    </row>
    <row r="1709" spans="1:11" x14ac:dyDescent="0.25">
      <c r="A1709" s="63"/>
      <c r="B1709" s="28"/>
      <c r="F1709" s="26"/>
      <c r="G1709" s="26"/>
      <c r="H1709" s="26"/>
      <c r="I1709" s="26"/>
      <c r="J1709" s="26"/>
      <c r="K1709" s="26"/>
    </row>
    <row r="1710" spans="1:11" x14ac:dyDescent="0.25">
      <c r="A1710" s="63"/>
      <c r="B1710" s="28"/>
      <c r="F1710" s="26"/>
      <c r="G1710" s="26"/>
      <c r="H1710" s="26"/>
      <c r="I1710" s="26"/>
      <c r="J1710" s="26"/>
      <c r="K1710" s="26"/>
    </row>
    <row r="1711" spans="1:11" x14ac:dyDescent="0.25">
      <c r="A1711" s="63"/>
      <c r="B1711" s="28"/>
      <c r="F1711" s="26"/>
      <c r="G1711" s="26"/>
      <c r="H1711" s="26"/>
      <c r="I1711" s="26"/>
      <c r="J1711" s="26"/>
      <c r="K1711" s="26"/>
    </row>
    <row r="1712" spans="1:11" x14ac:dyDescent="0.25">
      <c r="A1712" s="63"/>
      <c r="B1712" s="28"/>
      <c r="F1712" s="26"/>
      <c r="G1712" s="26"/>
      <c r="H1712" s="26"/>
      <c r="I1712" s="26"/>
      <c r="J1712" s="26"/>
      <c r="K1712" s="26"/>
    </row>
    <row r="1713" spans="1:11" x14ac:dyDescent="0.25">
      <c r="A1713" s="63"/>
      <c r="B1713" s="28"/>
      <c r="F1713" s="26"/>
      <c r="G1713" s="26"/>
      <c r="H1713" s="26"/>
      <c r="I1713" s="26"/>
      <c r="J1713" s="26"/>
      <c r="K1713" s="26"/>
    </row>
    <row r="1714" spans="1:11" x14ac:dyDescent="0.25">
      <c r="A1714" s="63"/>
      <c r="B1714" s="28"/>
      <c r="F1714" s="26"/>
      <c r="G1714" s="26"/>
      <c r="H1714" s="26"/>
      <c r="I1714" s="26"/>
      <c r="J1714" s="26"/>
      <c r="K1714" s="26"/>
    </row>
    <row r="1715" spans="1:11" x14ac:dyDescent="0.25">
      <c r="A1715" s="63"/>
      <c r="B1715" s="28"/>
      <c r="F1715" s="26"/>
      <c r="G1715" s="26"/>
      <c r="H1715" s="26"/>
      <c r="I1715" s="26"/>
      <c r="J1715" s="26"/>
      <c r="K1715" s="26"/>
    </row>
    <row r="1716" spans="1:11" x14ac:dyDescent="0.25">
      <c r="A1716" s="63"/>
      <c r="B1716" s="28"/>
      <c r="F1716" s="26"/>
      <c r="G1716" s="26"/>
      <c r="H1716" s="26"/>
      <c r="I1716" s="26"/>
      <c r="J1716" s="26"/>
      <c r="K1716" s="26"/>
    </row>
    <row r="1717" spans="1:11" x14ac:dyDescent="0.25">
      <c r="A1717" s="63"/>
      <c r="B1717" s="28"/>
      <c r="F1717" s="26"/>
      <c r="G1717" s="26"/>
      <c r="H1717" s="26"/>
      <c r="I1717" s="26"/>
      <c r="J1717" s="26"/>
      <c r="K1717" s="26"/>
    </row>
    <row r="1718" spans="1:11" x14ac:dyDescent="0.25">
      <c r="A1718" s="63"/>
      <c r="B1718" s="28"/>
      <c r="F1718" s="26"/>
      <c r="G1718" s="26"/>
      <c r="H1718" s="26"/>
      <c r="I1718" s="26"/>
      <c r="J1718" s="26"/>
      <c r="K1718" s="26"/>
    </row>
    <row r="1719" spans="1:11" x14ac:dyDescent="0.25">
      <c r="A1719" s="63"/>
      <c r="B1719" s="28"/>
      <c r="F1719" s="26"/>
      <c r="G1719" s="26"/>
      <c r="H1719" s="26"/>
      <c r="I1719" s="26"/>
      <c r="J1719" s="26"/>
      <c r="K1719" s="26"/>
    </row>
    <row r="1720" spans="1:11" x14ac:dyDescent="0.25">
      <c r="A1720" s="63"/>
      <c r="B1720" s="28"/>
      <c r="F1720" s="26"/>
      <c r="G1720" s="26"/>
      <c r="H1720" s="26"/>
      <c r="I1720" s="26"/>
      <c r="J1720" s="26"/>
      <c r="K1720" s="26"/>
    </row>
    <row r="1721" spans="1:11" x14ac:dyDescent="0.25">
      <c r="A1721" s="63"/>
      <c r="B1721" s="28"/>
      <c r="F1721" s="26"/>
      <c r="G1721" s="26"/>
      <c r="H1721" s="26"/>
      <c r="I1721" s="26"/>
      <c r="J1721" s="26"/>
      <c r="K1721" s="26"/>
    </row>
    <row r="1722" spans="1:11" x14ac:dyDescent="0.25">
      <c r="A1722" s="63"/>
      <c r="B1722" s="28"/>
      <c r="F1722" s="26"/>
      <c r="G1722" s="26"/>
      <c r="H1722" s="26"/>
      <c r="I1722" s="26"/>
      <c r="J1722" s="26"/>
      <c r="K1722" s="26"/>
    </row>
    <row r="1723" spans="1:11" x14ac:dyDescent="0.25">
      <c r="A1723" s="63"/>
      <c r="B1723" s="28"/>
      <c r="F1723" s="26"/>
      <c r="G1723" s="26"/>
      <c r="H1723" s="26"/>
      <c r="I1723" s="26"/>
      <c r="J1723" s="26"/>
      <c r="K1723" s="26"/>
    </row>
    <row r="1724" spans="1:11" x14ac:dyDescent="0.25">
      <c r="A1724" s="63"/>
      <c r="B1724" s="28"/>
      <c r="F1724" s="26"/>
      <c r="G1724" s="26"/>
      <c r="H1724" s="26"/>
      <c r="I1724" s="26"/>
      <c r="J1724" s="26"/>
      <c r="K1724" s="26"/>
    </row>
    <row r="1725" spans="1:11" x14ac:dyDescent="0.25">
      <c r="A1725" s="63"/>
      <c r="B1725" s="28"/>
      <c r="F1725" s="26"/>
      <c r="G1725" s="26"/>
      <c r="H1725" s="26"/>
      <c r="I1725" s="26"/>
      <c r="J1725" s="26"/>
      <c r="K1725" s="26"/>
    </row>
    <row r="1726" spans="1:11" x14ac:dyDescent="0.25">
      <c r="A1726" s="63"/>
      <c r="B1726" s="28"/>
      <c r="F1726" s="26"/>
      <c r="G1726" s="26"/>
      <c r="H1726" s="26"/>
      <c r="I1726" s="26"/>
      <c r="J1726" s="26"/>
      <c r="K1726" s="26"/>
    </row>
    <row r="1727" spans="1:11" x14ac:dyDescent="0.25">
      <c r="A1727" s="63"/>
      <c r="B1727" s="28"/>
      <c r="F1727" s="26"/>
      <c r="G1727" s="26"/>
      <c r="H1727" s="26"/>
      <c r="I1727" s="26"/>
      <c r="J1727" s="26"/>
      <c r="K1727" s="26"/>
    </row>
    <row r="1728" spans="1:11" x14ac:dyDescent="0.25">
      <c r="A1728" s="63"/>
      <c r="B1728" s="28"/>
      <c r="F1728" s="26"/>
      <c r="G1728" s="26"/>
      <c r="H1728" s="26"/>
      <c r="I1728" s="26"/>
      <c r="J1728" s="26"/>
      <c r="K1728" s="26"/>
    </row>
    <row r="1729" spans="1:11" x14ac:dyDescent="0.25">
      <c r="A1729" s="63"/>
      <c r="B1729" s="28"/>
      <c r="F1729" s="26"/>
      <c r="G1729" s="26"/>
      <c r="H1729" s="26"/>
      <c r="I1729" s="26"/>
      <c r="J1729" s="26"/>
      <c r="K1729" s="26"/>
    </row>
    <row r="1730" spans="1:11" x14ac:dyDescent="0.25">
      <c r="A1730" s="63"/>
      <c r="B1730" s="28"/>
      <c r="F1730" s="26"/>
      <c r="G1730" s="26"/>
      <c r="H1730" s="26"/>
      <c r="I1730" s="26"/>
      <c r="J1730" s="26"/>
      <c r="K1730" s="26"/>
    </row>
    <row r="1731" spans="1:11" x14ac:dyDescent="0.25">
      <c r="A1731" s="63"/>
      <c r="B1731" s="28"/>
      <c r="F1731" s="26"/>
      <c r="G1731" s="26"/>
      <c r="H1731" s="26"/>
      <c r="I1731" s="26"/>
      <c r="J1731" s="26"/>
      <c r="K1731" s="26"/>
    </row>
    <row r="1732" spans="1:11" x14ac:dyDescent="0.25">
      <c r="A1732" s="63"/>
      <c r="B1732" s="28"/>
      <c r="F1732" s="26"/>
      <c r="G1732" s="26"/>
      <c r="H1732" s="26"/>
      <c r="I1732" s="26"/>
      <c r="J1732" s="26"/>
      <c r="K1732" s="26"/>
    </row>
    <row r="1733" spans="1:11" x14ac:dyDescent="0.25">
      <c r="A1733" s="63"/>
      <c r="B1733" s="28"/>
      <c r="F1733" s="26"/>
      <c r="G1733" s="26"/>
      <c r="H1733" s="26"/>
      <c r="I1733" s="26"/>
      <c r="J1733" s="26"/>
      <c r="K1733" s="26"/>
    </row>
    <row r="1734" spans="1:11" x14ac:dyDescent="0.25">
      <c r="A1734" s="63"/>
      <c r="B1734" s="28"/>
      <c r="F1734" s="26"/>
      <c r="G1734" s="26"/>
      <c r="H1734" s="26"/>
      <c r="I1734" s="26"/>
      <c r="J1734" s="26"/>
      <c r="K1734" s="26"/>
    </row>
    <row r="1735" spans="1:11" x14ac:dyDescent="0.25">
      <c r="A1735" s="63"/>
      <c r="B1735" s="28"/>
      <c r="F1735" s="26"/>
      <c r="G1735" s="26"/>
      <c r="H1735" s="26"/>
      <c r="I1735" s="26"/>
      <c r="J1735" s="26"/>
      <c r="K1735" s="26"/>
    </row>
    <row r="1736" spans="1:11" x14ac:dyDescent="0.25">
      <c r="A1736" s="63"/>
      <c r="B1736" s="28"/>
      <c r="F1736" s="26"/>
      <c r="G1736" s="26"/>
      <c r="H1736" s="26"/>
      <c r="I1736" s="26"/>
      <c r="J1736" s="26"/>
      <c r="K1736" s="26"/>
    </row>
    <row r="1737" spans="1:11" x14ac:dyDescent="0.25">
      <c r="A1737" s="63"/>
      <c r="B1737" s="28"/>
      <c r="F1737" s="26"/>
      <c r="G1737" s="26"/>
      <c r="H1737" s="26"/>
      <c r="I1737" s="26"/>
      <c r="J1737" s="26"/>
      <c r="K1737" s="26"/>
    </row>
    <row r="1738" spans="1:11" x14ac:dyDescent="0.25">
      <c r="A1738" s="63"/>
      <c r="B1738" s="28"/>
      <c r="F1738" s="26"/>
      <c r="G1738" s="26"/>
      <c r="H1738" s="26"/>
      <c r="I1738" s="26"/>
      <c r="J1738" s="26"/>
      <c r="K1738" s="26"/>
    </row>
    <row r="1739" spans="1:11" x14ac:dyDescent="0.25">
      <c r="A1739" s="63"/>
      <c r="B1739" s="28"/>
      <c r="F1739" s="26"/>
      <c r="G1739" s="26"/>
      <c r="H1739" s="26"/>
      <c r="I1739" s="26"/>
      <c r="J1739" s="26"/>
      <c r="K1739" s="26"/>
    </row>
    <row r="1740" spans="1:11" x14ac:dyDescent="0.25">
      <c r="A1740" s="63"/>
      <c r="B1740" s="28"/>
      <c r="F1740" s="26"/>
      <c r="G1740" s="26"/>
      <c r="H1740" s="26"/>
      <c r="I1740" s="26"/>
      <c r="J1740" s="26"/>
      <c r="K1740" s="26"/>
    </row>
    <row r="1741" spans="1:11" x14ac:dyDescent="0.25">
      <c r="A1741" s="63"/>
      <c r="B1741" s="28"/>
      <c r="F1741" s="26"/>
      <c r="G1741" s="26"/>
      <c r="H1741" s="26"/>
      <c r="I1741" s="26"/>
      <c r="J1741" s="26"/>
      <c r="K1741" s="26"/>
    </row>
    <row r="1742" spans="1:11" x14ac:dyDescent="0.25">
      <c r="A1742" s="63"/>
      <c r="B1742" s="28"/>
      <c r="F1742" s="26"/>
      <c r="G1742" s="26"/>
      <c r="H1742" s="26"/>
      <c r="I1742" s="26"/>
      <c r="J1742" s="26"/>
      <c r="K1742" s="26"/>
    </row>
    <row r="1743" spans="1:11" x14ac:dyDescent="0.25">
      <c r="A1743" s="63"/>
      <c r="B1743" s="28"/>
      <c r="F1743" s="26"/>
      <c r="G1743" s="26"/>
      <c r="H1743" s="26"/>
      <c r="I1743" s="26"/>
      <c r="J1743" s="26"/>
      <c r="K1743" s="26"/>
    </row>
    <row r="1744" spans="1:11" x14ac:dyDescent="0.25">
      <c r="A1744" s="63"/>
      <c r="B1744" s="28"/>
      <c r="F1744" s="26"/>
      <c r="G1744" s="26"/>
      <c r="H1744" s="26"/>
      <c r="I1744" s="26"/>
      <c r="J1744" s="26"/>
      <c r="K1744" s="26"/>
    </row>
    <row r="1745" spans="1:11" x14ac:dyDescent="0.25">
      <c r="A1745" s="63"/>
      <c r="B1745" s="28"/>
      <c r="F1745" s="26"/>
      <c r="G1745" s="26"/>
      <c r="H1745" s="26"/>
      <c r="I1745" s="26"/>
      <c r="J1745" s="26"/>
      <c r="K1745" s="26"/>
    </row>
    <row r="1746" spans="1:11" x14ac:dyDescent="0.25">
      <c r="A1746" s="63"/>
      <c r="B1746" s="28"/>
      <c r="F1746" s="26"/>
      <c r="G1746" s="26"/>
      <c r="H1746" s="26"/>
      <c r="I1746" s="26"/>
      <c r="J1746" s="26"/>
      <c r="K1746" s="26"/>
    </row>
    <row r="1747" spans="1:11" x14ac:dyDescent="0.25">
      <c r="A1747" s="63"/>
      <c r="B1747" s="28"/>
      <c r="F1747" s="26"/>
      <c r="G1747" s="26"/>
      <c r="H1747" s="26"/>
      <c r="I1747" s="26"/>
      <c r="J1747" s="26"/>
      <c r="K1747" s="26"/>
    </row>
    <row r="1748" spans="1:11" x14ac:dyDescent="0.25">
      <c r="A1748" s="63"/>
      <c r="B1748" s="28"/>
      <c r="F1748" s="26"/>
      <c r="G1748" s="26"/>
      <c r="H1748" s="26"/>
      <c r="I1748" s="26"/>
      <c r="J1748" s="26"/>
      <c r="K1748" s="26"/>
    </row>
    <row r="1749" spans="1:11" x14ac:dyDescent="0.25">
      <c r="A1749" s="63"/>
      <c r="B1749" s="28"/>
      <c r="F1749" s="26"/>
      <c r="G1749" s="26"/>
      <c r="H1749" s="26"/>
      <c r="I1749" s="26"/>
      <c r="J1749" s="26"/>
      <c r="K1749" s="26"/>
    </row>
    <row r="1750" spans="1:11" x14ac:dyDescent="0.25">
      <c r="A1750" s="63"/>
      <c r="B1750" s="28"/>
      <c r="F1750" s="26"/>
      <c r="G1750" s="26"/>
      <c r="H1750" s="26"/>
      <c r="I1750" s="26"/>
      <c r="J1750" s="26"/>
      <c r="K1750" s="26"/>
    </row>
    <row r="1751" spans="1:11" x14ac:dyDescent="0.25">
      <c r="A1751" s="63"/>
      <c r="B1751" s="28"/>
      <c r="F1751" s="26"/>
      <c r="G1751" s="26"/>
      <c r="H1751" s="26"/>
      <c r="I1751" s="26"/>
      <c r="J1751" s="26"/>
      <c r="K1751" s="26"/>
    </row>
    <row r="1752" spans="1:11" x14ac:dyDescent="0.25">
      <c r="A1752" s="63"/>
      <c r="B1752" s="28"/>
      <c r="F1752" s="26"/>
      <c r="G1752" s="26"/>
      <c r="H1752" s="26"/>
      <c r="I1752" s="26"/>
      <c r="J1752" s="26"/>
      <c r="K1752" s="26"/>
    </row>
    <row r="1753" spans="1:11" x14ac:dyDescent="0.25">
      <c r="A1753" s="63"/>
      <c r="B1753" s="28"/>
      <c r="F1753" s="26"/>
      <c r="G1753" s="26"/>
      <c r="H1753" s="26"/>
      <c r="I1753" s="26"/>
      <c r="J1753" s="26"/>
      <c r="K1753" s="26"/>
    </row>
    <row r="1754" spans="1:11" x14ac:dyDescent="0.25">
      <c r="A1754" s="63"/>
      <c r="B1754" s="28"/>
      <c r="F1754" s="26"/>
      <c r="G1754" s="26"/>
      <c r="H1754" s="26"/>
      <c r="I1754" s="26"/>
      <c r="J1754" s="26"/>
      <c r="K1754" s="26"/>
    </row>
    <row r="1755" spans="1:11" x14ac:dyDescent="0.25">
      <c r="A1755" s="63"/>
      <c r="B1755" s="28"/>
      <c r="F1755" s="26"/>
      <c r="G1755" s="26"/>
      <c r="H1755" s="26"/>
      <c r="I1755" s="26"/>
      <c r="J1755" s="26"/>
      <c r="K1755" s="26"/>
    </row>
    <row r="1756" spans="1:11" x14ac:dyDescent="0.25">
      <c r="A1756" s="63"/>
      <c r="B1756" s="28"/>
      <c r="F1756" s="26"/>
      <c r="G1756" s="26"/>
      <c r="H1756" s="26"/>
      <c r="I1756" s="26"/>
      <c r="J1756" s="26"/>
      <c r="K1756" s="26"/>
    </row>
    <row r="1757" spans="1:11" x14ac:dyDescent="0.25">
      <c r="A1757" s="63"/>
      <c r="B1757" s="28"/>
      <c r="F1757" s="26"/>
      <c r="G1757" s="26"/>
      <c r="H1757" s="26"/>
      <c r="I1757" s="26"/>
      <c r="J1757" s="26"/>
      <c r="K1757" s="26"/>
    </row>
    <row r="1758" spans="1:11" x14ac:dyDescent="0.25">
      <c r="A1758" s="63"/>
      <c r="B1758" s="28"/>
      <c r="F1758" s="26"/>
      <c r="G1758" s="26"/>
      <c r="H1758" s="26"/>
      <c r="I1758" s="26"/>
      <c r="J1758" s="26"/>
      <c r="K1758" s="26"/>
    </row>
    <row r="1759" spans="1:11" x14ac:dyDescent="0.25">
      <c r="A1759" s="63"/>
      <c r="B1759" s="28"/>
      <c r="F1759" s="26"/>
      <c r="G1759" s="26"/>
      <c r="H1759" s="26"/>
      <c r="I1759" s="26"/>
      <c r="J1759" s="26"/>
      <c r="K1759" s="26"/>
    </row>
    <row r="1760" spans="1:11" x14ac:dyDescent="0.25">
      <c r="A1760" s="63"/>
      <c r="B1760" s="28"/>
      <c r="F1760" s="26"/>
      <c r="G1760" s="26"/>
      <c r="H1760" s="26"/>
      <c r="I1760" s="26"/>
      <c r="J1760" s="26"/>
      <c r="K1760" s="26"/>
    </row>
    <row r="1761" spans="1:11" x14ac:dyDescent="0.25">
      <c r="A1761" s="63"/>
      <c r="B1761" s="28"/>
      <c r="F1761" s="26"/>
      <c r="G1761" s="26"/>
      <c r="H1761" s="26"/>
      <c r="I1761" s="26"/>
      <c r="J1761" s="26"/>
      <c r="K1761" s="26"/>
    </row>
    <row r="1762" spans="1:11" x14ac:dyDescent="0.25">
      <c r="A1762" s="63"/>
      <c r="B1762" s="28"/>
      <c r="F1762" s="26"/>
      <c r="G1762" s="26"/>
      <c r="H1762" s="26"/>
      <c r="I1762" s="26"/>
      <c r="J1762" s="26"/>
      <c r="K1762" s="26"/>
    </row>
    <row r="1763" spans="1:11" x14ac:dyDescent="0.25">
      <c r="A1763" s="63"/>
      <c r="B1763" s="28"/>
      <c r="F1763" s="26"/>
      <c r="G1763" s="26"/>
      <c r="H1763" s="26"/>
      <c r="I1763" s="26"/>
      <c r="J1763" s="26"/>
      <c r="K1763" s="26"/>
    </row>
    <row r="1764" spans="1:11" x14ac:dyDescent="0.25">
      <c r="A1764" s="63"/>
      <c r="B1764" s="28"/>
      <c r="F1764" s="26"/>
      <c r="G1764" s="26"/>
      <c r="H1764" s="26"/>
      <c r="I1764" s="26"/>
      <c r="J1764" s="26"/>
      <c r="K1764" s="26"/>
    </row>
    <row r="1765" spans="1:11" x14ac:dyDescent="0.25">
      <c r="A1765" s="63"/>
      <c r="B1765" s="28"/>
      <c r="F1765" s="26"/>
      <c r="G1765" s="26"/>
      <c r="H1765" s="26"/>
      <c r="I1765" s="26"/>
      <c r="J1765" s="26"/>
      <c r="K1765" s="26"/>
    </row>
    <row r="1766" spans="1:11" x14ac:dyDescent="0.25">
      <c r="A1766" s="63"/>
      <c r="B1766" s="28"/>
      <c r="F1766" s="26"/>
      <c r="G1766" s="26"/>
      <c r="H1766" s="26"/>
      <c r="I1766" s="26"/>
      <c r="J1766" s="26"/>
      <c r="K1766" s="26"/>
    </row>
    <row r="1767" spans="1:11" x14ac:dyDescent="0.25">
      <c r="A1767" s="63"/>
      <c r="B1767" s="28"/>
      <c r="F1767" s="26"/>
      <c r="G1767" s="26"/>
      <c r="H1767" s="26"/>
      <c r="I1767" s="26"/>
      <c r="J1767" s="26"/>
      <c r="K1767" s="26"/>
    </row>
    <row r="1768" spans="1:11" x14ac:dyDescent="0.25">
      <c r="A1768" s="63"/>
      <c r="B1768" s="28"/>
      <c r="F1768" s="26"/>
      <c r="G1768" s="26"/>
      <c r="H1768" s="26"/>
      <c r="I1768" s="26"/>
      <c r="J1768" s="26"/>
      <c r="K1768" s="26"/>
    </row>
    <row r="1769" spans="1:11" x14ac:dyDescent="0.25">
      <c r="A1769" s="63"/>
      <c r="B1769" s="28"/>
      <c r="F1769" s="26"/>
      <c r="G1769" s="26"/>
      <c r="H1769" s="26"/>
      <c r="I1769" s="26"/>
      <c r="J1769" s="26"/>
      <c r="K1769" s="26"/>
    </row>
    <row r="1770" spans="1:11" x14ac:dyDescent="0.25">
      <c r="A1770" s="63"/>
      <c r="B1770" s="28"/>
      <c r="F1770" s="26"/>
      <c r="G1770" s="26"/>
      <c r="H1770" s="26"/>
      <c r="I1770" s="26"/>
      <c r="J1770" s="26"/>
      <c r="K1770" s="26"/>
    </row>
    <row r="1771" spans="1:11" x14ac:dyDescent="0.25">
      <c r="A1771" s="63"/>
      <c r="B1771" s="28"/>
      <c r="F1771" s="26"/>
      <c r="G1771" s="26"/>
      <c r="H1771" s="26"/>
      <c r="I1771" s="26"/>
      <c r="J1771" s="26"/>
      <c r="K1771" s="26"/>
    </row>
    <row r="1772" spans="1:11" x14ac:dyDescent="0.25">
      <c r="A1772" s="63"/>
      <c r="B1772" s="28"/>
      <c r="F1772" s="26"/>
      <c r="G1772" s="26"/>
      <c r="H1772" s="26"/>
      <c r="I1772" s="26"/>
      <c r="J1772" s="26"/>
      <c r="K1772" s="26"/>
    </row>
    <row r="1773" spans="1:11" x14ac:dyDescent="0.25">
      <c r="A1773" s="63"/>
      <c r="B1773" s="28"/>
      <c r="F1773" s="26"/>
      <c r="G1773" s="26"/>
      <c r="H1773" s="26"/>
      <c r="I1773" s="26"/>
      <c r="J1773" s="26"/>
      <c r="K1773" s="26"/>
    </row>
    <row r="1774" spans="1:11" x14ac:dyDescent="0.25">
      <c r="A1774" s="63"/>
      <c r="B1774" s="28"/>
      <c r="F1774" s="26"/>
      <c r="G1774" s="26"/>
      <c r="H1774" s="26"/>
      <c r="I1774" s="26"/>
      <c r="J1774" s="26"/>
      <c r="K1774" s="26"/>
    </row>
    <row r="1775" spans="1:11" x14ac:dyDescent="0.25">
      <c r="A1775" s="63"/>
      <c r="B1775" s="28"/>
      <c r="F1775" s="26"/>
      <c r="G1775" s="26"/>
      <c r="H1775" s="26"/>
      <c r="I1775" s="26"/>
      <c r="J1775" s="26"/>
      <c r="K1775" s="26"/>
    </row>
    <row r="1776" spans="1:11" x14ac:dyDescent="0.25">
      <c r="A1776" s="63"/>
      <c r="B1776" s="28"/>
      <c r="F1776" s="26"/>
      <c r="G1776" s="26"/>
      <c r="H1776" s="26"/>
      <c r="I1776" s="26"/>
      <c r="J1776" s="26"/>
      <c r="K1776" s="26"/>
    </row>
    <row r="1777" spans="1:11" x14ac:dyDescent="0.25">
      <c r="A1777" s="63"/>
      <c r="B1777" s="28"/>
      <c r="F1777" s="26"/>
      <c r="G1777" s="26"/>
      <c r="H1777" s="26"/>
      <c r="I1777" s="26"/>
      <c r="J1777" s="26"/>
      <c r="K1777" s="26"/>
    </row>
    <row r="1778" spans="1:11" x14ac:dyDescent="0.25">
      <c r="A1778" s="63"/>
      <c r="B1778" s="28"/>
      <c r="F1778" s="26"/>
      <c r="G1778" s="26"/>
      <c r="H1778" s="26"/>
      <c r="I1778" s="26"/>
      <c r="J1778" s="26"/>
      <c r="K1778" s="26"/>
    </row>
    <row r="1779" spans="1:11" x14ac:dyDescent="0.25">
      <c r="A1779" s="63"/>
      <c r="B1779" s="28"/>
      <c r="F1779" s="26"/>
      <c r="G1779" s="26"/>
      <c r="H1779" s="26"/>
      <c r="I1779" s="26"/>
      <c r="J1779" s="26"/>
      <c r="K1779" s="26"/>
    </row>
    <row r="1780" spans="1:11" x14ac:dyDescent="0.25">
      <c r="A1780" s="63"/>
      <c r="B1780" s="28"/>
      <c r="F1780" s="26"/>
      <c r="G1780" s="26"/>
      <c r="H1780" s="26"/>
      <c r="I1780" s="26"/>
      <c r="J1780" s="26"/>
      <c r="K1780" s="26"/>
    </row>
    <row r="1781" spans="1:11" x14ac:dyDescent="0.25">
      <c r="A1781" s="63"/>
      <c r="B1781" s="28"/>
      <c r="F1781" s="26"/>
      <c r="G1781" s="26"/>
      <c r="H1781" s="26"/>
      <c r="I1781" s="26"/>
      <c r="J1781" s="26"/>
      <c r="K1781" s="26"/>
    </row>
    <row r="1782" spans="1:11" x14ac:dyDescent="0.25">
      <c r="A1782" s="63"/>
      <c r="B1782" s="28"/>
      <c r="F1782" s="26"/>
      <c r="G1782" s="26"/>
      <c r="H1782" s="26"/>
      <c r="I1782" s="26"/>
      <c r="J1782" s="26"/>
      <c r="K1782" s="26"/>
    </row>
    <row r="1783" spans="1:11" x14ac:dyDescent="0.25">
      <c r="A1783" s="63"/>
      <c r="B1783" s="28"/>
      <c r="F1783" s="26"/>
      <c r="G1783" s="26"/>
      <c r="H1783" s="26"/>
      <c r="I1783" s="26"/>
      <c r="J1783" s="26"/>
      <c r="K1783" s="26"/>
    </row>
    <row r="1784" spans="1:11" x14ac:dyDescent="0.25">
      <c r="A1784" s="63"/>
      <c r="B1784" s="28"/>
      <c r="F1784" s="26"/>
      <c r="G1784" s="26"/>
      <c r="H1784" s="26"/>
      <c r="I1784" s="26"/>
      <c r="J1784" s="26"/>
      <c r="K1784" s="26"/>
    </row>
    <row r="1785" spans="1:11" x14ac:dyDescent="0.25">
      <c r="A1785" s="63"/>
      <c r="B1785" s="28"/>
      <c r="F1785" s="26"/>
      <c r="G1785" s="26"/>
      <c r="H1785" s="26"/>
      <c r="I1785" s="26"/>
      <c r="J1785" s="26"/>
      <c r="K1785" s="26"/>
    </row>
    <row r="1786" spans="1:11" x14ac:dyDescent="0.25">
      <c r="A1786" s="63"/>
      <c r="B1786" s="28"/>
      <c r="F1786" s="26"/>
      <c r="G1786" s="26"/>
      <c r="H1786" s="26"/>
      <c r="I1786" s="26"/>
      <c r="J1786" s="26"/>
      <c r="K1786" s="26"/>
    </row>
    <row r="1787" spans="1:11" x14ac:dyDescent="0.25">
      <c r="A1787" s="63"/>
      <c r="B1787" s="28"/>
      <c r="F1787" s="26"/>
      <c r="G1787" s="26"/>
      <c r="H1787" s="26"/>
      <c r="I1787" s="26"/>
      <c r="J1787" s="26"/>
      <c r="K1787" s="26"/>
    </row>
    <row r="1788" spans="1:11" x14ac:dyDescent="0.25">
      <c r="A1788" s="63"/>
      <c r="B1788" s="28"/>
      <c r="F1788" s="26"/>
      <c r="G1788" s="26"/>
      <c r="H1788" s="26"/>
      <c r="I1788" s="26"/>
      <c r="J1788" s="26"/>
      <c r="K1788" s="26"/>
    </row>
    <row r="1789" spans="1:11" x14ac:dyDescent="0.25">
      <c r="A1789" s="63"/>
      <c r="B1789" s="28"/>
      <c r="F1789" s="26"/>
      <c r="G1789" s="26"/>
      <c r="H1789" s="26"/>
      <c r="I1789" s="26"/>
      <c r="J1789" s="26"/>
      <c r="K1789" s="26"/>
    </row>
    <row r="1790" spans="1:11" x14ac:dyDescent="0.25">
      <c r="A1790" s="63"/>
      <c r="B1790" s="28"/>
      <c r="F1790" s="26"/>
      <c r="G1790" s="26"/>
      <c r="H1790" s="26"/>
      <c r="I1790" s="26"/>
      <c r="J1790" s="26"/>
      <c r="K1790" s="26"/>
    </row>
    <row r="1791" spans="1:11" x14ac:dyDescent="0.25">
      <c r="A1791" s="63"/>
      <c r="B1791" s="28"/>
      <c r="F1791" s="26"/>
      <c r="G1791" s="26"/>
      <c r="H1791" s="26"/>
      <c r="I1791" s="26"/>
      <c r="J1791" s="26"/>
      <c r="K1791" s="26"/>
    </row>
    <row r="1792" spans="1:11" x14ac:dyDescent="0.25">
      <c r="A1792" s="63"/>
      <c r="B1792" s="28"/>
      <c r="F1792" s="26"/>
      <c r="G1792" s="26"/>
      <c r="H1792" s="26"/>
      <c r="I1792" s="26"/>
      <c r="J1792" s="26"/>
      <c r="K1792" s="26"/>
    </row>
    <row r="1793" spans="1:11" x14ac:dyDescent="0.25">
      <c r="A1793" s="63"/>
      <c r="B1793" s="28"/>
      <c r="F1793" s="26"/>
      <c r="G1793" s="26"/>
      <c r="H1793" s="26"/>
      <c r="I1793" s="26"/>
      <c r="J1793" s="26"/>
      <c r="K1793" s="26"/>
    </row>
    <row r="1794" spans="1:11" x14ac:dyDescent="0.25">
      <c r="A1794" s="63"/>
      <c r="B1794" s="28"/>
      <c r="F1794" s="26"/>
      <c r="G1794" s="26"/>
      <c r="H1794" s="26"/>
      <c r="I1794" s="26"/>
      <c r="J1794" s="26"/>
      <c r="K1794" s="26"/>
    </row>
    <row r="1795" spans="1:11" x14ac:dyDescent="0.25">
      <c r="A1795" s="63"/>
      <c r="B1795" s="28"/>
      <c r="F1795" s="26"/>
      <c r="G1795" s="26"/>
      <c r="H1795" s="26"/>
      <c r="I1795" s="26"/>
      <c r="J1795" s="26"/>
      <c r="K1795" s="26"/>
    </row>
    <row r="1796" spans="1:11" x14ac:dyDescent="0.25">
      <c r="A1796" s="63"/>
      <c r="B1796" s="28"/>
      <c r="F1796" s="26"/>
      <c r="G1796" s="26"/>
      <c r="H1796" s="26"/>
      <c r="I1796" s="26"/>
      <c r="J1796" s="26"/>
      <c r="K1796" s="26"/>
    </row>
    <row r="1797" spans="1:11" x14ac:dyDescent="0.25">
      <c r="A1797" s="63"/>
      <c r="B1797" s="28"/>
      <c r="F1797" s="26"/>
      <c r="G1797" s="26"/>
      <c r="H1797" s="26"/>
      <c r="I1797" s="26"/>
      <c r="J1797" s="26"/>
      <c r="K1797" s="26"/>
    </row>
    <row r="1798" spans="1:11" x14ac:dyDescent="0.25">
      <c r="A1798" s="63"/>
      <c r="B1798" s="28"/>
      <c r="F1798" s="26"/>
      <c r="G1798" s="26"/>
      <c r="H1798" s="26"/>
      <c r="I1798" s="26"/>
      <c r="J1798" s="26"/>
      <c r="K1798" s="26"/>
    </row>
    <row r="1799" spans="1:11" x14ac:dyDescent="0.25">
      <c r="A1799" s="63"/>
      <c r="B1799" s="28"/>
      <c r="F1799" s="26"/>
      <c r="G1799" s="26"/>
      <c r="H1799" s="26"/>
      <c r="I1799" s="26"/>
      <c r="J1799" s="26"/>
      <c r="K1799" s="26"/>
    </row>
    <row r="1800" spans="1:11" x14ac:dyDescent="0.25">
      <c r="A1800" s="63"/>
      <c r="B1800" s="28"/>
      <c r="F1800" s="26"/>
      <c r="G1800" s="26"/>
      <c r="H1800" s="26"/>
      <c r="I1800" s="26"/>
      <c r="J1800" s="26"/>
      <c r="K1800" s="26"/>
    </row>
    <row r="1801" spans="1:11" x14ac:dyDescent="0.25">
      <c r="A1801" s="63"/>
      <c r="B1801" s="28"/>
      <c r="F1801" s="26"/>
      <c r="G1801" s="26"/>
      <c r="H1801" s="26"/>
      <c r="I1801" s="26"/>
      <c r="J1801" s="26"/>
      <c r="K1801" s="26"/>
    </row>
    <row r="1802" spans="1:11" x14ac:dyDescent="0.25">
      <c r="A1802" s="63"/>
      <c r="B1802" s="28"/>
      <c r="F1802" s="26"/>
      <c r="G1802" s="26"/>
      <c r="H1802" s="26"/>
      <c r="I1802" s="26"/>
      <c r="J1802" s="26"/>
      <c r="K1802" s="26"/>
    </row>
    <row r="1803" spans="1:11" x14ac:dyDescent="0.25">
      <c r="A1803" s="63"/>
      <c r="B1803" s="28"/>
      <c r="F1803" s="26"/>
      <c r="G1803" s="26"/>
      <c r="H1803" s="26"/>
      <c r="I1803" s="26"/>
      <c r="J1803" s="26"/>
      <c r="K1803" s="26"/>
    </row>
    <row r="1804" spans="1:11" x14ac:dyDescent="0.25">
      <c r="A1804" s="63"/>
      <c r="B1804" s="28"/>
      <c r="F1804" s="26"/>
      <c r="G1804" s="26"/>
      <c r="H1804" s="26"/>
      <c r="I1804" s="26"/>
      <c r="J1804" s="26"/>
      <c r="K1804" s="26"/>
    </row>
    <row r="1805" spans="1:11" x14ac:dyDescent="0.25">
      <c r="A1805" s="63"/>
      <c r="B1805" s="28"/>
      <c r="F1805" s="26"/>
      <c r="G1805" s="26"/>
      <c r="H1805" s="26"/>
      <c r="I1805" s="26"/>
      <c r="J1805" s="26"/>
      <c r="K1805" s="26"/>
    </row>
    <row r="1806" spans="1:11" x14ac:dyDescent="0.25">
      <c r="A1806" s="63"/>
      <c r="B1806" s="28"/>
      <c r="F1806" s="26"/>
      <c r="G1806" s="26"/>
      <c r="H1806" s="26"/>
      <c r="I1806" s="26"/>
      <c r="J1806" s="26"/>
      <c r="K1806" s="26"/>
    </row>
    <row r="1807" spans="1:11" x14ac:dyDescent="0.25">
      <c r="A1807" s="63"/>
      <c r="B1807" s="28"/>
      <c r="F1807" s="26"/>
      <c r="G1807" s="26"/>
      <c r="H1807" s="26"/>
      <c r="I1807" s="26"/>
      <c r="J1807" s="26"/>
      <c r="K1807" s="26"/>
    </row>
    <row r="1808" spans="1:11" x14ac:dyDescent="0.25">
      <c r="A1808" s="63"/>
      <c r="B1808" s="28"/>
      <c r="F1808" s="26"/>
      <c r="G1808" s="26"/>
      <c r="H1808" s="26"/>
      <c r="I1808" s="26"/>
      <c r="J1808" s="26"/>
      <c r="K1808" s="26"/>
    </row>
    <row r="1809" spans="1:11" x14ac:dyDescent="0.25">
      <c r="A1809" s="63"/>
      <c r="B1809" s="28"/>
      <c r="F1809" s="26"/>
      <c r="G1809" s="26"/>
      <c r="H1809" s="26"/>
      <c r="I1809" s="26"/>
      <c r="J1809" s="26"/>
      <c r="K1809" s="26"/>
    </row>
    <row r="1810" spans="1:11" x14ac:dyDescent="0.25">
      <c r="A1810" s="63"/>
      <c r="B1810" s="28"/>
      <c r="F1810" s="26"/>
      <c r="G1810" s="26"/>
      <c r="H1810" s="26"/>
      <c r="I1810" s="26"/>
      <c r="J1810" s="26"/>
      <c r="K1810" s="26"/>
    </row>
    <row r="1811" spans="1:11" x14ac:dyDescent="0.25">
      <c r="A1811" s="63"/>
      <c r="B1811" s="28"/>
      <c r="F1811" s="26"/>
      <c r="G1811" s="26"/>
      <c r="H1811" s="26"/>
      <c r="I1811" s="26"/>
      <c r="J1811" s="26"/>
      <c r="K1811" s="26"/>
    </row>
    <row r="1812" spans="1:11" x14ac:dyDescent="0.25">
      <c r="A1812" s="63"/>
      <c r="B1812" s="28"/>
      <c r="F1812" s="26"/>
      <c r="G1812" s="26"/>
      <c r="H1812" s="26"/>
      <c r="I1812" s="26"/>
      <c r="J1812" s="26"/>
      <c r="K1812" s="26"/>
    </row>
    <row r="1813" spans="1:11" x14ac:dyDescent="0.25">
      <c r="A1813" s="63"/>
      <c r="B1813" s="28"/>
      <c r="F1813" s="26"/>
      <c r="G1813" s="26"/>
      <c r="H1813" s="26"/>
      <c r="I1813" s="26"/>
      <c r="J1813" s="26"/>
      <c r="K1813" s="26"/>
    </row>
    <row r="1814" spans="1:11" x14ac:dyDescent="0.25">
      <c r="A1814" s="63"/>
      <c r="B1814" s="28"/>
      <c r="F1814" s="26"/>
      <c r="G1814" s="26"/>
      <c r="H1814" s="26"/>
      <c r="I1814" s="26"/>
      <c r="J1814" s="26"/>
      <c r="K1814" s="26"/>
    </row>
    <row r="1815" spans="1:11" x14ac:dyDescent="0.25">
      <c r="A1815" s="63"/>
      <c r="B1815" s="28"/>
      <c r="F1815" s="26"/>
      <c r="G1815" s="26"/>
      <c r="H1815" s="26"/>
      <c r="I1815" s="26"/>
      <c r="J1815" s="26"/>
      <c r="K1815" s="26"/>
    </row>
    <row r="1816" spans="1:11" x14ac:dyDescent="0.25">
      <c r="A1816" s="63"/>
      <c r="B1816" s="28"/>
      <c r="F1816" s="26"/>
      <c r="G1816" s="26"/>
      <c r="H1816" s="26"/>
      <c r="I1816" s="26"/>
      <c r="J1816" s="26"/>
      <c r="K1816" s="26"/>
    </row>
    <row r="1817" spans="1:11" x14ac:dyDescent="0.25">
      <c r="A1817" s="63"/>
      <c r="B1817" s="28"/>
      <c r="F1817" s="26"/>
      <c r="G1817" s="26"/>
      <c r="H1817" s="26"/>
      <c r="I1817" s="26"/>
      <c r="J1817" s="26"/>
      <c r="K1817" s="26"/>
    </row>
    <row r="1818" spans="1:11" x14ac:dyDescent="0.25">
      <c r="A1818" s="63"/>
      <c r="B1818" s="28"/>
      <c r="F1818" s="26"/>
      <c r="G1818" s="26"/>
      <c r="H1818" s="26"/>
      <c r="I1818" s="26"/>
      <c r="J1818" s="26"/>
      <c r="K1818" s="26"/>
    </row>
    <row r="1819" spans="1:11" x14ac:dyDescent="0.25">
      <c r="A1819" s="63"/>
      <c r="B1819" s="28"/>
      <c r="F1819" s="26"/>
      <c r="G1819" s="26"/>
      <c r="H1819" s="26"/>
      <c r="I1819" s="26"/>
      <c r="J1819" s="26"/>
      <c r="K1819" s="26"/>
    </row>
    <row r="1820" spans="1:11" x14ac:dyDescent="0.25">
      <c r="A1820" s="63"/>
      <c r="B1820" s="28"/>
      <c r="F1820" s="26"/>
      <c r="G1820" s="26"/>
      <c r="H1820" s="26"/>
      <c r="I1820" s="26"/>
      <c r="J1820" s="26"/>
      <c r="K1820" s="26"/>
    </row>
    <row r="1821" spans="1:11" x14ac:dyDescent="0.25">
      <c r="A1821" s="63"/>
      <c r="B1821" s="28"/>
      <c r="F1821" s="26"/>
      <c r="G1821" s="26"/>
      <c r="H1821" s="26"/>
      <c r="I1821" s="26"/>
      <c r="J1821" s="26"/>
      <c r="K1821" s="26"/>
    </row>
    <row r="1822" spans="1:11" x14ac:dyDescent="0.25">
      <c r="A1822" s="63"/>
      <c r="B1822" s="28"/>
      <c r="F1822" s="26"/>
      <c r="G1822" s="26"/>
      <c r="H1822" s="26"/>
      <c r="I1822" s="26"/>
      <c r="J1822" s="26"/>
      <c r="K1822" s="26"/>
    </row>
    <row r="1823" spans="1:11" x14ac:dyDescent="0.25">
      <c r="A1823" s="63"/>
      <c r="B1823" s="28"/>
      <c r="F1823" s="26"/>
      <c r="G1823" s="26"/>
      <c r="H1823" s="26"/>
      <c r="I1823" s="26"/>
      <c r="J1823" s="26"/>
      <c r="K1823" s="26"/>
    </row>
    <row r="1824" spans="1:11" x14ac:dyDescent="0.25">
      <c r="A1824" s="63"/>
      <c r="B1824" s="28"/>
      <c r="F1824" s="26"/>
      <c r="G1824" s="26"/>
      <c r="H1824" s="26"/>
      <c r="I1824" s="26"/>
      <c r="J1824" s="26"/>
      <c r="K1824" s="26"/>
    </row>
    <row r="1825" spans="1:11" x14ac:dyDescent="0.25">
      <c r="A1825" s="63"/>
      <c r="B1825" s="28"/>
      <c r="F1825" s="26"/>
      <c r="G1825" s="26"/>
      <c r="H1825" s="26"/>
      <c r="I1825" s="26"/>
      <c r="J1825" s="26"/>
      <c r="K1825" s="26"/>
    </row>
    <row r="1826" spans="1:11" x14ac:dyDescent="0.25">
      <c r="A1826" s="63"/>
      <c r="B1826" s="28"/>
      <c r="F1826" s="26"/>
      <c r="G1826" s="26"/>
      <c r="H1826" s="26"/>
      <c r="I1826" s="26"/>
      <c r="J1826" s="26"/>
      <c r="K1826" s="26"/>
    </row>
    <row r="1827" spans="1:11" x14ac:dyDescent="0.25">
      <c r="A1827" s="63"/>
      <c r="B1827" s="28"/>
      <c r="F1827" s="26"/>
      <c r="G1827" s="26"/>
      <c r="H1827" s="26"/>
      <c r="I1827" s="26"/>
      <c r="J1827" s="26"/>
      <c r="K1827" s="26"/>
    </row>
    <row r="1828" spans="1:11" x14ac:dyDescent="0.25">
      <c r="A1828" s="63"/>
      <c r="B1828" s="28"/>
      <c r="F1828" s="26"/>
      <c r="G1828" s="26"/>
      <c r="H1828" s="26"/>
      <c r="I1828" s="26"/>
      <c r="J1828" s="26"/>
      <c r="K1828" s="26"/>
    </row>
    <row r="1829" spans="1:11" x14ac:dyDescent="0.25">
      <c r="A1829" s="63"/>
      <c r="B1829" s="28"/>
      <c r="F1829" s="26"/>
      <c r="G1829" s="26"/>
      <c r="H1829" s="26"/>
      <c r="I1829" s="26"/>
      <c r="J1829" s="26"/>
      <c r="K1829" s="26"/>
    </row>
    <row r="1830" spans="1:11" x14ac:dyDescent="0.25">
      <c r="A1830" s="63"/>
      <c r="B1830" s="28"/>
      <c r="F1830" s="26"/>
      <c r="G1830" s="26"/>
      <c r="H1830" s="26"/>
      <c r="I1830" s="26"/>
      <c r="J1830" s="26"/>
      <c r="K1830" s="26"/>
    </row>
    <row r="1831" spans="1:11" x14ac:dyDescent="0.25">
      <c r="A1831" s="63"/>
      <c r="B1831" s="28"/>
      <c r="F1831" s="26"/>
      <c r="G1831" s="26"/>
      <c r="H1831" s="26"/>
      <c r="I1831" s="26"/>
      <c r="J1831" s="26"/>
      <c r="K1831" s="26"/>
    </row>
    <row r="1832" spans="1:11" x14ac:dyDescent="0.25">
      <c r="A1832" s="63"/>
      <c r="B1832" s="28"/>
      <c r="F1832" s="26"/>
      <c r="G1832" s="26"/>
      <c r="H1832" s="26"/>
      <c r="I1832" s="26"/>
      <c r="J1832" s="26"/>
      <c r="K1832" s="26"/>
    </row>
    <row r="1833" spans="1:11" x14ac:dyDescent="0.25">
      <c r="A1833" s="63"/>
      <c r="B1833" s="28"/>
      <c r="F1833" s="26"/>
      <c r="G1833" s="26"/>
      <c r="H1833" s="26"/>
      <c r="I1833" s="26"/>
      <c r="J1833" s="26"/>
      <c r="K1833" s="26"/>
    </row>
    <row r="1834" spans="1:11" x14ac:dyDescent="0.25">
      <c r="A1834" s="63"/>
      <c r="B1834" s="28"/>
      <c r="F1834" s="26"/>
      <c r="G1834" s="26"/>
      <c r="H1834" s="26"/>
      <c r="I1834" s="26"/>
      <c r="J1834" s="26"/>
      <c r="K1834" s="26"/>
    </row>
    <row r="1835" spans="1:11" x14ac:dyDescent="0.25">
      <c r="A1835" s="63"/>
      <c r="B1835" s="28"/>
      <c r="F1835" s="26"/>
      <c r="G1835" s="26"/>
      <c r="H1835" s="26"/>
      <c r="I1835" s="26"/>
      <c r="J1835" s="26"/>
      <c r="K1835" s="26"/>
    </row>
    <row r="1836" spans="1:11" x14ac:dyDescent="0.25">
      <c r="A1836" s="63"/>
      <c r="B1836" s="28"/>
      <c r="F1836" s="26"/>
      <c r="G1836" s="26"/>
      <c r="H1836" s="26"/>
      <c r="I1836" s="26"/>
      <c r="J1836" s="26"/>
      <c r="K1836" s="26"/>
    </row>
    <row r="1837" spans="1:11" x14ac:dyDescent="0.25">
      <c r="A1837" s="63"/>
      <c r="B1837" s="28"/>
      <c r="F1837" s="26"/>
      <c r="G1837" s="26"/>
      <c r="H1837" s="26"/>
      <c r="I1837" s="26"/>
      <c r="J1837" s="26"/>
      <c r="K1837" s="26"/>
    </row>
    <row r="1838" spans="1:11" x14ac:dyDescent="0.25">
      <c r="A1838" s="63"/>
      <c r="B1838" s="28"/>
      <c r="F1838" s="26"/>
      <c r="G1838" s="26"/>
      <c r="H1838" s="26"/>
      <c r="I1838" s="26"/>
      <c r="J1838" s="26"/>
      <c r="K1838" s="26"/>
    </row>
    <row r="1839" spans="1:11" x14ac:dyDescent="0.25">
      <c r="A1839" s="63"/>
      <c r="B1839" s="28"/>
      <c r="F1839" s="26"/>
      <c r="G1839" s="26"/>
      <c r="H1839" s="26"/>
      <c r="I1839" s="26"/>
      <c r="J1839" s="26"/>
      <c r="K1839" s="26"/>
    </row>
    <row r="1840" spans="1:11" x14ac:dyDescent="0.25">
      <c r="A1840" s="63"/>
      <c r="B1840" s="28"/>
      <c r="F1840" s="26"/>
      <c r="G1840" s="26"/>
      <c r="H1840" s="26"/>
      <c r="I1840" s="26"/>
      <c r="J1840" s="26"/>
      <c r="K1840" s="26"/>
    </row>
    <row r="1841" spans="1:11" x14ac:dyDescent="0.25">
      <c r="A1841" s="63"/>
      <c r="B1841" s="28"/>
      <c r="F1841" s="26"/>
      <c r="G1841" s="26"/>
      <c r="H1841" s="26"/>
      <c r="I1841" s="26"/>
      <c r="J1841" s="26"/>
      <c r="K1841" s="26"/>
    </row>
    <row r="1842" spans="1:11" x14ac:dyDescent="0.25">
      <c r="A1842" s="63"/>
      <c r="B1842" s="28"/>
      <c r="F1842" s="26"/>
      <c r="G1842" s="26"/>
      <c r="H1842" s="26"/>
      <c r="I1842" s="26"/>
      <c r="J1842" s="26"/>
      <c r="K1842" s="26"/>
    </row>
    <row r="1843" spans="1:11" x14ac:dyDescent="0.25">
      <c r="A1843" s="63"/>
      <c r="B1843" s="28"/>
      <c r="F1843" s="26"/>
      <c r="G1843" s="26"/>
      <c r="H1843" s="26"/>
      <c r="I1843" s="26"/>
      <c r="J1843" s="26"/>
      <c r="K1843" s="26"/>
    </row>
    <row r="1844" spans="1:11" x14ac:dyDescent="0.25">
      <c r="A1844" s="63"/>
      <c r="B1844" s="28"/>
      <c r="F1844" s="26"/>
      <c r="G1844" s="26"/>
      <c r="H1844" s="26"/>
      <c r="I1844" s="26"/>
      <c r="J1844" s="26"/>
      <c r="K1844" s="26"/>
    </row>
    <row r="1845" spans="1:11" x14ac:dyDescent="0.25">
      <c r="A1845" s="63"/>
      <c r="B1845" s="28"/>
      <c r="F1845" s="26"/>
      <c r="G1845" s="26"/>
      <c r="H1845" s="26"/>
      <c r="I1845" s="26"/>
      <c r="J1845" s="26"/>
      <c r="K1845" s="26"/>
    </row>
    <row r="1846" spans="1:11" x14ac:dyDescent="0.25">
      <c r="A1846" s="63"/>
      <c r="B1846" s="28"/>
      <c r="F1846" s="26"/>
      <c r="G1846" s="26"/>
      <c r="H1846" s="26"/>
      <c r="I1846" s="26"/>
      <c r="J1846" s="26"/>
      <c r="K1846" s="26"/>
    </row>
    <row r="1847" spans="1:11" x14ac:dyDescent="0.25">
      <c r="A1847" s="63"/>
      <c r="B1847" s="28"/>
      <c r="F1847" s="26"/>
      <c r="G1847" s="26"/>
      <c r="H1847" s="26"/>
      <c r="I1847" s="26"/>
      <c r="J1847" s="26"/>
      <c r="K1847" s="26"/>
    </row>
    <row r="1848" spans="1:11" x14ac:dyDescent="0.25">
      <c r="A1848" s="63"/>
      <c r="B1848" s="28"/>
      <c r="F1848" s="26"/>
      <c r="G1848" s="26"/>
      <c r="H1848" s="26"/>
      <c r="I1848" s="26"/>
      <c r="J1848" s="26"/>
      <c r="K1848" s="26"/>
    </row>
    <row r="1849" spans="1:11" x14ac:dyDescent="0.25">
      <c r="A1849" s="63"/>
      <c r="B1849" s="28"/>
      <c r="F1849" s="26"/>
      <c r="G1849" s="26"/>
      <c r="H1849" s="26"/>
      <c r="I1849" s="26"/>
      <c r="J1849" s="26"/>
      <c r="K1849" s="26"/>
    </row>
    <row r="1850" spans="1:11" x14ac:dyDescent="0.25">
      <c r="A1850" s="63"/>
      <c r="B1850" s="28"/>
      <c r="F1850" s="26"/>
      <c r="G1850" s="26"/>
      <c r="H1850" s="26"/>
      <c r="I1850" s="26"/>
      <c r="J1850" s="26"/>
      <c r="K1850" s="26"/>
    </row>
    <row r="1851" spans="1:11" x14ac:dyDescent="0.25">
      <c r="A1851" s="63"/>
      <c r="B1851" s="28"/>
      <c r="F1851" s="26"/>
      <c r="G1851" s="26"/>
      <c r="H1851" s="26"/>
      <c r="I1851" s="26"/>
      <c r="J1851" s="26"/>
      <c r="K1851" s="26"/>
    </row>
    <row r="1852" spans="1:11" x14ac:dyDescent="0.25">
      <c r="A1852" s="63"/>
      <c r="B1852" s="28"/>
      <c r="F1852" s="26"/>
      <c r="G1852" s="26"/>
      <c r="H1852" s="26"/>
      <c r="I1852" s="26"/>
      <c r="J1852" s="26"/>
      <c r="K1852" s="26"/>
    </row>
    <row r="1853" spans="1:11" x14ac:dyDescent="0.25">
      <c r="A1853" s="63"/>
      <c r="B1853" s="28"/>
      <c r="F1853" s="26"/>
      <c r="G1853" s="26"/>
      <c r="H1853" s="26"/>
      <c r="I1853" s="26"/>
      <c r="J1853" s="26"/>
      <c r="K1853" s="26"/>
    </row>
    <row r="1854" spans="1:11" x14ac:dyDescent="0.25">
      <c r="A1854" s="63"/>
      <c r="B1854" s="28"/>
      <c r="F1854" s="26"/>
      <c r="G1854" s="26"/>
      <c r="H1854" s="26"/>
      <c r="I1854" s="26"/>
      <c r="J1854" s="26"/>
      <c r="K1854" s="26"/>
    </row>
    <row r="1855" spans="1:11" x14ac:dyDescent="0.25">
      <c r="A1855" s="63"/>
      <c r="B1855" s="28"/>
      <c r="F1855" s="26"/>
      <c r="G1855" s="26"/>
      <c r="H1855" s="26"/>
      <c r="I1855" s="26"/>
      <c r="J1855" s="26"/>
      <c r="K1855" s="26"/>
    </row>
    <row r="1856" spans="1:11" x14ac:dyDescent="0.25">
      <c r="A1856" s="63"/>
      <c r="B1856" s="28"/>
      <c r="F1856" s="26"/>
      <c r="G1856" s="26"/>
      <c r="H1856" s="26"/>
      <c r="I1856" s="26"/>
      <c r="J1856" s="26"/>
      <c r="K1856" s="26"/>
    </row>
    <row r="1857" spans="1:11" x14ac:dyDescent="0.25">
      <c r="A1857" s="63"/>
      <c r="B1857" s="28"/>
      <c r="F1857" s="26"/>
      <c r="G1857" s="26"/>
      <c r="H1857" s="26"/>
      <c r="I1857" s="26"/>
      <c r="J1857" s="26"/>
      <c r="K1857" s="26"/>
    </row>
    <row r="1858" spans="1:11" x14ac:dyDescent="0.25">
      <c r="A1858" s="63"/>
      <c r="B1858" s="28"/>
      <c r="F1858" s="26"/>
      <c r="G1858" s="26"/>
      <c r="H1858" s="26"/>
      <c r="I1858" s="26"/>
      <c r="J1858" s="26"/>
      <c r="K1858" s="26"/>
    </row>
    <row r="1859" spans="1:11" x14ac:dyDescent="0.25">
      <c r="A1859" s="63"/>
      <c r="B1859" s="28"/>
      <c r="F1859" s="26"/>
      <c r="G1859" s="26"/>
      <c r="H1859" s="26"/>
      <c r="I1859" s="26"/>
      <c r="J1859" s="26"/>
      <c r="K1859" s="26"/>
    </row>
    <row r="1860" spans="1:11" x14ac:dyDescent="0.25">
      <c r="A1860" s="63"/>
      <c r="B1860" s="28"/>
      <c r="F1860" s="26"/>
      <c r="G1860" s="26"/>
      <c r="H1860" s="26"/>
      <c r="I1860" s="26"/>
      <c r="J1860" s="26"/>
      <c r="K1860" s="26"/>
    </row>
    <row r="1861" spans="1:11" x14ac:dyDescent="0.25">
      <c r="A1861" s="63"/>
      <c r="B1861" s="28"/>
      <c r="F1861" s="26"/>
      <c r="G1861" s="26"/>
      <c r="H1861" s="26"/>
      <c r="I1861" s="26"/>
      <c r="J1861" s="26"/>
      <c r="K1861" s="26"/>
    </row>
    <row r="1862" spans="1:11" x14ac:dyDescent="0.25">
      <c r="A1862" s="63"/>
      <c r="B1862" s="28"/>
      <c r="F1862" s="26"/>
      <c r="G1862" s="26"/>
      <c r="H1862" s="26"/>
      <c r="I1862" s="26"/>
      <c r="J1862" s="26"/>
      <c r="K1862" s="26"/>
    </row>
    <row r="1863" spans="1:11" x14ac:dyDescent="0.25">
      <c r="A1863" s="63"/>
      <c r="B1863" s="28"/>
      <c r="F1863" s="26"/>
      <c r="G1863" s="26"/>
      <c r="H1863" s="26"/>
      <c r="I1863" s="26"/>
      <c r="J1863" s="26"/>
      <c r="K1863" s="26"/>
    </row>
    <row r="1864" spans="1:11" x14ac:dyDescent="0.25">
      <c r="A1864" s="63"/>
      <c r="B1864" s="28"/>
      <c r="F1864" s="26"/>
      <c r="G1864" s="26"/>
      <c r="H1864" s="26"/>
      <c r="I1864" s="26"/>
      <c r="J1864" s="26"/>
      <c r="K1864" s="26"/>
    </row>
    <row r="1865" spans="1:11" x14ac:dyDescent="0.25">
      <c r="A1865" s="63"/>
      <c r="B1865" s="28"/>
      <c r="F1865" s="26"/>
      <c r="G1865" s="26"/>
      <c r="H1865" s="26"/>
      <c r="I1865" s="26"/>
      <c r="J1865" s="26"/>
      <c r="K1865" s="26"/>
    </row>
    <row r="1866" spans="1:11" x14ac:dyDescent="0.25">
      <c r="A1866" s="63"/>
      <c r="B1866" s="28"/>
      <c r="F1866" s="26"/>
      <c r="G1866" s="26"/>
      <c r="H1866" s="26"/>
      <c r="I1866" s="26"/>
      <c r="J1866" s="26"/>
      <c r="K1866" s="26"/>
    </row>
    <row r="1867" spans="1:11" x14ac:dyDescent="0.25">
      <c r="A1867" s="63"/>
      <c r="B1867" s="28"/>
      <c r="F1867" s="26"/>
      <c r="G1867" s="26"/>
      <c r="H1867" s="26"/>
      <c r="I1867" s="26"/>
      <c r="J1867" s="26"/>
      <c r="K1867" s="26"/>
    </row>
    <row r="1868" spans="1:11" x14ac:dyDescent="0.25">
      <c r="A1868" s="63"/>
      <c r="B1868" s="28"/>
      <c r="F1868" s="26"/>
      <c r="G1868" s="26"/>
      <c r="H1868" s="26"/>
      <c r="I1868" s="26"/>
      <c r="J1868" s="26"/>
      <c r="K1868" s="26"/>
    </row>
    <row r="1869" spans="1:11" x14ac:dyDescent="0.25">
      <c r="A1869" s="63"/>
      <c r="B1869" s="28"/>
      <c r="F1869" s="26"/>
      <c r="G1869" s="26"/>
      <c r="H1869" s="26"/>
      <c r="I1869" s="26"/>
      <c r="J1869" s="26"/>
      <c r="K1869" s="26"/>
    </row>
    <row r="1870" spans="1:11" x14ac:dyDescent="0.25">
      <c r="A1870" s="63"/>
      <c r="B1870" s="28"/>
      <c r="F1870" s="26"/>
      <c r="G1870" s="26"/>
      <c r="H1870" s="26"/>
      <c r="I1870" s="26"/>
      <c r="J1870" s="26"/>
      <c r="K1870" s="26"/>
    </row>
    <row r="1871" spans="1:11" x14ac:dyDescent="0.25">
      <c r="A1871" s="63"/>
      <c r="B1871" s="28"/>
      <c r="F1871" s="26"/>
      <c r="G1871" s="26"/>
      <c r="H1871" s="26"/>
      <c r="I1871" s="26"/>
      <c r="J1871" s="26"/>
      <c r="K1871" s="26"/>
    </row>
    <row r="1872" spans="1:11" x14ac:dyDescent="0.25">
      <c r="A1872" s="63"/>
      <c r="B1872" s="28"/>
      <c r="F1872" s="26"/>
      <c r="G1872" s="26"/>
      <c r="H1872" s="26"/>
      <c r="I1872" s="26"/>
      <c r="J1872" s="26"/>
      <c r="K1872" s="26"/>
    </row>
    <row r="1873" spans="1:11" x14ac:dyDescent="0.25">
      <c r="A1873" s="63"/>
      <c r="B1873" s="28"/>
      <c r="F1873" s="26"/>
      <c r="G1873" s="26"/>
      <c r="H1873" s="26"/>
      <c r="I1873" s="26"/>
      <c r="J1873" s="26"/>
      <c r="K1873" s="26"/>
    </row>
    <row r="1874" spans="1:11" x14ac:dyDescent="0.25">
      <c r="A1874" s="63"/>
      <c r="B1874" s="28"/>
      <c r="F1874" s="26"/>
      <c r="G1874" s="26"/>
      <c r="H1874" s="26"/>
      <c r="I1874" s="26"/>
      <c r="J1874" s="26"/>
      <c r="K1874" s="26"/>
    </row>
    <row r="1875" spans="1:11" x14ac:dyDescent="0.25">
      <c r="A1875" s="63"/>
      <c r="B1875" s="28"/>
      <c r="F1875" s="26"/>
      <c r="G1875" s="26"/>
      <c r="H1875" s="26"/>
      <c r="I1875" s="26"/>
      <c r="J1875" s="26"/>
      <c r="K1875" s="26"/>
    </row>
    <row r="1876" spans="1:11" x14ac:dyDescent="0.25">
      <c r="A1876" s="63"/>
      <c r="B1876" s="28"/>
      <c r="F1876" s="26"/>
      <c r="G1876" s="26"/>
      <c r="H1876" s="26"/>
      <c r="I1876" s="26"/>
      <c r="J1876" s="26"/>
      <c r="K1876" s="26"/>
    </row>
    <row r="1877" spans="1:11" x14ac:dyDescent="0.25">
      <c r="A1877" s="63"/>
      <c r="B1877" s="28"/>
      <c r="F1877" s="26"/>
      <c r="G1877" s="26"/>
      <c r="H1877" s="26"/>
      <c r="I1877" s="26"/>
      <c r="J1877" s="26"/>
      <c r="K1877" s="26"/>
    </row>
    <row r="1878" spans="1:11" x14ac:dyDescent="0.25">
      <c r="A1878" s="63"/>
      <c r="B1878" s="28"/>
      <c r="F1878" s="26"/>
      <c r="G1878" s="26"/>
      <c r="H1878" s="26"/>
      <c r="I1878" s="26"/>
      <c r="J1878" s="26"/>
      <c r="K1878" s="26"/>
    </row>
    <row r="1879" spans="1:11" x14ac:dyDescent="0.25">
      <c r="A1879" s="63"/>
      <c r="B1879" s="28"/>
      <c r="F1879" s="26"/>
      <c r="G1879" s="26"/>
      <c r="H1879" s="26"/>
      <c r="I1879" s="26"/>
      <c r="J1879" s="26"/>
      <c r="K1879" s="26"/>
    </row>
    <row r="1880" spans="1:11" x14ac:dyDescent="0.25">
      <c r="A1880" s="63"/>
      <c r="B1880" s="28"/>
      <c r="F1880" s="26"/>
      <c r="G1880" s="26"/>
      <c r="H1880" s="26"/>
      <c r="I1880" s="26"/>
      <c r="J1880" s="26"/>
      <c r="K1880" s="26"/>
    </row>
    <row r="1881" spans="1:11" x14ac:dyDescent="0.25">
      <c r="A1881" s="63"/>
      <c r="B1881" s="28"/>
      <c r="F1881" s="26"/>
      <c r="G1881" s="26"/>
      <c r="H1881" s="26"/>
      <c r="I1881" s="26"/>
      <c r="J1881" s="26"/>
      <c r="K1881" s="26"/>
    </row>
    <row r="1882" spans="1:11" x14ac:dyDescent="0.25">
      <c r="A1882" s="63"/>
      <c r="B1882" s="28"/>
      <c r="F1882" s="26"/>
      <c r="G1882" s="26"/>
      <c r="H1882" s="26"/>
      <c r="I1882" s="26"/>
      <c r="J1882" s="26"/>
      <c r="K1882" s="26"/>
    </row>
    <row r="1883" spans="1:11" x14ac:dyDescent="0.25">
      <c r="A1883" s="63"/>
      <c r="B1883" s="28"/>
      <c r="F1883" s="26"/>
      <c r="G1883" s="26"/>
      <c r="H1883" s="26"/>
      <c r="I1883" s="26"/>
      <c r="J1883" s="26"/>
      <c r="K1883" s="26"/>
    </row>
    <row r="1884" spans="1:11" x14ac:dyDescent="0.25">
      <c r="A1884" s="63"/>
      <c r="B1884" s="28"/>
      <c r="F1884" s="26"/>
      <c r="G1884" s="26"/>
      <c r="H1884" s="26"/>
      <c r="I1884" s="26"/>
      <c r="J1884" s="26"/>
      <c r="K1884" s="26"/>
    </row>
    <row r="1885" spans="1:11" x14ac:dyDescent="0.25">
      <c r="A1885" s="63"/>
      <c r="B1885" s="28"/>
      <c r="F1885" s="26"/>
      <c r="G1885" s="26"/>
      <c r="H1885" s="26"/>
      <c r="I1885" s="26"/>
      <c r="J1885" s="26"/>
      <c r="K1885" s="26"/>
    </row>
    <row r="1886" spans="1:11" x14ac:dyDescent="0.25">
      <c r="A1886" s="63"/>
      <c r="B1886" s="28"/>
      <c r="F1886" s="26"/>
      <c r="G1886" s="26"/>
      <c r="H1886" s="26"/>
      <c r="I1886" s="26"/>
      <c r="J1886" s="26"/>
      <c r="K1886" s="26"/>
    </row>
    <row r="1887" spans="1:11" x14ac:dyDescent="0.25">
      <c r="A1887" s="63"/>
      <c r="B1887" s="28"/>
      <c r="F1887" s="26"/>
      <c r="G1887" s="26"/>
      <c r="H1887" s="26"/>
      <c r="I1887" s="26"/>
      <c r="J1887" s="26"/>
      <c r="K1887" s="26"/>
    </row>
    <row r="1888" spans="1:11" x14ac:dyDescent="0.25">
      <c r="A1888" s="63"/>
      <c r="B1888" s="28"/>
      <c r="F1888" s="26"/>
      <c r="G1888" s="26"/>
      <c r="H1888" s="26"/>
      <c r="I1888" s="26"/>
      <c r="J1888" s="26"/>
      <c r="K1888" s="26"/>
    </row>
    <row r="1889" spans="1:11" x14ac:dyDescent="0.25">
      <c r="A1889" s="63"/>
      <c r="B1889" s="28"/>
      <c r="F1889" s="26"/>
      <c r="G1889" s="26"/>
      <c r="H1889" s="26"/>
      <c r="I1889" s="26"/>
      <c r="J1889" s="26"/>
      <c r="K1889" s="26"/>
    </row>
    <row r="1890" spans="1:11" x14ac:dyDescent="0.25">
      <c r="A1890" s="63"/>
      <c r="B1890" s="28"/>
      <c r="F1890" s="26"/>
      <c r="G1890" s="26"/>
      <c r="H1890" s="26"/>
      <c r="I1890" s="26"/>
      <c r="J1890" s="26"/>
      <c r="K1890" s="26"/>
    </row>
    <row r="1891" spans="1:11" x14ac:dyDescent="0.25">
      <c r="A1891" s="63"/>
      <c r="B1891" s="28"/>
      <c r="F1891" s="26"/>
      <c r="G1891" s="26"/>
      <c r="H1891" s="26"/>
      <c r="I1891" s="26"/>
      <c r="J1891" s="26"/>
      <c r="K1891" s="26"/>
    </row>
    <row r="1892" spans="1:11" x14ac:dyDescent="0.25">
      <c r="A1892" s="63"/>
      <c r="B1892" s="28"/>
      <c r="F1892" s="26"/>
      <c r="G1892" s="26"/>
      <c r="H1892" s="26"/>
      <c r="I1892" s="26"/>
      <c r="J1892" s="26"/>
      <c r="K1892" s="26"/>
    </row>
    <row r="1893" spans="1:11" x14ac:dyDescent="0.25">
      <c r="A1893" s="63"/>
      <c r="B1893" s="28"/>
      <c r="F1893" s="26"/>
      <c r="G1893" s="26"/>
      <c r="H1893" s="26"/>
      <c r="I1893" s="26"/>
      <c r="J1893" s="26"/>
      <c r="K1893" s="26"/>
    </row>
    <row r="1894" spans="1:11" x14ac:dyDescent="0.25">
      <c r="A1894" s="63"/>
      <c r="B1894" s="28"/>
      <c r="F1894" s="26"/>
      <c r="G1894" s="26"/>
      <c r="H1894" s="26"/>
      <c r="I1894" s="26"/>
      <c r="J1894" s="26"/>
      <c r="K1894" s="26"/>
    </row>
    <row r="1895" spans="1:11" x14ac:dyDescent="0.25">
      <c r="A1895" s="63"/>
      <c r="B1895" s="28"/>
      <c r="F1895" s="26"/>
      <c r="G1895" s="26"/>
      <c r="H1895" s="26"/>
      <c r="I1895" s="26"/>
      <c r="J1895" s="26"/>
      <c r="K1895" s="26"/>
    </row>
    <row r="1896" spans="1:11" x14ac:dyDescent="0.25">
      <c r="A1896" s="63"/>
      <c r="B1896" s="28"/>
      <c r="F1896" s="26"/>
      <c r="G1896" s="26"/>
      <c r="H1896" s="26"/>
      <c r="I1896" s="26"/>
      <c r="J1896" s="26"/>
      <c r="K1896" s="26"/>
    </row>
    <row r="1897" spans="1:11" x14ac:dyDescent="0.25">
      <c r="A1897" s="63"/>
      <c r="B1897" s="28"/>
      <c r="F1897" s="26"/>
      <c r="G1897" s="26"/>
      <c r="H1897" s="26"/>
      <c r="I1897" s="26"/>
      <c r="J1897" s="26"/>
      <c r="K1897" s="26"/>
    </row>
    <row r="1898" spans="1:11" x14ac:dyDescent="0.25">
      <c r="A1898" s="63"/>
      <c r="B1898" s="28"/>
      <c r="F1898" s="26"/>
      <c r="G1898" s="26"/>
      <c r="H1898" s="26"/>
      <c r="I1898" s="26"/>
      <c r="J1898" s="26"/>
      <c r="K1898" s="26"/>
    </row>
    <row r="1899" spans="1:11" x14ac:dyDescent="0.25">
      <c r="A1899" s="63"/>
      <c r="B1899" s="28"/>
      <c r="F1899" s="26"/>
      <c r="G1899" s="26"/>
      <c r="H1899" s="26"/>
      <c r="I1899" s="26"/>
      <c r="J1899" s="26"/>
      <c r="K1899" s="26"/>
    </row>
    <row r="1900" spans="1:11" x14ac:dyDescent="0.25">
      <c r="A1900" s="63"/>
      <c r="B1900" s="28"/>
      <c r="F1900" s="26"/>
      <c r="G1900" s="26"/>
      <c r="H1900" s="26"/>
      <c r="I1900" s="26"/>
      <c r="J1900" s="26"/>
      <c r="K1900" s="26"/>
    </row>
    <row r="1901" spans="1:11" x14ac:dyDescent="0.25">
      <c r="A1901" s="63"/>
      <c r="B1901" s="28"/>
      <c r="F1901" s="26"/>
      <c r="G1901" s="26"/>
      <c r="H1901" s="26"/>
      <c r="I1901" s="26"/>
      <c r="J1901" s="26"/>
      <c r="K1901" s="26"/>
    </row>
    <row r="1902" spans="1:11" x14ac:dyDescent="0.25">
      <c r="A1902" s="63"/>
      <c r="B1902" s="28"/>
      <c r="F1902" s="26"/>
      <c r="G1902" s="26"/>
      <c r="H1902" s="26"/>
      <c r="I1902" s="26"/>
      <c r="J1902" s="26"/>
      <c r="K1902" s="26"/>
    </row>
    <row r="1903" spans="1:11" x14ac:dyDescent="0.25">
      <c r="A1903" s="63"/>
      <c r="B1903" s="28"/>
      <c r="F1903" s="26"/>
      <c r="G1903" s="26"/>
      <c r="H1903" s="26"/>
      <c r="I1903" s="26"/>
      <c r="J1903" s="26"/>
      <c r="K1903" s="26"/>
    </row>
    <row r="1904" spans="1:11" x14ac:dyDescent="0.25">
      <c r="A1904" s="63"/>
      <c r="B1904" s="28"/>
      <c r="F1904" s="26"/>
      <c r="G1904" s="26"/>
      <c r="H1904" s="26"/>
      <c r="I1904" s="26"/>
      <c r="J1904" s="26"/>
      <c r="K1904" s="26"/>
    </row>
    <row r="1905" spans="1:11" x14ac:dyDescent="0.25">
      <c r="A1905" s="63"/>
      <c r="B1905" s="28"/>
      <c r="F1905" s="26"/>
      <c r="G1905" s="26"/>
      <c r="H1905" s="26"/>
      <c r="I1905" s="26"/>
      <c r="J1905" s="26"/>
      <c r="K1905" s="26"/>
    </row>
    <row r="1906" spans="1:11" x14ac:dyDescent="0.25">
      <c r="A1906" s="63"/>
      <c r="B1906" s="28"/>
      <c r="F1906" s="26"/>
      <c r="G1906" s="26"/>
      <c r="H1906" s="26"/>
      <c r="I1906" s="26"/>
      <c r="J1906" s="26"/>
      <c r="K1906" s="26"/>
    </row>
    <row r="1907" spans="1:11" x14ac:dyDescent="0.25">
      <c r="A1907" s="63"/>
      <c r="B1907" s="28"/>
      <c r="F1907" s="26"/>
      <c r="G1907" s="26"/>
      <c r="H1907" s="26"/>
      <c r="I1907" s="26"/>
      <c r="J1907" s="26"/>
      <c r="K1907" s="26"/>
    </row>
    <row r="1908" spans="1:11" x14ac:dyDescent="0.25">
      <c r="A1908" s="63"/>
      <c r="B1908" s="28"/>
      <c r="F1908" s="26"/>
      <c r="G1908" s="26"/>
      <c r="H1908" s="26"/>
      <c r="I1908" s="26"/>
      <c r="J1908" s="26"/>
      <c r="K1908" s="26"/>
    </row>
    <row r="1909" spans="1:11" x14ac:dyDescent="0.25">
      <c r="A1909" s="63"/>
      <c r="B1909" s="28"/>
      <c r="F1909" s="26"/>
      <c r="G1909" s="26"/>
      <c r="H1909" s="26"/>
      <c r="I1909" s="26"/>
      <c r="J1909" s="26"/>
      <c r="K1909" s="26"/>
    </row>
    <row r="1910" spans="1:11" x14ac:dyDescent="0.25">
      <c r="A1910" s="63"/>
      <c r="B1910" s="28"/>
      <c r="F1910" s="26"/>
      <c r="G1910" s="26"/>
      <c r="H1910" s="26"/>
      <c r="I1910" s="26"/>
      <c r="J1910" s="26"/>
      <c r="K1910" s="26"/>
    </row>
    <row r="1911" spans="1:11" x14ac:dyDescent="0.25">
      <c r="A1911" s="63"/>
      <c r="B1911" s="28"/>
      <c r="F1911" s="26"/>
      <c r="G1911" s="26"/>
      <c r="H1911" s="26"/>
      <c r="I1911" s="26"/>
      <c r="J1911" s="26"/>
      <c r="K1911" s="26"/>
    </row>
    <row r="1912" spans="1:11" x14ac:dyDescent="0.25">
      <c r="A1912" s="63"/>
      <c r="B1912" s="28"/>
      <c r="F1912" s="26"/>
      <c r="G1912" s="26"/>
      <c r="H1912" s="26"/>
      <c r="I1912" s="26"/>
      <c r="J1912" s="26"/>
      <c r="K1912" s="26"/>
    </row>
    <row r="1913" spans="1:11" x14ac:dyDescent="0.25">
      <c r="A1913" s="63"/>
      <c r="B1913" s="28"/>
      <c r="F1913" s="26"/>
      <c r="G1913" s="26"/>
      <c r="H1913" s="26"/>
      <c r="I1913" s="26"/>
      <c r="J1913" s="26"/>
      <c r="K1913" s="26"/>
    </row>
    <row r="1914" spans="1:11" x14ac:dyDescent="0.25">
      <c r="A1914" s="63"/>
      <c r="B1914" s="28"/>
      <c r="F1914" s="26"/>
      <c r="G1914" s="26"/>
      <c r="H1914" s="26"/>
      <c r="I1914" s="26"/>
      <c r="J1914" s="26"/>
      <c r="K1914" s="26"/>
    </row>
    <row r="1915" spans="1:11" x14ac:dyDescent="0.25">
      <c r="A1915" s="63"/>
      <c r="B1915" s="28"/>
      <c r="F1915" s="26"/>
      <c r="G1915" s="26"/>
      <c r="H1915" s="26"/>
      <c r="I1915" s="26"/>
      <c r="J1915" s="26"/>
      <c r="K1915" s="26"/>
    </row>
    <row r="1916" spans="1:11" x14ac:dyDescent="0.25">
      <c r="A1916" s="63"/>
      <c r="B1916" s="28"/>
      <c r="F1916" s="26"/>
      <c r="G1916" s="26"/>
      <c r="H1916" s="26"/>
      <c r="I1916" s="26"/>
      <c r="J1916" s="26"/>
      <c r="K1916" s="26"/>
    </row>
    <row r="1917" spans="1:11" x14ac:dyDescent="0.25">
      <c r="A1917" s="63"/>
      <c r="B1917" s="28"/>
      <c r="F1917" s="26"/>
      <c r="G1917" s="26"/>
      <c r="H1917" s="26"/>
      <c r="I1917" s="26"/>
      <c r="J1917" s="26"/>
      <c r="K1917" s="26"/>
    </row>
    <row r="1918" spans="1:11" x14ac:dyDescent="0.25">
      <c r="A1918" s="63"/>
      <c r="B1918" s="28"/>
      <c r="F1918" s="26"/>
      <c r="G1918" s="26"/>
      <c r="H1918" s="26"/>
      <c r="I1918" s="26"/>
      <c r="J1918" s="26"/>
      <c r="K1918" s="26"/>
    </row>
    <row r="1919" spans="1:11" x14ac:dyDescent="0.25">
      <c r="A1919" s="63"/>
      <c r="B1919" s="28"/>
      <c r="F1919" s="26"/>
      <c r="G1919" s="26"/>
      <c r="H1919" s="26"/>
      <c r="I1919" s="26"/>
      <c r="J1919" s="26"/>
      <c r="K1919" s="26"/>
    </row>
    <row r="1920" spans="1:11" x14ac:dyDescent="0.25">
      <c r="A1920" s="63"/>
      <c r="B1920" s="28"/>
      <c r="F1920" s="26"/>
      <c r="G1920" s="26"/>
      <c r="H1920" s="26"/>
      <c r="I1920" s="26"/>
      <c r="J1920" s="26"/>
      <c r="K1920" s="26"/>
    </row>
    <row r="1921" spans="1:11" x14ac:dyDescent="0.25">
      <c r="A1921" s="63"/>
      <c r="B1921" s="28"/>
      <c r="F1921" s="26"/>
      <c r="G1921" s="26"/>
      <c r="H1921" s="26"/>
      <c r="I1921" s="26"/>
      <c r="J1921" s="26"/>
      <c r="K1921" s="26"/>
    </row>
    <row r="1922" spans="1:11" x14ac:dyDescent="0.25">
      <c r="A1922" s="63"/>
      <c r="B1922" s="28"/>
      <c r="F1922" s="26"/>
      <c r="G1922" s="26"/>
      <c r="H1922" s="26"/>
      <c r="I1922" s="26"/>
      <c r="J1922" s="26"/>
      <c r="K1922" s="26"/>
    </row>
    <row r="1923" spans="1:11" x14ac:dyDescent="0.25">
      <c r="A1923" s="63"/>
      <c r="B1923" s="28"/>
      <c r="F1923" s="26"/>
      <c r="G1923" s="26"/>
      <c r="H1923" s="26"/>
      <c r="I1923" s="26"/>
      <c r="J1923" s="26"/>
      <c r="K1923" s="26"/>
    </row>
    <row r="1924" spans="1:11" x14ac:dyDescent="0.25">
      <c r="A1924" s="63"/>
      <c r="B1924" s="28"/>
      <c r="F1924" s="26"/>
      <c r="G1924" s="26"/>
      <c r="H1924" s="26"/>
      <c r="I1924" s="26"/>
      <c r="J1924" s="26"/>
      <c r="K1924" s="26"/>
    </row>
    <row r="1925" spans="1:11" x14ac:dyDescent="0.25">
      <c r="A1925" s="63"/>
      <c r="B1925" s="28"/>
      <c r="F1925" s="26"/>
      <c r="G1925" s="26"/>
      <c r="H1925" s="26"/>
      <c r="I1925" s="26"/>
      <c r="J1925" s="26"/>
      <c r="K1925" s="26"/>
    </row>
    <row r="1926" spans="1:11" x14ac:dyDescent="0.25">
      <c r="A1926" s="63"/>
      <c r="B1926" s="28"/>
      <c r="F1926" s="26"/>
      <c r="G1926" s="26"/>
      <c r="H1926" s="26"/>
      <c r="I1926" s="26"/>
      <c r="J1926" s="26"/>
      <c r="K1926" s="26"/>
    </row>
    <row r="1927" spans="1:11" x14ac:dyDescent="0.25">
      <c r="A1927" s="63"/>
      <c r="B1927" s="28"/>
      <c r="F1927" s="26"/>
      <c r="G1927" s="26"/>
      <c r="H1927" s="26"/>
      <c r="I1927" s="26"/>
      <c r="J1927" s="26"/>
      <c r="K1927" s="26"/>
    </row>
    <row r="1928" spans="1:11" x14ac:dyDescent="0.25">
      <c r="A1928" s="63"/>
      <c r="B1928" s="28"/>
      <c r="F1928" s="26"/>
      <c r="G1928" s="26"/>
      <c r="H1928" s="26"/>
      <c r="I1928" s="26"/>
      <c r="J1928" s="26"/>
      <c r="K1928" s="26"/>
    </row>
    <row r="1929" spans="1:11" x14ac:dyDescent="0.25">
      <c r="A1929" s="63"/>
      <c r="B1929" s="28"/>
      <c r="F1929" s="26"/>
      <c r="G1929" s="26"/>
      <c r="H1929" s="26"/>
      <c r="I1929" s="26"/>
      <c r="J1929" s="26"/>
      <c r="K1929" s="26"/>
    </row>
    <row r="1930" spans="1:11" x14ac:dyDescent="0.25">
      <c r="A1930" s="63"/>
      <c r="B1930" s="28"/>
      <c r="F1930" s="26"/>
      <c r="G1930" s="26"/>
      <c r="H1930" s="26"/>
      <c r="I1930" s="26"/>
      <c r="J1930" s="26"/>
      <c r="K1930" s="26"/>
    </row>
    <row r="1931" spans="1:11" x14ac:dyDescent="0.25">
      <c r="A1931" s="63"/>
      <c r="B1931" s="28"/>
      <c r="F1931" s="26"/>
      <c r="G1931" s="26"/>
      <c r="H1931" s="26"/>
      <c r="I1931" s="26"/>
      <c r="J1931" s="26"/>
      <c r="K1931" s="26"/>
    </row>
    <row r="1932" spans="1:11" x14ac:dyDescent="0.25">
      <c r="A1932" s="63"/>
      <c r="B1932" s="28"/>
      <c r="F1932" s="26"/>
      <c r="G1932" s="26"/>
      <c r="H1932" s="26"/>
      <c r="I1932" s="26"/>
      <c r="J1932" s="26"/>
      <c r="K1932" s="26"/>
    </row>
    <row r="1933" spans="1:11" x14ac:dyDescent="0.25">
      <c r="A1933" s="63"/>
      <c r="B1933" s="28"/>
      <c r="F1933" s="26"/>
      <c r="G1933" s="26"/>
      <c r="H1933" s="26"/>
      <c r="I1933" s="26"/>
      <c r="J1933" s="26"/>
      <c r="K1933" s="26"/>
    </row>
    <row r="1934" spans="1:11" x14ac:dyDescent="0.25">
      <c r="A1934" s="63"/>
      <c r="B1934" s="28"/>
      <c r="F1934" s="26"/>
      <c r="G1934" s="26"/>
      <c r="H1934" s="26"/>
      <c r="I1934" s="26"/>
      <c r="J1934" s="26"/>
      <c r="K1934" s="26"/>
    </row>
    <row r="1935" spans="1:11" x14ac:dyDescent="0.25">
      <c r="A1935" s="63"/>
      <c r="B1935" s="28"/>
      <c r="F1935" s="26"/>
      <c r="G1935" s="26"/>
      <c r="H1935" s="26"/>
      <c r="I1935" s="26"/>
      <c r="J1935" s="26"/>
      <c r="K1935" s="26"/>
    </row>
    <row r="1936" spans="1:11" x14ac:dyDescent="0.25">
      <c r="A1936" s="63"/>
      <c r="B1936" s="28"/>
      <c r="F1936" s="26"/>
      <c r="G1936" s="26"/>
      <c r="H1936" s="26"/>
      <c r="I1936" s="26"/>
      <c r="J1936" s="26"/>
      <c r="K1936" s="26"/>
    </row>
    <row r="1937" spans="1:11" x14ac:dyDescent="0.25">
      <c r="A1937" s="63"/>
      <c r="B1937" s="28"/>
      <c r="F1937" s="26"/>
      <c r="G1937" s="26"/>
      <c r="H1937" s="26"/>
      <c r="I1937" s="26"/>
      <c r="J1937" s="26"/>
      <c r="K1937" s="26"/>
    </row>
    <row r="1938" spans="1:11" x14ac:dyDescent="0.25">
      <c r="A1938" s="63"/>
      <c r="B1938" s="28"/>
      <c r="F1938" s="26"/>
      <c r="G1938" s="26"/>
      <c r="H1938" s="26"/>
      <c r="I1938" s="26"/>
      <c r="J1938" s="26"/>
      <c r="K1938" s="26"/>
    </row>
    <row r="1939" spans="1:11" x14ac:dyDescent="0.25">
      <c r="A1939" s="63"/>
      <c r="B1939" s="28"/>
      <c r="F1939" s="26"/>
      <c r="G1939" s="26"/>
      <c r="H1939" s="26"/>
      <c r="I1939" s="26"/>
      <c r="J1939" s="26"/>
      <c r="K1939" s="26"/>
    </row>
    <row r="1940" spans="1:11" x14ac:dyDescent="0.25">
      <c r="A1940" s="63"/>
      <c r="B1940" s="28"/>
      <c r="F1940" s="26"/>
      <c r="G1940" s="26"/>
      <c r="H1940" s="26"/>
      <c r="I1940" s="26"/>
      <c r="J1940" s="26"/>
      <c r="K1940" s="26"/>
    </row>
    <row r="1941" spans="1:11" x14ac:dyDescent="0.25">
      <c r="A1941" s="63"/>
      <c r="B1941" s="28"/>
      <c r="F1941" s="26"/>
      <c r="G1941" s="26"/>
      <c r="H1941" s="26"/>
      <c r="I1941" s="26"/>
      <c r="J1941" s="26"/>
      <c r="K1941" s="26"/>
    </row>
    <row r="1942" spans="1:11" x14ac:dyDescent="0.25">
      <c r="A1942" s="63"/>
      <c r="B1942" s="28"/>
      <c r="F1942" s="26"/>
      <c r="G1942" s="26"/>
      <c r="H1942" s="26"/>
      <c r="I1942" s="26"/>
      <c r="J1942" s="26"/>
      <c r="K1942" s="26"/>
    </row>
    <row r="1943" spans="1:11" x14ac:dyDescent="0.25">
      <c r="A1943" s="63"/>
      <c r="B1943" s="28"/>
      <c r="F1943" s="26"/>
      <c r="G1943" s="26"/>
      <c r="H1943" s="26"/>
      <c r="I1943" s="26"/>
      <c r="J1943" s="26"/>
      <c r="K1943" s="26"/>
    </row>
    <row r="1944" spans="1:11" x14ac:dyDescent="0.25">
      <c r="A1944" s="63"/>
      <c r="B1944" s="28"/>
      <c r="F1944" s="26"/>
      <c r="G1944" s="26"/>
      <c r="H1944" s="26"/>
      <c r="I1944" s="26"/>
      <c r="J1944" s="26"/>
      <c r="K1944" s="26"/>
    </row>
    <row r="1945" spans="1:11" x14ac:dyDescent="0.25">
      <c r="A1945" s="63"/>
      <c r="B1945" s="28"/>
      <c r="F1945" s="26"/>
      <c r="G1945" s="26"/>
      <c r="H1945" s="26"/>
      <c r="I1945" s="26"/>
      <c r="J1945" s="26"/>
      <c r="K1945" s="26"/>
    </row>
    <row r="1946" spans="1:11" x14ac:dyDescent="0.25">
      <c r="A1946" s="63"/>
      <c r="B1946" s="28"/>
      <c r="F1946" s="26"/>
      <c r="G1946" s="26"/>
      <c r="H1946" s="26"/>
      <c r="I1946" s="26"/>
      <c r="J1946" s="26"/>
      <c r="K1946" s="26"/>
    </row>
    <row r="1947" spans="1:11" x14ac:dyDescent="0.25">
      <c r="A1947" s="63"/>
      <c r="B1947" s="28"/>
      <c r="F1947" s="26"/>
      <c r="G1947" s="26"/>
      <c r="H1947" s="26"/>
      <c r="I1947" s="26"/>
      <c r="J1947" s="26"/>
      <c r="K1947" s="26"/>
    </row>
    <row r="1948" spans="1:11" x14ac:dyDescent="0.25">
      <c r="A1948" s="63"/>
      <c r="B1948" s="28"/>
      <c r="F1948" s="26"/>
      <c r="G1948" s="26"/>
      <c r="H1948" s="26"/>
      <c r="I1948" s="26"/>
      <c r="J1948" s="26"/>
      <c r="K1948" s="26"/>
    </row>
    <row r="1949" spans="1:11" x14ac:dyDescent="0.25">
      <c r="A1949" s="63"/>
      <c r="B1949" s="28"/>
      <c r="F1949" s="26"/>
      <c r="G1949" s="26"/>
      <c r="H1949" s="26"/>
      <c r="I1949" s="26"/>
      <c r="J1949" s="26"/>
      <c r="K1949" s="26"/>
    </row>
    <row r="1950" spans="1:11" x14ac:dyDescent="0.25">
      <c r="A1950" s="63"/>
      <c r="B1950" s="28"/>
      <c r="F1950" s="26"/>
      <c r="G1950" s="26"/>
      <c r="H1950" s="26"/>
      <c r="I1950" s="26"/>
      <c r="J1950" s="26"/>
      <c r="K1950" s="26"/>
    </row>
    <row r="1951" spans="1:11" x14ac:dyDescent="0.25">
      <c r="A1951" s="63"/>
      <c r="B1951" s="28"/>
      <c r="F1951" s="26"/>
      <c r="G1951" s="26"/>
      <c r="H1951" s="26"/>
      <c r="I1951" s="26"/>
      <c r="J1951" s="26"/>
      <c r="K1951" s="26"/>
    </row>
    <row r="1952" spans="1:11" x14ac:dyDescent="0.25">
      <c r="A1952" s="63"/>
      <c r="B1952" s="28"/>
      <c r="F1952" s="26"/>
      <c r="G1952" s="26"/>
      <c r="H1952" s="26"/>
      <c r="I1952" s="26"/>
      <c r="J1952" s="26"/>
      <c r="K1952" s="26"/>
    </row>
    <row r="1953" spans="1:11" x14ac:dyDescent="0.25">
      <c r="A1953" s="63"/>
      <c r="B1953" s="28"/>
      <c r="F1953" s="26"/>
      <c r="G1953" s="26"/>
      <c r="H1953" s="26"/>
      <c r="I1953" s="26"/>
      <c r="J1953" s="26"/>
      <c r="K1953" s="26"/>
    </row>
    <row r="1954" spans="1:11" x14ac:dyDescent="0.25">
      <c r="A1954" s="63"/>
      <c r="B1954" s="28"/>
      <c r="F1954" s="26"/>
      <c r="G1954" s="26"/>
      <c r="H1954" s="26"/>
      <c r="I1954" s="26"/>
      <c r="J1954" s="26"/>
      <c r="K1954" s="26"/>
    </row>
    <row r="1955" spans="1:11" x14ac:dyDescent="0.25">
      <c r="A1955" s="63"/>
      <c r="B1955" s="28"/>
      <c r="F1955" s="26"/>
      <c r="G1955" s="26"/>
      <c r="H1955" s="26"/>
      <c r="I1955" s="26"/>
      <c r="J1955" s="26"/>
      <c r="K1955" s="26"/>
    </row>
    <row r="1956" spans="1:11" x14ac:dyDescent="0.25">
      <c r="A1956" s="63"/>
      <c r="B1956" s="28"/>
      <c r="F1956" s="26"/>
      <c r="G1956" s="26"/>
      <c r="H1956" s="26"/>
      <c r="I1956" s="26"/>
      <c r="J1956" s="26"/>
      <c r="K1956" s="26"/>
    </row>
    <row r="1957" spans="1:11" x14ac:dyDescent="0.25">
      <c r="A1957" s="63"/>
      <c r="B1957" s="28"/>
      <c r="F1957" s="26"/>
      <c r="G1957" s="26"/>
      <c r="H1957" s="26"/>
      <c r="I1957" s="26"/>
      <c r="J1957" s="26"/>
      <c r="K1957" s="26"/>
    </row>
    <row r="1958" spans="1:11" x14ac:dyDescent="0.25">
      <c r="A1958" s="63"/>
      <c r="B1958" s="28"/>
      <c r="F1958" s="26"/>
      <c r="G1958" s="26"/>
      <c r="H1958" s="26"/>
      <c r="I1958" s="26"/>
      <c r="J1958" s="26"/>
      <c r="K1958" s="26"/>
    </row>
    <row r="1959" spans="1:11" x14ac:dyDescent="0.25">
      <c r="A1959" s="63"/>
      <c r="B1959" s="28"/>
      <c r="F1959" s="26"/>
      <c r="G1959" s="26"/>
      <c r="H1959" s="26"/>
      <c r="I1959" s="26"/>
      <c r="J1959" s="26"/>
      <c r="K1959" s="26"/>
    </row>
    <row r="1960" spans="1:11" x14ac:dyDescent="0.25">
      <c r="A1960" s="63"/>
      <c r="B1960" s="28"/>
      <c r="F1960" s="26"/>
      <c r="G1960" s="26"/>
      <c r="H1960" s="26"/>
      <c r="I1960" s="26"/>
      <c r="J1960" s="26"/>
      <c r="K1960" s="26"/>
    </row>
    <row r="1961" spans="1:11" x14ac:dyDescent="0.25">
      <c r="A1961" s="63"/>
      <c r="B1961" s="28"/>
      <c r="F1961" s="26"/>
      <c r="G1961" s="26"/>
      <c r="H1961" s="26"/>
      <c r="I1961" s="26"/>
      <c r="J1961" s="26"/>
      <c r="K1961" s="26"/>
    </row>
    <row r="1962" spans="1:11" x14ac:dyDescent="0.25">
      <c r="A1962" s="63"/>
      <c r="B1962" s="28"/>
      <c r="F1962" s="26"/>
      <c r="G1962" s="26"/>
      <c r="H1962" s="26"/>
      <c r="I1962" s="26"/>
      <c r="J1962" s="26"/>
      <c r="K1962" s="26"/>
    </row>
    <row r="1963" spans="1:11" x14ac:dyDescent="0.25">
      <c r="A1963" s="63"/>
      <c r="B1963" s="28"/>
      <c r="F1963" s="26"/>
      <c r="G1963" s="26"/>
      <c r="H1963" s="26"/>
      <c r="I1963" s="26"/>
      <c r="J1963" s="26"/>
      <c r="K1963" s="26"/>
    </row>
    <row r="1964" spans="1:11" x14ac:dyDescent="0.25">
      <c r="A1964" s="63"/>
      <c r="B1964" s="28"/>
      <c r="F1964" s="26"/>
      <c r="G1964" s="26"/>
      <c r="H1964" s="26"/>
      <c r="I1964" s="26"/>
      <c r="J1964" s="26"/>
      <c r="K1964" s="26"/>
    </row>
    <row r="1965" spans="1:11" x14ac:dyDescent="0.25">
      <c r="A1965" s="63"/>
      <c r="B1965" s="28"/>
      <c r="F1965" s="26"/>
      <c r="G1965" s="26"/>
      <c r="H1965" s="26"/>
      <c r="I1965" s="26"/>
      <c r="J1965" s="26"/>
      <c r="K1965" s="26"/>
    </row>
    <row r="1966" spans="1:11" x14ac:dyDescent="0.25">
      <c r="A1966" s="63"/>
      <c r="B1966" s="28"/>
      <c r="F1966" s="26"/>
      <c r="G1966" s="26"/>
      <c r="H1966" s="26"/>
      <c r="I1966" s="26"/>
      <c r="J1966" s="26"/>
      <c r="K1966" s="26"/>
    </row>
    <row r="1967" spans="1:11" x14ac:dyDescent="0.25">
      <c r="A1967" s="63"/>
      <c r="B1967" s="28"/>
      <c r="F1967" s="26"/>
      <c r="G1967" s="26"/>
      <c r="H1967" s="26"/>
      <c r="I1967" s="26"/>
      <c r="J1967" s="26"/>
      <c r="K1967" s="26"/>
    </row>
    <row r="1968" spans="1:11" x14ac:dyDescent="0.25">
      <c r="A1968" s="63"/>
      <c r="B1968" s="28"/>
      <c r="F1968" s="26"/>
      <c r="G1968" s="26"/>
      <c r="H1968" s="26"/>
      <c r="I1968" s="26"/>
      <c r="J1968" s="26"/>
      <c r="K1968" s="26"/>
    </row>
    <row r="1969" spans="1:11" x14ac:dyDescent="0.25">
      <c r="A1969" s="63"/>
      <c r="B1969" s="28"/>
      <c r="F1969" s="26"/>
      <c r="G1969" s="26"/>
      <c r="H1969" s="26"/>
      <c r="I1969" s="26"/>
      <c r="J1969" s="26"/>
      <c r="K1969" s="26"/>
    </row>
    <row r="1970" spans="1:11" x14ac:dyDescent="0.25">
      <c r="A1970" s="63"/>
      <c r="B1970" s="28"/>
      <c r="F1970" s="26"/>
      <c r="G1970" s="26"/>
      <c r="H1970" s="26"/>
      <c r="I1970" s="26"/>
      <c r="J1970" s="26"/>
      <c r="K1970" s="26"/>
    </row>
    <row r="1971" spans="1:11" x14ac:dyDescent="0.25">
      <c r="A1971" s="63"/>
      <c r="B1971" s="28"/>
      <c r="F1971" s="26"/>
      <c r="G1971" s="26"/>
      <c r="H1971" s="26"/>
      <c r="I1971" s="26"/>
      <c r="J1971" s="26"/>
      <c r="K1971" s="26"/>
    </row>
    <row r="1972" spans="1:11" x14ac:dyDescent="0.25">
      <c r="A1972" s="63"/>
      <c r="B1972" s="28"/>
      <c r="F1972" s="26"/>
      <c r="G1972" s="26"/>
      <c r="H1972" s="26"/>
      <c r="I1972" s="26"/>
      <c r="J1972" s="26"/>
      <c r="K1972" s="26"/>
    </row>
    <row r="1973" spans="1:11" x14ac:dyDescent="0.25">
      <c r="A1973" s="63"/>
      <c r="B1973" s="28"/>
      <c r="F1973" s="26"/>
      <c r="G1973" s="26"/>
      <c r="H1973" s="26"/>
      <c r="I1973" s="26"/>
      <c r="J1973" s="26"/>
      <c r="K1973" s="26"/>
    </row>
    <row r="1974" spans="1:11" x14ac:dyDescent="0.25">
      <c r="A1974" s="63"/>
      <c r="B1974" s="28"/>
      <c r="F1974" s="26"/>
      <c r="G1974" s="26"/>
      <c r="H1974" s="26"/>
      <c r="I1974" s="26"/>
      <c r="J1974" s="26"/>
      <c r="K1974" s="26"/>
    </row>
    <row r="1975" spans="1:11" x14ac:dyDescent="0.25">
      <c r="A1975" s="63"/>
      <c r="B1975" s="28"/>
      <c r="F1975" s="26"/>
      <c r="G1975" s="26"/>
      <c r="H1975" s="26"/>
      <c r="I1975" s="26"/>
      <c r="J1975" s="26"/>
      <c r="K1975" s="26"/>
    </row>
    <row r="1976" spans="1:11" x14ac:dyDescent="0.25">
      <c r="A1976" s="63"/>
      <c r="B1976" s="28"/>
      <c r="F1976" s="26"/>
      <c r="G1976" s="26"/>
      <c r="H1976" s="26"/>
      <c r="I1976" s="26"/>
      <c r="J1976" s="26"/>
      <c r="K1976" s="26"/>
    </row>
    <row r="1977" spans="1:11" x14ac:dyDescent="0.25">
      <c r="A1977" s="63"/>
      <c r="B1977" s="28"/>
      <c r="F1977" s="26"/>
      <c r="G1977" s="26"/>
      <c r="H1977" s="26"/>
      <c r="I1977" s="26"/>
      <c r="J1977" s="26"/>
      <c r="K1977" s="26"/>
    </row>
    <row r="1978" spans="1:11" x14ac:dyDescent="0.25">
      <c r="A1978" s="63"/>
      <c r="B1978" s="28"/>
      <c r="F1978" s="26"/>
      <c r="G1978" s="26"/>
      <c r="H1978" s="26"/>
      <c r="I1978" s="26"/>
      <c r="J1978" s="26"/>
      <c r="K1978" s="26"/>
    </row>
    <row r="1979" spans="1:11" x14ac:dyDescent="0.25">
      <c r="A1979" s="63"/>
      <c r="B1979" s="28"/>
      <c r="F1979" s="26"/>
      <c r="G1979" s="26"/>
      <c r="H1979" s="26"/>
      <c r="I1979" s="26"/>
      <c r="J1979" s="26"/>
      <c r="K1979" s="26"/>
    </row>
    <row r="1980" spans="1:11" x14ac:dyDescent="0.25">
      <c r="A1980" s="63"/>
      <c r="B1980" s="28"/>
      <c r="F1980" s="26"/>
      <c r="G1980" s="26"/>
      <c r="H1980" s="26"/>
      <c r="I1980" s="26"/>
      <c r="J1980" s="26"/>
      <c r="K1980" s="26"/>
    </row>
    <row r="1981" spans="1:11" x14ac:dyDescent="0.25">
      <c r="A1981" s="63"/>
      <c r="B1981" s="28"/>
      <c r="F1981" s="26"/>
      <c r="G1981" s="26"/>
      <c r="H1981" s="26"/>
      <c r="I1981" s="26"/>
      <c r="J1981" s="26"/>
      <c r="K1981" s="26"/>
    </row>
    <row r="1982" spans="1:11" x14ac:dyDescent="0.25">
      <c r="A1982" s="63"/>
      <c r="B1982" s="28"/>
      <c r="F1982" s="26"/>
      <c r="G1982" s="26"/>
      <c r="H1982" s="26"/>
      <c r="I1982" s="26"/>
      <c r="J1982" s="26"/>
      <c r="K1982" s="26"/>
    </row>
    <row r="1983" spans="1:11" x14ac:dyDescent="0.25">
      <c r="A1983" s="63"/>
      <c r="B1983" s="28"/>
      <c r="F1983" s="26"/>
      <c r="G1983" s="26"/>
      <c r="H1983" s="26"/>
      <c r="I1983" s="26"/>
      <c r="J1983" s="26"/>
      <c r="K1983" s="26"/>
    </row>
    <row r="1984" spans="1:11" x14ac:dyDescent="0.25">
      <c r="A1984" s="63"/>
      <c r="B1984" s="28"/>
      <c r="F1984" s="26"/>
      <c r="G1984" s="26"/>
      <c r="H1984" s="26"/>
      <c r="I1984" s="26"/>
      <c r="J1984" s="26"/>
      <c r="K1984" s="26"/>
    </row>
    <row r="1985" spans="1:11" x14ac:dyDescent="0.25">
      <c r="A1985" s="63"/>
      <c r="B1985" s="28"/>
      <c r="F1985" s="26"/>
      <c r="G1985" s="26"/>
      <c r="H1985" s="26"/>
      <c r="I1985" s="26"/>
      <c r="J1985" s="26"/>
      <c r="K1985" s="26"/>
    </row>
    <row r="1986" spans="1:11" x14ac:dyDescent="0.25">
      <c r="A1986" s="63"/>
      <c r="B1986" s="28"/>
      <c r="F1986" s="26"/>
      <c r="G1986" s="26"/>
      <c r="H1986" s="26"/>
      <c r="I1986" s="26"/>
      <c r="J1986" s="26"/>
      <c r="K1986" s="26"/>
    </row>
    <row r="1987" spans="1:11" x14ac:dyDescent="0.25">
      <c r="A1987" s="63"/>
      <c r="B1987" s="28"/>
      <c r="F1987" s="26"/>
      <c r="G1987" s="26"/>
      <c r="H1987" s="26"/>
      <c r="I1987" s="26"/>
      <c r="J1987" s="26"/>
      <c r="K1987" s="26"/>
    </row>
    <row r="1988" spans="1:11" x14ac:dyDescent="0.25">
      <c r="A1988" s="63"/>
      <c r="B1988" s="28"/>
      <c r="F1988" s="26"/>
      <c r="G1988" s="26"/>
      <c r="H1988" s="26"/>
      <c r="I1988" s="26"/>
      <c r="J1988" s="26"/>
      <c r="K1988" s="26"/>
    </row>
    <row r="1989" spans="1:11" x14ac:dyDescent="0.25">
      <c r="A1989" s="63"/>
      <c r="B1989" s="28"/>
      <c r="F1989" s="26"/>
      <c r="G1989" s="26"/>
      <c r="H1989" s="26"/>
      <c r="I1989" s="26"/>
      <c r="J1989" s="26"/>
      <c r="K1989" s="26"/>
    </row>
    <row r="1990" spans="1:11" x14ac:dyDescent="0.25">
      <c r="A1990" s="63"/>
      <c r="B1990" s="28"/>
      <c r="F1990" s="26"/>
      <c r="G1990" s="26"/>
      <c r="H1990" s="26"/>
      <c r="I1990" s="26"/>
      <c r="J1990" s="26"/>
      <c r="K1990" s="26"/>
    </row>
    <row r="1991" spans="1:11" x14ac:dyDescent="0.25">
      <c r="A1991" s="63"/>
      <c r="B1991" s="28"/>
      <c r="F1991" s="26"/>
      <c r="G1991" s="26"/>
      <c r="H1991" s="26"/>
      <c r="I1991" s="26"/>
      <c r="J1991" s="26"/>
      <c r="K1991" s="26"/>
    </row>
    <row r="1992" spans="1:11" x14ac:dyDescent="0.25">
      <c r="A1992" s="63"/>
      <c r="B1992" s="28"/>
      <c r="F1992" s="26"/>
      <c r="G1992" s="26"/>
      <c r="H1992" s="26"/>
      <c r="I1992" s="26"/>
      <c r="J1992" s="26"/>
      <c r="K1992" s="26"/>
    </row>
    <row r="1993" spans="1:11" x14ac:dyDescent="0.25">
      <c r="A1993" s="63"/>
      <c r="B1993" s="28"/>
      <c r="F1993" s="26"/>
      <c r="G1993" s="26"/>
      <c r="H1993" s="26"/>
      <c r="I1993" s="26"/>
      <c r="J1993" s="26"/>
      <c r="K1993" s="26"/>
    </row>
    <row r="1994" spans="1:11" x14ac:dyDescent="0.25">
      <c r="A1994" s="63"/>
      <c r="B1994" s="28"/>
      <c r="F1994" s="26"/>
      <c r="G1994" s="26"/>
      <c r="H1994" s="26"/>
      <c r="I1994" s="26"/>
      <c r="J1994" s="26"/>
      <c r="K1994" s="26"/>
    </row>
    <row r="1995" spans="1:11" x14ac:dyDescent="0.25">
      <c r="A1995" s="63"/>
      <c r="B1995" s="28"/>
      <c r="F1995" s="26"/>
      <c r="G1995" s="26"/>
      <c r="H1995" s="26"/>
      <c r="I1995" s="26"/>
      <c r="J1995" s="26"/>
      <c r="K1995" s="26"/>
    </row>
    <row r="1996" spans="1:11" x14ac:dyDescent="0.25">
      <c r="A1996" s="63"/>
      <c r="B1996" s="28"/>
      <c r="F1996" s="26"/>
      <c r="G1996" s="26"/>
      <c r="H1996" s="26"/>
      <c r="I1996" s="26"/>
      <c r="J1996" s="26"/>
      <c r="K1996" s="26"/>
    </row>
    <row r="1997" spans="1:11" x14ac:dyDescent="0.25">
      <c r="A1997" s="63"/>
      <c r="B1997" s="28"/>
      <c r="F1997" s="26"/>
      <c r="G1997" s="26"/>
      <c r="H1997" s="26"/>
      <c r="I1997" s="26"/>
      <c r="J1997" s="26"/>
      <c r="K1997" s="26"/>
    </row>
    <row r="1998" spans="1:11" x14ac:dyDescent="0.25">
      <c r="A1998" s="63"/>
      <c r="B1998" s="28"/>
      <c r="F1998" s="26"/>
      <c r="G1998" s="26"/>
      <c r="H1998" s="26"/>
      <c r="I1998" s="26"/>
      <c r="J1998" s="26"/>
      <c r="K1998" s="26"/>
    </row>
    <row r="1999" spans="1:11" x14ac:dyDescent="0.25">
      <c r="A1999" s="63"/>
      <c r="B1999" s="28"/>
      <c r="F1999" s="26"/>
      <c r="G1999" s="26"/>
      <c r="H1999" s="26"/>
      <c r="I1999" s="26"/>
      <c r="J1999" s="26"/>
      <c r="K1999" s="26"/>
    </row>
    <row r="2000" spans="1:11" x14ac:dyDescent="0.25">
      <c r="A2000" s="63"/>
      <c r="B2000" s="28"/>
      <c r="F2000" s="26"/>
      <c r="G2000" s="26"/>
      <c r="H2000" s="26"/>
      <c r="I2000" s="26"/>
      <c r="J2000" s="26"/>
      <c r="K2000" s="26"/>
    </row>
    <row r="2001" spans="1:11" x14ac:dyDescent="0.25">
      <c r="A2001" s="63"/>
      <c r="B2001" s="28"/>
      <c r="F2001" s="26"/>
      <c r="G2001" s="26"/>
      <c r="H2001" s="26"/>
      <c r="I2001" s="26"/>
      <c r="J2001" s="26"/>
      <c r="K2001" s="26"/>
    </row>
    <row r="2002" spans="1:11" x14ac:dyDescent="0.25">
      <c r="A2002" s="63"/>
      <c r="B2002" s="28"/>
      <c r="F2002" s="26"/>
      <c r="G2002" s="26"/>
      <c r="H2002" s="26"/>
      <c r="I2002" s="26"/>
      <c r="J2002" s="26"/>
      <c r="K2002" s="26"/>
    </row>
    <row r="2003" spans="1:11" x14ac:dyDescent="0.25">
      <c r="A2003" s="63"/>
      <c r="B2003" s="28"/>
      <c r="F2003" s="26"/>
      <c r="G2003" s="26"/>
      <c r="H2003" s="26"/>
      <c r="I2003" s="26"/>
      <c r="J2003" s="26"/>
      <c r="K2003" s="26"/>
    </row>
    <row r="2004" spans="1:11" x14ac:dyDescent="0.25">
      <c r="A2004" s="63"/>
      <c r="B2004" s="28"/>
      <c r="F2004" s="26"/>
      <c r="G2004" s="26"/>
      <c r="H2004" s="26"/>
      <c r="I2004" s="26"/>
      <c r="J2004" s="26"/>
      <c r="K2004" s="26"/>
    </row>
    <row r="2005" spans="1:11" x14ac:dyDescent="0.25">
      <c r="A2005" s="63"/>
      <c r="B2005" s="28"/>
      <c r="F2005" s="26"/>
      <c r="G2005" s="26"/>
      <c r="H2005" s="26"/>
      <c r="I2005" s="26"/>
      <c r="J2005" s="26"/>
      <c r="K2005" s="26"/>
    </row>
    <row r="2006" spans="1:11" x14ac:dyDescent="0.25">
      <c r="A2006" s="63"/>
      <c r="B2006" s="28"/>
      <c r="F2006" s="26"/>
      <c r="G2006" s="26"/>
      <c r="H2006" s="26"/>
      <c r="I2006" s="26"/>
      <c r="J2006" s="26"/>
      <c r="K2006" s="26"/>
    </row>
    <row r="2007" spans="1:11" x14ac:dyDescent="0.25">
      <c r="A2007" s="63"/>
      <c r="B2007" s="28"/>
      <c r="F2007" s="26"/>
      <c r="G2007" s="26"/>
      <c r="H2007" s="26"/>
      <c r="I2007" s="26"/>
      <c r="J2007" s="26"/>
      <c r="K2007" s="26"/>
    </row>
    <row r="2008" spans="1:11" x14ac:dyDescent="0.25">
      <c r="A2008" s="63"/>
      <c r="B2008" s="28"/>
      <c r="F2008" s="26"/>
      <c r="G2008" s="26"/>
      <c r="H2008" s="26"/>
      <c r="I2008" s="26"/>
      <c r="J2008" s="26"/>
      <c r="K2008" s="26"/>
    </row>
    <row r="2009" spans="1:11" x14ac:dyDescent="0.25">
      <c r="A2009" s="63"/>
      <c r="B2009" s="28"/>
      <c r="F2009" s="26"/>
      <c r="G2009" s="26"/>
      <c r="H2009" s="26"/>
      <c r="I2009" s="26"/>
      <c r="J2009" s="26"/>
      <c r="K2009" s="26"/>
    </row>
    <row r="2010" spans="1:11" x14ac:dyDescent="0.25">
      <c r="A2010" s="63"/>
      <c r="B2010" s="28"/>
      <c r="F2010" s="26"/>
      <c r="G2010" s="26"/>
      <c r="H2010" s="26"/>
      <c r="I2010" s="26"/>
      <c r="J2010" s="26"/>
      <c r="K2010" s="26"/>
    </row>
    <row r="2011" spans="1:11" x14ac:dyDescent="0.25">
      <c r="A2011" s="63"/>
      <c r="B2011" s="28"/>
      <c r="F2011" s="26"/>
      <c r="G2011" s="26"/>
      <c r="H2011" s="26"/>
      <c r="I2011" s="26"/>
      <c r="J2011" s="26"/>
      <c r="K2011" s="26"/>
    </row>
    <row r="2012" spans="1:11" x14ac:dyDescent="0.25">
      <c r="A2012" s="63"/>
      <c r="B2012" s="28"/>
      <c r="F2012" s="26"/>
      <c r="G2012" s="26"/>
      <c r="H2012" s="26"/>
      <c r="I2012" s="26"/>
      <c r="J2012" s="26"/>
      <c r="K2012" s="26"/>
    </row>
    <row r="2013" spans="1:11" x14ac:dyDescent="0.25">
      <c r="A2013" s="63"/>
      <c r="B2013" s="28"/>
      <c r="F2013" s="26"/>
      <c r="G2013" s="26"/>
      <c r="H2013" s="26"/>
      <c r="I2013" s="26"/>
      <c r="J2013" s="26"/>
      <c r="K2013" s="26"/>
    </row>
    <row r="2014" spans="1:11" x14ac:dyDescent="0.25">
      <c r="A2014" s="63"/>
      <c r="B2014" s="28"/>
      <c r="F2014" s="26"/>
      <c r="G2014" s="26"/>
      <c r="H2014" s="26"/>
      <c r="I2014" s="26"/>
      <c r="J2014" s="26"/>
      <c r="K2014" s="26"/>
    </row>
    <row r="2015" spans="1:11" x14ac:dyDescent="0.25">
      <c r="A2015" s="63"/>
      <c r="B2015" s="28"/>
      <c r="F2015" s="26"/>
      <c r="G2015" s="26"/>
      <c r="H2015" s="26"/>
      <c r="I2015" s="26"/>
      <c r="J2015" s="26"/>
      <c r="K2015" s="26"/>
    </row>
    <row r="2016" spans="1:11" x14ac:dyDescent="0.25">
      <c r="A2016" s="63"/>
      <c r="B2016" s="28"/>
      <c r="F2016" s="26"/>
      <c r="G2016" s="26"/>
      <c r="H2016" s="26"/>
      <c r="I2016" s="26"/>
      <c r="J2016" s="26"/>
      <c r="K2016" s="26"/>
    </row>
    <row r="2017" spans="1:11" x14ac:dyDescent="0.25">
      <c r="A2017" s="63"/>
      <c r="B2017" s="28"/>
      <c r="F2017" s="26"/>
      <c r="G2017" s="26"/>
      <c r="H2017" s="26"/>
      <c r="I2017" s="26"/>
      <c r="J2017" s="26"/>
      <c r="K2017" s="26"/>
    </row>
    <row r="2018" spans="1:11" x14ac:dyDescent="0.25">
      <c r="A2018" s="63"/>
      <c r="B2018" s="28"/>
      <c r="F2018" s="26"/>
      <c r="G2018" s="26"/>
      <c r="H2018" s="26"/>
      <c r="I2018" s="26"/>
      <c r="J2018" s="26"/>
      <c r="K2018" s="26"/>
    </row>
    <row r="2019" spans="1:11" x14ac:dyDescent="0.25">
      <c r="A2019" s="63"/>
      <c r="B2019" s="28"/>
      <c r="F2019" s="26"/>
      <c r="G2019" s="26"/>
      <c r="H2019" s="26"/>
      <c r="I2019" s="26"/>
      <c r="J2019" s="26"/>
      <c r="K2019" s="26"/>
    </row>
    <row r="2020" spans="1:11" x14ac:dyDescent="0.25">
      <c r="A2020" s="63"/>
      <c r="B2020" s="28"/>
      <c r="F2020" s="26"/>
      <c r="G2020" s="26"/>
      <c r="H2020" s="26"/>
      <c r="I2020" s="26"/>
      <c r="J2020" s="26"/>
      <c r="K2020" s="26"/>
    </row>
    <row r="2021" spans="1:11" x14ac:dyDescent="0.25">
      <c r="A2021" s="63"/>
      <c r="B2021" s="28"/>
      <c r="F2021" s="26"/>
      <c r="G2021" s="26"/>
      <c r="H2021" s="26"/>
      <c r="I2021" s="26"/>
      <c r="J2021" s="26"/>
      <c r="K2021" s="26"/>
    </row>
    <row r="2022" spans="1:11" x14ac:dyDescent="0.25">
      <c r="A2022" s="63"/>
      <c r="B2022" s="28"/>
      <c r="F2022" s="26"/>
      <c r="G2022" s="26"/>
      <c r="H2022" s="26"/>
      <c r="I2022" s="26"/>
      <c r="J2022" s="26"/>
      <c r="K2022" s="26"/>
    </row>
    <row r="2023" spans="1:11" x14ac:dyDescent="0.25">
      <c r="A2023" s="63"/>
      <c r="B2023" s="28"/>
      <c r="F2023" s="26"/>
      <c r="G2023" s="26"/>
      <c r="H2023" s="26"/>
      <c r="I2023" s="26"/>
      <c r="J2023" s="26"/>
      <c r="K2023" s="26"/>
    </row>
    <row r="2024" spans="1:11" x14ac:dyDescent="0.25">
      <c r="A2024" s="63"/>
      <c r="B2024" s="28"/>
      <c r="F2024" s="26"/>
      <c r="G2024" s="26"/>
      <c r="H2024" s="26"/>
      <c r="I2024" s="26"/>
      <c r="J2024" s="26"/>
      <c r="K2024" s="26"/>
    </row>
    <row r="2025" spans="1:11" x14ac:dyDescent="0.25">
      <c r="A2025" s="63"/>
      <c r="B2025" s="28"/>
      <c r="F2025" s="26"/>
      <c r="G2025" s="26"/>
      <c r="H2025" s="26"/>
      <c r="I2025" s="26"/>
      <c r="J2025" s="26"/>
      <c r="K2025" s="26"/>
    </row>
    <row r="2026" spans="1:11" x14ac:dyDescent="0.25">
      <c r="A2026" s="63"/>
      <c r="B2026" s="28"/>
      <c r="F2026" s="26"/>
      <c r="G2026" s="26"/>
      <c r="H2026" s="26"/>
      <c r="I2026" s="26"/>
      <c r="J2026" s="26"/>
      <c r="K2026" s="26"/>
    </row>
    <row r="2027" spans="1:11" x14ac:dyDescent="0.25">
      <c r="A2027" s="63"/>
      <c r="B2027" s="28"/>
      <c r="F2027" s="26"/>
      <c r="G2027" s="26"/>
      <c r="H2027" s="26"/>
      <c r="I2027" s="26"/>
      <c r="J2027" s="26"/>
      <c r="K2027" s="26"/>
    </row>
    <row r="2028" spans="1:11" x14ac:dyDescent="0.25">
      <c r="A2028" s="63"/>
      <c r="B2028" s="28"/>
      <c r="F2028" s="26"/>
      <c r="G2028" s="26"/>
      <c r="H2028" s="26"/>
      <c r="I2028" s="26"/>
      <c r="J2028" s="26"/>
      <c r="K2028" s="26"/>
    </row>
    <row r="2029" spans="1:11" x14ac:dyDescent="0.25">
      <c r="A2029" s="63"/>
      <c r="B2029" s="28"/>
      <c r="F2029" s="26"/>
      <c r="G2029" s="26"/>
      <c r="H2029" s="26"/>
      <c r="I2029" s="26"/>
      <c r="J2029" s="26"/>
      <c r="K2029" s="26"/>
    </row>
    <row r="2030" spans="1:11" x14ac:dyDescent="0.25">
      <c r="A2030" s="63"/>
      <c r="B2030" s="28"/>
      <c r="F2030" s="26"/>
      <c r="G2030" s="26"/>
      <c r="H2030" s="26"/>
      <c r="I2030" s="26"/>
      <c r="J2030" s="26"/>
      <c r="K2030" s="26"/>
    </row>
    <row r="2031" spans="1:11" x14ac:dyDescent="0.25">
      <c r="A2031" s="63"/>
      <c r="B2031" s="28"/>
      <c r="F2031" s="26"/>
      <c r="G2031" s="26"/>
      <c r="H2031" s="26"/>
      <c r="I2031" s="26"/>
      <c r="J2031" s="26"/>
      <c r="K2031" s="26"/>
    </row>
    <row r="2032" spans="1:11" x14ac:dyDescent="0.25">
      <c r="A2032" s="63"/>
      <c r="B2032" s="28"/>
      <c r="F2032" s="26"/>
      <c r="G2032" s="26"/>
      <c r="H2032" s="26"/>
      <c r="I2032" s="26"/>
      <c r="J2032" s="26"/>
      <c r="K2032" s="26"/>
    </row>
    <row r="2033" spans="1:11" x14ac:dyDescent="0.25">
      <c r="A2033" s="63"/>
      <c r="B2033" s="28"/>
      <c r="F2033" s="26"/>
      <c r="G2033" s="26"/>
      <c r="H2033" s="26"/>
      <c r="I2033" s="26"/>
      <c r="J2033" s="26"/>
      <c r="K2033" s="26"/>
    </row>
    <row r="2034" spans="1:11" x14ac:dyDescent="0.25">
      <c r="A2034" s="63"/>
      <c r="B2034" s="28"/>
      <c r="F2034" s="26"/>
      <c r="G2034" s="26"/>
      <c r="H2034" s="26"/>
      <c r="I2034" s="26"/>
      <c r="J2034" s="26"/>
      <c r="K2034" s="26"/>
    </row>
    <row r="2035" spans="1:11" x14ac:dyDescent="0.25">
      <c r="A2035" s="63"/>
      <c r="B2035" s="28"/>
      <c r="F2035" s="26"/>
      <c r="G2035" s="26"/>
      <c r="H2035" s="26"/>
      <c r="I2035" s="26"/>
      <c r="J2035" s="26"/>
      <c r="K2035" s="26"/>
    </row>
    <row r="2036" spans="1:11" x14ac:dyDescent="0.25">
      <c r="A2036" s="63"/>
      <c r="B2036" s="28"/>
      <c r="F2036" s="26"/>
      <c r="G2036" s="26"/>
      <c r="H2036" s="26"/>
      <c r="I2036" s="26"/>
      <c r="J2036" s="26"/>
      <c r="K2036" s="26"/>
    </row>
    <row r="2037" spans="1:11" x14ac:dyDescent="0.25">
      <c r="A2037" s="63"/>
      <c r="B2037" s="28"/>
      <c r="F2037" s="26"/>
      <c r="G2037" s="26"/>
      <c r="H2037" s="26"/>
      <c r="I2037" s="26"/>
      <c r="J2037" s="26"/>
      <c r="K2037" s="26"/>
    </row>
    <row r="2038" spans="1:11" x14ac:dyDescent="0.25">
      <c r="A2038" s="63"/>
      <c r="B2038" s="28"/>
      <c r="F2038" s="26"/>
      <c r="G2038" s="26"/>
      <c r="H2038" s="26"/>
      <c r="I2038" s="26"/>
      <c r="J2038" s="26"/>
      <c r="K2038" s="26"/>
    </row>
    <row r="2039" spans="1:11" x14ac:dyDescent="0.25">
      <c r="A2039" s="63"/>
      <c r="B2039" s="28"/>
      <c r="F2039" s="26"/>
      <c r="G2039" s="26"/>
      <c r="H2039" s="26"/>
      <c r="I2039" s="26"/>
      <c r="J2039" s="26"/>
      <c r="K2039" s="26"/>
    </row>
    <row r="2040" spans="1:11" x14ac:dyDescent="0.25">
      <c r="A2040" s="63"/>
      <c r="B2040" s="28"/>
      <c r="F2040" s="26"/>
      <c r="G2040" s="26"/>
      <c r="H2040" s="26"/>
      <c r="I2040" s="26"/>
      <c r="J2040" s="26"/>
      <c r="K2040" s="26"/>
    </row>
    <row r="2041" spans="1:11" x14ac:dyDescent="0.25">
      <c r="A2041" s="63"/>
      <c r="B2041" s="28"/>
      <c r="F2041" s="26"/>
      <c r="G2041" s="26"/>
      <c r="H2041" s="26"/>
      <c r="I2041" s="26"/>
      <c r="J2041" s="26"/>
      <c r="K2041" s="26"/>
    </row>
    <row r="2042" spans="1:11" x14ac:dyDescent="0.25">
      <c r="A2042" s="63"/>
      <c r="B2042" s="28"/>
      <c r="F2042" s="26"/>
      <c r="G2042" s="26"/>
      <c r="H2042" s="26"/>
      <c r="I2042" s="26"/>
      <c r="J2042" s="26"/>
      <c r="K2042" s="26"/>
    </row>
    <row r="2043" spans="1:11" x14ac:dyDescent="0.25">
      <c r="A2043" s="63"/>
      <c r="B2043" s="28"/>
      <c r="F2043" s="26"/>
      <c r="G2043" s="26"/>
      <c r="H2043" s="26"/>
      <c r="I2043" s="26"/>
      <c r="J2043" s="26"/>
      <c r="K2043" s="26"/>
    </row>
    <row r="2044" spans="1:11" x14ac:dyDescent="0.25">
      <c r="A2044" s="63"/>
      <c r="B2044" s="28"/>
      <c r="F2044" s="26"/>
      <c r="G2044" s="26"/>
      <c r="H2044" s="26"/>
      <c r="I2044" s="26"/>
      <c r="J2044" s="26"/>
      <c r="K2044" s="26"/>
    </row>
    <row r="2045" spans="1:11" x14ac:dyDescent="0.25">
      <c r="A2045" s="63"/>
      <c r="B2045" s="28"/>
      <c r="F2045" s="26"/>
      <c r="G2045" s="26"/>
      <c r="H2045" s="26"/>
      <c r="I2045" s="26"/>
      <c r="J2045" s="26"/>
      <c r="K2045" s="26"/>
    </row>
    <row r="2046" spans="1:11" x14ac:dyDescent="0.25">
      <c r="A2046" s="63"/>
      <c r="B2046" s="28"/>
      <c r="F2046" s="26"/>
      <c r="G2046" s="26"/>
      <c r="H2046" s="26"/>
      <c r="I2046" s="26"/>
      <c r="J2046" s="26"/>
      <c r="K2046" s="26"/>
    </row>
    <row r="2047" spans="1:11" x14ac:dyDescent="0.25">
      <c r="A2047" s="63"/>
      <c r="B2047" s="28"/>
      <c r="F2047" s="26"/>
      <c r="G2047" s="26"/>
      <c r="H2047" s="26"/>
      <c r="I2047" s="26"/>
      <c r="J2047" s="26"/>
      <c r="K2047" s="26"/>
    </row>
    <row r="2048" spans="1:11" x14ac:dyDescent="0.25">
      <c r="A2048" s="63"/>
      <c r="B2048" s="28"/>
      <c r="F2048" s="26"/>
      <c r="G2048" s="26"/>
      <c r="H2048" s="26"/>
      <c r="I2048" s="26"/>
      <c r="J2048" s="26"/>
      <c r="K2048" s="26"/>
    </row>
    <row r="2049" spans="1:11" x14ac:dyDescent="0.25">
      <c r="A2049" s="63"/>
      <c r="B2049" s="28"/>
      <c r="F2049" s="26"/>
      <c r="G2049" s="26"/>
      <c r="H2049" s="26"/>
      <c r="I2049" s="26"/>
      <c r="J2049" s="26"/>
      <c r="K2049" s="26"/>
    </row>
    <row r="2050" spans="1:11" x14ac:dyDescent="0.25">
      <c r="A2050" s="63"/>
      <c r="B2050" s="28"/>
      <c r="F2050" s="26"/>
      <c r="G2050" s="26"/>
      <c r="H2050" s="26"/>
      <c r="I2050" s="26"/>
      <c r="J2050" s="26"/>
      <c r="K2050" s="26"/>
    </row>
    <row r="2051" spans="1:11" x14ac:dyDescent="0.25">
      <c r="A2051" s="63"/>
      <c r="B2051" s="28"/>
      <c r="F2051" s="26"/>
      <c r="G2051" s="26"/>
      <c r="H2051" s="26"/>
      <c r="I2051" s="26"/>
      <c r="J2051" s="26"/>
      <c r="K2051" s="26"/>
    </row>
    <row r="2052" spans="1:11" x14ac:dyDescent="0.25">
      <c r="A2052" s="63"/>
      <c r="B2052" s="28"/>
      <c r="F2052" s="26"/>
      <c r="G2052" s="26"/>
      <c r="H2052" s="26"/>
      <c r="I2052" s="26"/>
      <c r="J2052" s="26"/>
      <c r="K2052" s="26"/>
    </row>
    <row r="2053" spans="1:11" x14ac:dyDescent="0.25">
      <c r="A2053" s="63"/>
      <c r="B2053" s="28"/>
      <c r="F2053" s="26"/>
      <c r="G2053" s="26"/>
      <c r="H2053" s="26"/>
      <c r="I2053" s="26"/>
      <c r="J2053" s="26"/>
      <c r="K2053" s="26"/>
    </row>
    <row r="2054" spans="1:11" x14ac:dyDescent="0.25">
      <c r="A2054" s="63"/>
      <c r="B2054" s="28"/>
      <c r="F2054" s="26"/>
      <c r="G2054" s="26"/>
      <c r="H2054" s="26"/>
      <c r="I2054" s="26"/>
      <c r="J2054" s="26"/>
      <c r="K2054" s="26"/>
    </row>
    <row r="2055" spans="1:11" x14ac:dyDescent="0.25">
      <c r="A2055" s="63"/>
      <c r="B2055" s="28"/>
      <c r="F2055" s="26"/>
      <c r="G2055" s="26"/>
      <c r="H2055" s="26"/>
      <c r="I2055" s="26"/>
      <c r="J2055" s="26"/>
      <c r="K2055" s="26"/>
    </row>
    <row r="2056" spans="1:11" x14ac:dyDescent="0.25">
      <c r="A2056" s="63"/>
      <c r="B2056" s="28"/>
      <c r="F2056" s="26"/>
      <c r="G2056" s="26"/>
      <c r="H2056" s="26"/>
      <c r="I2056" s="26"/>
      <c r="J2056" s="26"/>
      <c r="K2056" s="26"/>
    </row>
    <row r="2057" spans="1:11" x14ac:dyDescent="0.25">
      <c r="A2057" s="63"/>
      <c r="B2057" s="28"/>
      <c r="F2057" s="26"/>
      <c r="G2057" s="26"/>
      <c r="H2057" s="26"/>
      <c r="I2057" s="26"/>
      <c r="J2057" s="26"/>
      <c r="K2057" s="26"/>
    </row>
    <row r="2058" spans="1:11" x14ac:dyDescent="0.25">
      <c r="A2058" s="63"/>
      <c r="B2058" s="28"/>
      <c r="F2058" s="26"/>
      <c r="G2058" s="26"/>
      <c r="H2058" s="26"/>
      <c r="I2058" s="26"/>
      <c r="J2058" s="26"/>
      <c r="K2058" s="26"/>
    </row>
    <row r="2059" spans="1:11" x14ac:dyDescent="0.25">
      <c r="A2059" s="63"/>
      <c r="B2059" s="28"/>
      <c r="F2059" s="26"/>
      <c r="G2059" s="26"/>
      <c r="H2059" s="26"/>
      <c r="I2059" s="26"/>
      <c r="J2059" s="26"/>
      <c r="K2059" s="26"/>
    </row>
    <row r="2060" spans="1:11" x14ac:dyDescent="0.25">
      <c r="A2060" s="63"/>
      <c r="B2060" s="28"/>
      <c r="F2060" s="26"/>
      <c r="G2060" s="26"/>
      <c r="H2060" s="26"/>
      <c r="I2060" s="26"/>
      <c r="J2060" s="26"/>
      <c r="K2060" s="26"/>
    </row>
    <row r="2061" spans="1:11" x14ac:dyDescent="0.25">
      <c r="A2061" s="63"/>
      <c r="B2061" s="28"/>
      <c r="F2061" s="26"/>
      <c r="G2061" s="26"/>
      <c r="H2061" s="26"/>
      <c r="I2061" s="26"/>
      <c r="J2061" s="26"/>
      <c r="K2061" s="26"/>
    </row>
    <row r="2062" spans="1:11" x14ac:dyDescent="0.25">
      <c r="A2062" s="63"/>
      <c r="B2062" s="28"/>
      <c r="F2062" s="26"/>
      <c r="G2062" s="26"/>
      <c r="H2062" s="26"/>
      <c r="I2062" s="26"/>
      <c r="J2062" s="26"/>
      <c r="K2062" s="26"/>
    </row>
    <row r="2063" spans="1:11" x14ac:dyDescent="0.25">
      <c r="A2063" s="63"/>
      <c r="B2063" s="28"/>
      <c r="F2063" s="26"/>
      <c r="G2063" s="26"/>
      <c r="H2063" s="26"/>
      <c r="I2063" s="26"/>
      <c r="J2063" s="26"/>
      <c r="K2063" s="26"/>
    </row>
    <row r="2064" spans="1:11" x14ac:dyDescent="0.25">
      <c r="A2064" s="63"/>
      <c r="B2064" s="28"/>
      <c r="F2064" s="26"/>
      <c r="G2064" s="26"/>
      <c r="H2064" s="26"/>
      <c r="I2064" s="26"/>
      <c r="J2064" s="26"/>
      <c r="K2064" s="26"/>
    </row>
    <row r="2065" spans="1:11" x14ac:dyDescent="0.25">
      <c r="A2065" s="63"/>
      <c r="B2065" s="28"/>
      <c r="F2065" s="26"/>
      <c r="G2065" s="26"/>
      <c r="H2065" s="26"/>
      <c r="I2065" s="26"/>
      <c r="J2065" s="26"/>
      <c r="K2065" s="26"/>
    </row>
    <row r="2066" spans="1:11" x14ac:dyDescent="0.25">
      <c r="A2066" s="63"/>
      <c r="B2066" s="28"/>
      <c r="F2066" s="26"/>
      <c r="G2066" s="26"/>
      <c r="H2066" s="26"/>
      <c r="I2066" s="26"/>
      <c r="J2066" s="26"/>
      <c r="K2066" s="26"/>
    </row>
    <row r="2067" spans="1:11" x14ac:dyDescent="0.25">
      <c r="A2067" s="63"/>
      <c r="B2067" s="28"/>
      <c r="F2067" s="26"/>
      <c r="G2067" s="26"/>
      <c r="H2067" s="26"/>
      <c r="I2067" s="26"/>
      <c r="J2067" s="26"/>
      <c r="K2067" s="26"/>
    </row>
    <row r="2068" spans="1:11" x14ac:dyDescent="0.25">
      <c r="A2068" s="63"/>
      <c r="B2068" s="28"/>
      <c r="F2068" s="26"/>
      <c r="G2068" s="26"/>
      <c r="H2068" s="26"/>
      <c r="I2068" s="26"/>
      <c r="J2068" s="26"/>
      <c r="K2068" s="26"/>
    </row>
    <row r="2069" spans="1:11" x14ac:dyDescent="0.25">
      <c r="A2069" s="63"/>
      <c r="B2069" s="28"/>
      <c r="F2069" s="26"/>
      <c r="G2069" s="26"/>
      <c r="H2069" s="26"/>
      <c r="I2069" s="26"/>
      <c r="J2069" s="26"/>
      <c r="K2069" s="26"/>
    </row>
    <row r="2070" spans="1:11" x14ac:dyDescent="0.25">
      <c r="A2070" s="63"/>
      <c r="B2070" s="28"/>
      <c r="F2070" s="26"/>
      <c r="G2070" s="26"/>
      <c r="H2070" s="26"/>
      <c r="I2070" s="26"/>
      <c r="J2070" s="26"/>
      <c r="K2070" s="26"/>
    </row>
    <row r="2071" spans="1:11" x14ac:dyDescent="0.25">
      <c r="A2071" s="63"/>
      <c r="B2071" s="28"/>
      <c r="F2071" s="26"/>
      <c r="G2071" s="26"/>
      <c r="H2071" s="26"/>
      <c r="I2071" s="26"/>
      <c r="J2071" s="26"/>
      <c r="K2071" s="26"/>
    </row>
    <row r="2072" spans="1:11" x14ac:dyDescent="0.25">
      <c r="A2072" s="63"/>
      <c r="B2072" s="28"/>
      <c r="F2072" s="26"/>
      <c r="G2072" s="26"/>
      <c r="H2072" s="26"/>
      <c r="I2072" s="26"/>
      <c r="J2072" s="26"/>
      <c r="K2072" s="26"/>
    </row>
    <row r="2073" spans="1:11" x14ac:dyDescent="0.25">
      <c r="A2073" s="63"/>
      <c r="B2073" s="28"/>
      <c r="F2073" s="26"/>
      <c r="G2073" s="26"/>
      <c r="H2073" s="26"/>
      <c r="I2073" s="26"/>
      <c r="J2073" s="26"/>
      <c r="K2073" s="26"/>
    </row>
    <row r="2074" spans="1:11" x14ac:dyDescent="0.25">
      <c r="A2074" s="63"/>
      <c r="B2074" s="28"/>
      <c r="F2074" s="26"/>
      <c r="G2074" s="26"/>
      <c r="H2074" s="26"/>
      <c r="I2074" s="26"/>
      <c r="J2074" s="26"/>
      <c r="K2074" s="26"/>
    </row>
    <row r="2075" spans="1:11" x14ac:dyDescent="0.25">
      <c r="A2075" s="63"/>
      <c r="B2075" s="28"/>
      <c r="F2075" s="26"/>
      <c r="G2075" s="26"/>
      <c r="H2075" s="26"/>
      <c r="I2075" s="26"/>
      <c r="J2075" s="26"/>
      <c r="K2075" s="26"/>
    </row>
    <row r="2076" spans="1:11" x14ac:dyDescent="0.25">
      <c r="A2076" s="63"/>
      <c r="B2076" s="28"/>
      <c r="F2076" s="26"/>
      <c r="G2076" s="26"/>
      <c r="H2076" s="26"/>
      <c r="I2076" s="26"/>
      <c r="J2076" s="26"/>
      <c r="K2076" s="26"/>
    </row>
    <row r="2077" spans="1:11" x14ac:dyDescent="0.25">
      <c r="A2077" s="63"/>
      <c r="B2077" s="28"/>
      <c r="F2077" s="26"/>
      <c r="G2077" s="26"/>
      <c r="H2077" s="26"/>
      <c r="I2077" s="26"/>
      <c r="J2077" s="26"/>
      <c r="K2077" s="26"/>
    </row>
    <row r="2078" spans="1:11" x14ac:dyDescent="0.25">
      <c r="A2078" s="63"/>
      <c r="B2078" s="28"/>
      <c r="F2078" s="26"/>
      <c r="G2078" s="26"/>
      <c r="H2078" s="26"/>
      <c r="I2078" s="26"/>
      <c r="J2078" s="26"/>
      <c r="K2078" s="26"/>
    </row>
    <row r="2079" spans="1:11" x14ac:dyDescent="0.25">
      <c r="A2079" s="63"/>
      <c r="B2079" s="28"/>
      <c r="F2079" s="26"/>
      <c r="G2079" s="26"/>
      <c r="H2079" s="26"/>
      <c r="I2079" s="26"/>
      <c r="J2079" s="26"/>
      <c r="K2079" s="26"/>
    </row>
    <row r="2080" spans="1:11" x14ac:dyDescent="0.25">
      <c r="A2080" s="63"/>
      <c r="B2080" s="28"/>
      <c r="F2080" s="26"/>
      <c r="G2080" s="26"/>
      <c r="H2080" s="26"/>
      <c r="I2080" s="26"/>
      <c r="J2080" s="26"/>
      <c r="K2080" s="26"/>
    </row>
    <row r="2081" spans="1:11" x14ac:dyDescent="0.25">
      <c r="A2081" s="63"/>
      <c r="B2081" s="28"/>
      <c r="F2081" s="26"/>
      <c r="G2081" s="26"/>
      <c r="H2081" s="26"/>
      <c r="I2081" s="26"/>
      <c r="J2081" s="26"/>
      <c r="K2081" s="26"/>
    </row>
    <row r="2082" spans="1:11" x14ac:dyDescent="0.25">
      <c r="A2082" s="63"/>
      <c r="B2082" s="28"/>
      <c r="F2082" s="26"/>
      <c r="G2082" s="26"/>
      <c r="H2082" s="26"/>
      <c r="I2082" s="26"/>
      <c r="J2082" s="26"/>
      <c r="K2082" s="26"/>
    </row>
    <row r="2083" spans="1:11" x14ac:dyDescent="0.25">
      <c r="A2083" s="63"/>
      <c r="B2083" s="28"/>
      <c r="F2083" s="26"/>
      <c r="G2083" s="26"/>
      <c r="H2083" s="26"/>
      <c r="I2083" s="26"/>
      <c r="J2083" s="26"/>
      <c r="K2083" s="26"/>
    </row>
    <row r="2084" spans="1:11" x14ac:dyDescent="0.25">
      <c r="A2084" s="63"/>
      <c r="B2084" s="28"/>
      <c r="F2084" s="26"/>
      <c r="G2084" s="26"/>
      <c r="H2084" s="26"/>
      <c r="I2084" s="26"/>
      <c r="J2084" s="26"/>
      <c r="K2084" s="26"/>
    </row>
    <row r="2085" spans="1:11" x14ac:dyDescent="0.25">
      <c r="A2085" s="63"/>
      <c r="B2085" s="28"/>
      <c r="F2085" s="26"/>
      <c r="G2085" s="26"/>
      <c r="H2085" s="26"/>
      <c r="I2085" s="26"/>
      <c r="J2085" s="26"/>
      <c r="K2085" s="26"/>
    </row>
    <row r="2086" spans="1:11" x14ac:dyDescent="0.25">
      <c r="A2086" s="63"/>
      <c r="B2086" s="28"/>
      <c r="F2086" s="26"/>
      <c r="G2086" s="26"/>
      <c r="H2086" s="26"/>
      <c r="I2086" s="26"/>
      <c r="J2086" s="26"/>
      <c r="K2086" s="26"/>
    </row>
    <row r="2087" spans="1:11" x14ac:dyDescent="0.25">
      <c r="A2087" s="63"/>
      <c r="B2087" s="28"/>
      <c r="F2087" s="26"/>
      <c r="G2087" s="26"/>
      <c r="H2087" s="26"/>
      <c r="I2087" s="26"/>
      <c r="J2087" s="26"/>
      <c r="K2087" s="26"/>
    </row>
    <row r="2088" spans="1:11" x14ac:dyDescent="0.25">
      <c r="A2088" s="63"/>
      <c r="B2088" s="28"/>
      <c r="F2088" s="26"/>
      <c r="G2088" s="26"/>
      <c r="H2088" s="26"/>
      <c r="I2088" s="26"/>
      <c r="J2088" s="26"/>
      <c r="K2088" s="26"/>
    </row>
    <row r="2089" spans="1:11" x14ac:dyDescent="0.25">
      <c r="A2089" s="63"/>
      <c r="B2089" s="28"/>
      <c r="F2089" s="26"/>
      <c r="G2089" s="26"/>
      <c r="H2089" s="26"/>
      <c r="I2089" s="26"/>
      <c r="J2089" s="26"/>
      <c r="K2089" s="26"/>
    </row>
    <row r="2090" spans="1:11" x14ac:dyDescent="0.25">
      <c r="A2090" s="63"/>
      <c r="B2090" s="28"/>
      <c r="F2090" s="26"/>
      <c r="G2090" s="26"/>
      <c r="H2090" s="26"/>
      <c r="I2090" s="26"/>
      <c r="J2090" s="26"/>
      <c r="K2090" s="26"/>
    </row>
    <row r="2091" spans="1:11" x14ac:dyDescent="0.25">
      <c r="A2091" s="63"/>
      <c r="B2091" s="28"/>
      <c r="F2091" s="26"/>
      <c r="G2091" s="26"/>
      <c r="H2091" s="26"/>
      <c r="I2091" s="26"/>
      <c r="J2091" s="26"/>
      <c r="K2091" s="26"/>
    </row>
    <row r="2092" spans="1:11" x14ac:dyDescent="0.25">
      <c r="A2092" s="63"/>
      <c r="B2092" s="28"/>
      <c r="F2092" s="26"/>
      <c r="G2092" s="26"/>
      <c r="H2092" s="26"/>
      <c r="I2092" s="26"/>
      <c r="J2092" s="26"/>
      <c r="K2092" s="26"/>
    </row>
    <row r="2093" spans="1:11" x14ac:dyDescent="0.25">
      <c r="A2093" s="63"/>
      <c r="B2093" s="28"/>
      <c r="F2093" s="26"/>
      <c r="G2093" s="26"/>
      <c r="H2093" s="26"/>
      <c r="I2093" s="26"/>
      <c r="J2093" s="26"/>
      <c r="K2093" s="26"/>
    </row>
    <row r="2094" spans="1:11" x14ac:dyDescent="0.25">
      <c r="A2094" s="63"/>
      <c r="B2094" s="28"/>
      <c r="F2094" s="26"/>
      <c r="G2094" s="26"/>
      <c r="H2094" s="26"/>
      <c r="I2094" s="26"/>
      <c r="J2094" s="26"/>
      <c r="K2094" s="26"/>
    </row>
    <row r="2095" spans="1:11" x14ac:dyDescent="0.25">
      <c r="A2095" s="63"/>
      <c r="B2095" s="28"/>
      <c r="F2095" s="26"/>
      <c r="G2095" s="26"/>
      <c r="H2095" s="26"/>
      <c r="I2095" s="26"/>
      <c r="J2095" s="26"/>
      <c r="K2095" s="26"/>
    </row>
    <row r="2096" spans="1:11" x14ac:dyDescent="0.25">
      <c r="A2096" s="63"/>
      <c r="B2096" s="28"/>
      <c r="F2096" s="26"/>
      <c r="G2096" s="26"/>
      <c r="H2096" s="26"/>
      <c r="I2096" s="26"/>
      <c r="J2096" s="26"/>
      <c r="K2096" s="26"/>
    </row>
    <row r="2097" spans="1:11" x14ac:dyDescent="0.25">
      <c r="A2097" s="63"/>
      <c r="B2097" s="28"/>
      <c r="F2097" s="26"/>
      <c r="G2097" s="26"/>
      <c r="H2097" s="26"/>
      <c r="I2097" s="26"/>
      <c r="J2097" s="26"/>
      <c r="K2097" s="26"/>
    </row>
    <row r="2098" spans="1:11" x14ac:dyDescent="0.25">
      <c r="A2098" s="63"/>
      <c r="B2098" s="28"/>
      <c r="F2098" s="26"/>
      <c r="G2098" s="26"/>
      <c r="H2098" s="26"/>
      <c r="I2098" s="26"/>
      <c r="J2098" s="26"/>
      <c r="K2098" s="26"/>
    </row>
    <row r="2099" spans="1:11" x14ac:dyDescent="0.25">
      <c r="A2099" s="63"/>
      <c r="B2099" s="28"/>
      <c r="F2099" s="26"/>
      <c r="G2099" s="26"/>
      <c r="H2099" s="26"/>
      <c r="I2099" s="26"/>
      <c r="J2099" s="26"/>
      <c r="K2099" s="26"/>
    </row>
    <row r="2100" spans="1:11" x14ac:dyDescent="0.25">
      <c r="A2100" s="63"/>
      <c r="B2100" s="28"/>
      <c r="F2100" s="26"/>
      <c r="G2100" s="26"/>
      <c r="H2100" s="26"/>
      <c r="I2100" s="26"/>
      <c r="J2100" s="26"/>
      <c r="K2100" s="26"/>
    </row>
    <row r="2101" spans="1:11" x14ac:dyDescent="0.25">
      <c r="A2101" s="63"/>
      <c r="B2101" s="28"/>
      <c r="F2101" s="26"/>
      <c r="G2101" s="26"/>
      <c r="H2101" s="26"/>
      <c r="I2101" s="26"/>
      <c r="J2101" s="26"/>
      <c r="K2101" s="26"/>
    </row>
    <row r="2102" spans="1:11" x14ac:dyDescent="0.25">
      <c r="A2102" s="63"/>
      <c r="B2102" s="28"/>
      <c r="F2102" s="26"/>
      <c r="G2102" s="26"/>
      <c r="H2102" s="26"/>
      <c r="I2102" s="26"/>
      <c r="J2102" s="26"/>
      <c r="K2102" s="26"/>
    </row>
    <row r="2103" spans="1:11" x14ac:dyDescent="0.25">
      <c r="A2103" s="63"/>
      <c r="B2103" s="28"/>
      <c r="F2103" s="26"/>
      <c r="G2103" s="26"/>
      <c r="H2103" s="26"/>
      <c r="I2103" s="26"/>
      <c r="J2103" s="26"/>
      <c r="K2103" s="26"/>
    </row>
    <row r="2104" spans="1:11" x14ac:dyDescent="0.25">
      <c r="A2104" s="63"/>
      <c r="B2104" s="28"/>
      <c r="F2104" s="26"/>
      <c r="G2104" s="26"/>
      <c r="H2104" s="26"/>
      <c r="I2104" s="26"/>
      <c r="J2104" s="26"/>
      <c r="K2104" s="26"/>
    </row>
    <row r="2105" spans="1:11" x14ac:dyDescent="0.25">
      <c r="A2105" s="63"/>
      <c r="B2105" s="28"/>
      <c r="F2105" s="26"/>
      <c r="G2105" s="26"/>
      <c r="H2105" s="26"/>
      <c r="I2105" s="26"/>
      <c r="J2105" s="26"/>
      <c r="K2105" s="26"/>
    </row>
    <row r="2106" spans="1:11" x14ac:dyDescent="0.25">
      <c r="A2106" s="63"/>
      <c r="B2106" s="28"/>
      <c r="F2106" s="26"/>
      <c r="G2106" s="26"/>
      <c r="H2106" s="26"/>
      <c r="I2106" s="26"/>
      <c r="J2106" s="26"/>
      <c r="K2106" s="26"/>
    </row>
    <row r="2107" spans="1:11" x14ac:dyDescent="0.25">
      <c r="A2107" s="63"/>
      <c r="B2107" s="28"/>
      <c r="F2107" s="26"/>
      <c r="G2107" s="26"/>
      <c r="H2107" s="26"/>
      <c r="I2107" s="26"/>
      <c r="J2107" s="26"/>
      <c r="K2107" s="26"/>
    </row>
    <row r="2108" spans="1:11" x14ac:dyDescent="0.25">
      <c r="A2108" s="63"/>
      <c r="B2108" s="28"/>
      <c r="F2108" s="26"/>
      <c r="G2108" s="26"/>
      <c r="H2108" s="26"/>
      <c r="I2108" s="26"/>
      <c r="J2108" s="26"/>
      <c r="K2108" s="26"/>
    </row>
    <row r="2109" spans="1:11" x14ac:dyDescent="0.25">
      <c r="A2109" s="63"/>
      <c r="B2109" s="28"/>
      <c r="F2109" s="26"/>
      <c r="G2109" s="26"/>
      <c r="H2109" s="26"/>
      <c r="I2109" s="26"/>
      <c r="J2109" s="26"/>
      <c r="K2109" s="26"/>
    </row>
    <row r="2110" spans="1:11" x14ac:dyDescent="0.25">
      <c r="A2110" s="63"/>
      <c r="B2110" s="28"/>
      <c r="F2110" s="26"/>
      <c r="G2110" s="26"/>
      <c r="H2110" s="26"/>
      <c r="I2110" s="26"/>
      <c r="J2110" s="26"/>
      <c r="K2110" s="26"/>
    </row>
    <row r="2111" spans="1:11" x14ac:dyDescent="0.25">
      <c r="A2111" s="63"/>
      <c r="B2111" s="28"/>
      <c r="F2111" s="26"/>
      <c r="G2111" s="26"/>
      <c r="H2111" s="26"/>
      <c r="I2111" s="26"/>
      <c r="J2111" s="26"/>
      <c r="K2111" s="26"/>
    </row>
    <row r="2112" spans="1:11" x14ac:dyDescent="0.25">
      <c r="A2112" s="63"/>
      <c r="B2112" s="28"/>
      <c r="F2112" s="26"/>
      <c r="G2112" s="26"/>
      <c r="H2112" s="26"/>
      <c r="I2112" s="26"/>
      <c r="J2112" s="26"/>
      <c r="K2112" s="26"/>
    </row>
    <row r="2113" spans="1:11" x14ac:dyDescent="0.25">
      <c r="A2113" s="63"/>
      <c r="B2113" s="28"/>
      <c r="F2113" s="26"/>
      <c r="G2113" s="26"/>
      <c r="H2113" s="26"/>
      <c r="I2113" s="26"/>
      <c r="J2113" s="26"/>
      <c r="K2113" s="26"/>
    </row>
    <row r="2114" spans="1:11" x14ac:dyDescent="0.25">
      <c r="A2114" s="63"/>
      <c r="B2114" s="28"/>
      <c r="F2114" s="26"/>
      <c r="G2114" s="26"/>
      <c r="H2114" s="26"/>
      <c r="I2114" s="26"/>
      <c r="J2114" s="26"/>
      <c r="K2114" s="26"/>
    </row>
    <row r="2115" spans="1:11" x14ac:dyDescent="0.25">
      <c r="A2115" s="63"/>
      <c r="B2115" s="28"/>
      <c r="F2115" s="26"/>
      <c r="G2115" s="26"/>
      <c r="H2115" s="26"/>
      <c r="I2115" s="26"/>
      <c r="J2115" s="26"/>
      <c r="K2115" s="26"/>
    </row>
    <row r="2116" spans="1:11" x14ac:dyDescent="0.25">
      <c r="A2116" s="63"/>
      <c r="B2116" s="28"/>
      <c r="F2116" s="26"/>
      <c r="G2116" s="26"/>
      <c r="H2116" s="26"/>
      <c r="I2116" s="26"/>
      <c r="J2116" s="26"/>
      <c r="K2116" s="26"/>
    </row>
    <row r="2117" spans="1:11" x14ac:dyDescent="0.25">
      <c r="A2117" s="63"/>
      <c r="B2117" s="28"/>
      <c r="F2117" s="26"/>
      <c r="G2117" s="26"/>
      <c r="H2117" s="26"/>
      <c r="I2117" s="26"/>
      <c r="J2117" s="26"/>
      <c r="K2117" s="26"/>
    </row>
    <row r="2118" spans="1:11" x14ac:dyDescent="0.25">
      <c r="A2118" s="63"/>
      <c r="B2118" s="28"/>
      <c r="F2118" s="26"/>
      <c r="G2118" s="26"/>
      <c r="H2118" s="26"/>
      <c r="I2118" s="26"/>
      <c r="J2118" s="26"/>
      <c r="K2118" s="26"/>
    </row>
    <row r="2119" spans="1:11" x14ac:dyDescent="0.25">
      <c r="A2119" s="63"/>
      <c r="B2119" s="28"/>
      <c r="F2119" s="26"/>
      <c r="G2119" s="26"/>
      <c r="H2119" s="26"/>
      <c r="I2119" s="26"/>
      <c r="J2119" s="26"/>
      <c r="K2119" s="26"/>
    </row>
    <row r="2120" spans="1:11" x14ac:dyDescent="0.25">
      <c r="A2120" s="63"/>
      <c r="B2120" s="28"/>
      <c r="F2120" s="26"/>
      <c r="G2120" s="26"/>
      <c r="H2120" s="26"/>
      <c r="I2120" s="26"/>
      <c r="J2120" s="26"/>
      <c r="K2120" s="26"/>
    </row>
    <row r="2121" spans="1:11" x14ac:dyDescent="0.25">
      <c r="A2121" s="63"/>
      <c r="B2121" s="28"/>
      <c r="F2121" s="26"/>
      <c r="G2121" s="26"/>
      <c r="H2121" s="26"/>
      <c r="I2121" s="26"/>
      <c r="J2121" s="26"/>
      <c r="K2121" s="26"/>
    </row>
    <row r="2122" spans="1:11" x14ac:dyDescent="0.25">
      <c r="A2122" s="63"/>
      <c r="B2122" s="28"/>
      <c r="F2122" s="26"/>
      <c r="G2122" s="26"/>
      <c r="H2122" s="26"/>
      <c r="I2122" s="26"/>
      <c r="J2122" s="26"/>
      <c r="K2122" s="26"/>
    </row>
    <row r="2123" spans="1:11" x14ac:dyDescent="0.25">
      <c r="A2123" s="63"/>
      <c r="B2123" s="28"/>
      <c r="F2123" s="26"/>
      <c r="G2123" s="26"/>
      <c r="H2123" s="26"/>
      <c r="I2123" s="26"/>
      <c r="J2123" s="26"/>
      <c r="K2123" s="26"/>
    </row>
    <row r="2124" spans="1:11" x14ac:dyDescent="0.25">
      <c r="A2124" s="63"/>
      <c r="B2124" s="28"/>
      <c r="F2124" s="26"/>
      <c r="G2124" s="26"/>
      <c r="H2124" s="26"/>
      <c r="I2124" s="26"/>
      <c r="J2124" s="26"/>
      <c r="K2124" s="26"/>
    </row>
    <row r="2125" spans="1:11" x14ac:dyDescent="0.25">
      <c r="A2125" s="63"/>
      <c r="B2125" s="28"/>
      <c r="F2125" s="26"/>
      <c r="G2125" s="26"/>
      <c r="H2125" s="26"/>
      <c r="I2125" s="26"/>
      <c r="J2125" s="26"/>
      <c r="K2125" s="26"/>
    </row>
    <row r="2126" spans="1:11" x14ac:dyDescent="0.25">
      <c r="A2126" s="63"/>
      <c r="B2126" s="28"/>
      <c r="F2126" s="26"/>
      <c r="G2126" s="26"/>
      <c r="H2126" s="26"/>
      <c r="I2126" s="26"/>
      <c r="J2126" s="26"/>
      <c r="K2126" s="26"/>
    </row>
    <row r="2127" spans="1:11" x14ac:dyDescent="0.25">
      <c r="A2127" s="63"/>
      <c r="B2127" s="28"/>
      <c r="F2127" s="26"/>
      <c r="G2127" s="26"/>
      <c r="H2127" s="26"/>
      <c r="I2127" s="26"/>
      <c r="J2127" s="26"/>
      <c r="K2127" s="26"/>
    </row>
    <row r="2128" spans="1:11" x14ac:dyDescent="0.25">
      <c r="A2128" s="63"/>
      <c r="B2128" s="28"/>
      <c r="F2128" s="26"/>
      <c r="G2128" s="26"/>
      <c r="H2128" s="26"/>
      <c r="I2128" s="26"/>
      <c r="J2128" s="26"/>
      <c r="K2128" s="26"/>
    </row>
    <row r="2129" spans="1:11" x14ac:dyDescent="0.25">
      <c r="A2129" s="63"/>
      <c r="B2129" s="28"/>
      <c r="F2129" s="26"/>
      <c r="G2129" s="26"/>
      <c r="H2129" s="26"/>
      <c r="I2129" s="26"/>
      <c r="J2129" s="26"/>
      <c r="K2129" s="26"/>
    </row>
    <row r="2130" spans="1:11" x14ac:dyDescent="0.25">
      <c r="A2130" s="63"/>
      <c r="B2130" s="28"/>
      <c r="F2130" s="26"/>
      <c r="G2130" s="26"/>
      <c r="H2130" s="26"/>
      <c r="I2130" s="26"/>
      <c r="J2130" s="26"/>
      <c r="K2130" s="26"/>
    </row>
    <row r="2131" spans="1:11" x14ac:dyDescent="0.25">
      <c r="A2131" s="63"/>
      <c r="B2131" s="28"/>
      <c r="F2131" s="26"/>
      <c r="G2131" s="26"/>
      <c r="H2131" s="26"/>
      <c r="I2131" s="26"/>
      <c r="J2131" s="26"/>
      <c r="K2131" s="26"/>
    </row>
    <row r="2132" spans="1:11" x14ac:dyDescent="0.25">
      <c r="A2132" s="63"/>
      <c r="B2132" s="28"/>
      <c r="F2132" s="26"/>
      <c r="G2132" s="26"/>
      <c r="H2132" s="26"/>
      <c r="I2132" s="26"/>
      <c r="J2132" s="26"/>
      <c r="K2132" s="26"/>
    </row>
    <row r="2133" spans="1:11" x14ac:dyDescent="0.25">
      <c r="A2133" s="63"/>
      <c r="B2133" s="28"/>
      <c r="F2133" s="26"/>
      <c r="G2133" s="26"/>
      <c r="H2133" s="26"/>
      <c r="I2133" s="26"/>
      <c r="J2133" s="26"/>
      <c r="K2133" s="26"/>
    </row>
    <row r="2134" spans="1:11" x14ac:dyDescent="0.25">
      <c r="A2134" s="63"/>
      <c r="B2134" s="28"/>
      <c r="F2134" s="26"/>
      <c r="G2134" s="26"/>
      <c r="H2134" s="26"/>
      <c r="I2134" s="26"/>
      <c r="J2134" s="26"/>
      <c r="K2134" s="26"/>
    </row>
    <row r="2135" spans="1:11" x14ac:dyDescent="0.25">
      <c r="A2135" s="63"/>
      <c r="B2135" s="28"/>
      <c r="F2135" s="26"/>
      <c r="G2135" s="26"/>
      <c r="H2135" s="26"/>
      <c r="I2135" s="26"/>
      <c r="J2135" s="26"/>
      <c r="K2135" s="26"/>
    </row>
    <row r="2136" spans="1:11" x14ac:dyDescent="0.25">
      <c r="A2136" s="63"/>
      <c r="B2136" s="28"/>
      <c r="F2136" s="26"/>
      <c r="G2136" s="26"/>
      <c r="H2136" s="26"/>
      <c r="I2136" s="26"/>
      <c r="J2136" s="26"/>
      <c r="K2136" s="26"/>
    </row>
    <row r="2137" spans="1:11" x14ac:dyDescent="0.25">
      <c r="A2137" s="63"/>
      <c r="B2137" s="28"/>
      <c r="F2137" s="26"/>
      <c r="G2137" s="26"/>
      <c r="H2137" s="26"/>
      <c r="I2137" s="26"/>
      <c r="J2137" s="26"/>
      <c r="K2137" s="26"/>
    </row>
    <row r="2138" spans="1:11" x14ac:dyDescent="0.25">
      <c r="A2138" s="63"/>
      <c r="B2138" s="28"/>
      <c r="F2138" s="26"/>
      <c r="G2138" s="26"/>
      <c r="H2138" s="26"/>
      <c r="I2138" s="26"/>
      <c r="J2138" s="26"/>
      <c r="K2138" s="26"/>
    </row>
    <row r="2139" spans="1:11" x14ac:dyDescent="0.25">
      <c r="A2139" s="63"/>
      <c r="B2139" s="28"/>
      <c r="F2139" s="26"/>
      <c r="G2139" s="26"/>
      <c r="H2139" s="26"/>
      <c r="I2139" s="26"/>
      <c r="J2139" s="26"/>
      <c r="K2139" s="26"/>
    </row>
    <row r="2140" spans="1:11" x14ac:dyDescent="0.25">
      <c r="A2140" s="63"/>
      <c r="B2140" s="28"/>
      <c r="F2140" s="26"/>
      <c r="G2140" s="26"/>
      <c r="H2140" s="26"/>
      <c r="I2140" s="26"/>
      <c r="J2140" s="26"/>
      <c r="K2140" s="26"/>
    </row>
    <row r="2141" spans="1:11" x14ac:dyDescent="0.25">
      <c r="A2141" s="63"/>
      <c r="B2141" s="28"/>
      <c r="F2141" s="26"/>
      <c r="G2141" s="26"/>
      <c r="H2141" s="26"/>
      <c r="I2141" s="26"/>
      <c r="J2141" s="26"/>
      <c r="K2141" s="26"/>
    </row>
    <row r="2142" spans="1:11" x14ac:dyDescent="0.25">
      <c r="A2142" s="63"/>
      <c r="B2142" s="28"/>
      <c r="F2142" s="26"/>
      <c r="G2142" s="26"/>
      <c r="H2142" s="26"/>
      <c r="I2142" s="26"/>
      <c r="J2142" s="26"/>
      <c r="K2142" s="26"/>
    </row>
    <row r="2143" spans="1:11" x14ac:dyDescent="0.25">
      <c r="A2143" s="63"/>
      <c r="B2143" s="28"/>
      <c r="F2143" s="26"/>
      <c r="G2143" s="26"/>
      <c r="H2143" s="26"/>
      <c r="I2143" s="26"/>
      <c r="J2143" s="26"/>
      <c r="K2143" s="26"/>
    </row>
    <row r="2144" spans="1:11" x14ac:dyDescent="0.25">
      <c r="A2144" s="63"/>
      <c r="B2144" s="28"/>
      <c r="F2144" s="26"/>
      <c r="G2144" s="26"/>
      <c r="H2144" s="26"/>
      <c r="I2144" s="26"/>
      <c r="J2144" s="26"/>
      <c r="K2144" s="26"/>
    </row>
    <row r="2145" spans="1:11" x14ac:dyDescent="0.25">
      <c r="A2145" s="63"/>
      <c r="B2145" s="28"/>
      <c r="F2145" s="26"/>
      <c r="G2145" s="26"/>
      <c r="H2145" s="26"/>
      <c r="I2145" s="26"/>
      <c r="J2145" s="26"/>
      <c r="K2145" s="26"/>
    </row>
    <row r="2146" spans="1:11" x14ac:dyDescent="0.25">
      <c r="A2146" s="63"/>
      <c r="B2146" s="28"/>
      <c r="F2146" s="26"/>
      <c r="G2146" s="26"/>
      <c r="H2146" s="26"/>
      <c r="I2146" s="26"/>
      <c r="J2146" s="26"/>
      <c r="K2146" s="26"/>
    </row>
    <row r="2147" spans="1:11" x14ac:dyDescent="0.25">
      <c r="A2147" s="63"/>
      <c r="B2147" s="28"/>
      <c r="F2147" s="26"/>
      <c r="G2147" s="26"/>
      <c r="H2147" s="26"/>
      <c r="I2147" s="26"/>
      <c r="J2147" s="26"/>
      <c r="K2147" s="26"/>
    </row>
    <row r="2148" spans="1:11" x14ac:dyDescent="0.25">
      <c r="A2148" s="63"/>
      <c r="B2148" s="28"/>
      <c r="F2148" s="26"/>
      <c r="G2148" s="26"/>
      <c r="H2148" s="26"/>
      <c r="I2148" s="26"/>
      <c r="J2148" s="26"/>
      <c r="K2148" s="26"/>
    </row>
    <row r="2149" spans="1:11" x14ac:dyDescent="0.25">
      <c r="A2149" s="63"/>
      <c r="B2149" s="28"/>
      <c r="F2149" s="26"/>
      <c r="G2149" s="26"/>
      <c r="H2149" s="26"/>
      <c r="I2149" s="26"/>
      <c r="J2149" s="26"/>
      <c r="K2149" s="26"/>
    </row>
    <row r="2150" spans="1:11" x14ac:dyDescent="0.25">
      <c r="A2150" s="63"/>
      <c r="B2150" s="28"/>
      <c r="F2150" s="26"/>
      <c r="G2150" s="26"/>
      <c r="H2150" s="26"/>
      <c r="I2150" s="26"/>
      <c r="J2150" s="26"/>
      <c r="K2150" s="26"/>
    </row>
    <row r="2151" spans="1:11" x14ac:dyDescent="0.25">
      <c r="A2151" s="63"/>
      <c r="B2151" s="28"/>
      <c r="F2151" s="26"/>
      <c r="G2151" s="26"/>
      <c r="H2151" s="26"/>
      <c r="I2151" s="26"/>
      <c r="J2151" s="26"/>
      <c r="K2151" s="26"/>
    </row>
    <row r="2152" spans="1:11" x14ac:dyDescent="0.25">
      <c r="A2152" s="63"/>
      <c r="B2152" s="28"/>
      <c r="F2152" s="26"/>
      <c r="G2152" s="26"/>
      <c r="H2152" s="26"/>
      <c r="I2152" s="26"/>
      <c r="J2152" s="26"/>
      <c r="K2152" s="26"/>
    </row>
    <row r="2153" spans="1:11" x14ac:dyDescent="0.25">
      <c r="A2153" s="63"/>
      <c r="B2153" s="28"/>
      <c r="F2153" s="26"/>
      <c r="G2153" s="26"/>
      <c r="H2153" s="26"/>
      <c r="I2153" s="26"/>
      <c r="J2153" s="26"/>
      <c r="K2153" s="26"/>
    </row>
    <row r="2154" spans="1:11" x14ac:dyDescent="0.25">
      <c r="A2154" s="63"/>
      <c r="B2154" s="28"/>
      <c r="F2154" s="26"/>
      <c r="G2154" s="26"/>
      <c r="H2154" s="26"/>
      <c r="I2154" s="26"/>
      <c r="J2154" s="26"/>
      <c r="K2154" s="26"/>
    </row>
    <row r="2155" spans="1:11" x14ac:dyDescent="0.25">
      <c r="A2155" s="63"/>
      <c r="B2155" s="28"/>
      <c r="F2155" s="26"/>
      <c r="G2155" s="26"/>
      <c r="H2155" s="26"/>
      <c r="I2155" s="26"/>
      <c r="J2155" s="26"/>
      <c r="K2155" s="26"/>
    </row>
    <row r="2156" spans="1:11" x14ac:dyDescent="0.25">
      <c r="A2156" s="63"/>
      <c r="B2156" s="28"/>
      <c r="F2156" s="26"/>
      <c r="G2156" s="26"/>
      <c r="H2156" s="26"/>
      <c r="I2156" s="26"/>
      <c r="J2156" s="26"/>
      <c r="K2156" s="26"/>
    </row>
    <row r="2157" spans="1:11" x14ac:dyDescent="0.25">
      <c r="A2157" s="63"/>
      <c r="B2157" s="28"/>
      <c r="F2157" s="26"/>
      <c r="G2157" s="26"/>
      <c r="H2157" s="26"/>
      <c r="I2157" s="26"/>
      <c r="J2157" s="26"/>
      <c r="K2157" s="26"/>
    </row>
    <row r="2158" spans="1:11" x14ac:dyDescent="0.25">
      <c r="A2158" s="63"/>
      <c r="B2158" s="28"/>
      <c r="F2158" s="26"/>
      <c r="G2158" s="26"/>
      <c r="H2158" s="26"/>
      <c r="I2158" s="26"/>
      <c r="J2158" s="26"/>
      <c r="K2158" s="26"/>
    </row>
    <row r="2159" spans="1:11" x14ac:dyDescent="0.25">
      <c r="A2159" s="63"/>
      <c r="B2159" s="28"/>
      <c r="F2159" s="26"/>
      <c r="G2159" s="26"/>
      <c r="H2159" s="26"/>
      <c r="I2159" s="26"/>
      <c r="J2159" s="26"/>
      <c r="K2159" s="26"/>
    </row>
    <row r="2160" spans="1:11" x14ac:dyDescent="0.25">
      <c r="A2160" s="63"/>
      <c r="B2160" s="28"/>
      <c r="F2160" s="26"/>
      <c r="G2160" s="26"/>
      <c r="H2160" s="26"/>
      <c r="I2160" s="26"/>
      <c r="J2160" s="26"/>
      <c r="K2160" s="26"/>
    </row>
    <row r="2161" spans="1:11" x14ac:dyDescent="0.25">
      <c r="A2161" s="63"/>
      <c r="B2161" s="28"/>
      <c r="F2161" s="26"/>
      <c r="G2161" s="26"/>
      <c r="H2161" s="26"/>
      <c r="I2161" s="26"/>
      <c r="J2161" s="26"/>
      <c r="K2161" s="26"/>
    </row>
    <row r="2162" spans="1:11" x14ac:dyDescent="0.25">
      <c r="A2162" s="63"/>
      <c r="B2162" s="28"/>
      <c r="F2162" s="26"/>
      <c r="G2162" s="26"/>
      <c r="H2162" s="26"/>
      <c r="I2162" s="26"/>
      <c r="J2162" s="26"/>
      <c r="K2162" s="26"/>
    </row>
    <row r="2163" spans="1:11" x14ac:dyDescent="0.25">
      <c r="A2163" s="63"/>
      <c r="B2163" s="28"/>
      <c r="F2163" s="26"/>
      <c r="G2163" s="26"/>
      <c r="H2163" s="26"/>
      <c r="I2163" s="26"/>
      <c r="J2163" s="26"/>
      <c r="K2163" s="26"/>
    </row>
    <row r="2164" spans="1:11" x14ac:dyDescent="0.25">
      <c r="A2164" s="63"/>
      <c r="B2164" s="28"/>
      <c r="F2164" s="26"/>
      <c r="G2164" s="26"/>
      <c r="H2164" s="26"/>
      <c r="I2164" s="26"/>
      <c r="J2164" s="26"/>
      <c r="K2164" s="26"/>
    </row>
    <row r="2165" spans="1:11" x14ac:dyDescent="0.25">
      <c r="A2165" s="63"/>
      <c r="B2165" s="28"/>
      <c r="F2165" s="26"/>
      <c r="G2165" s="26"/>
      <c r="H2165" s="26"/>
      <c r="I2165" s="26"/>
      <c r="J2165" s="26"/>
      <c r="K2165" s="26"/>
    </row>
    <row r="2166" spans="1:11" x14ac:dyDescent="0.25">
      <c r="A2166" s="63"/>
      <c r="B2166" s="28"/>
      <c r="F2166" s="26"/>
      <c r="G2166" s="26"/>
      <c r="H2166" s="26"/>
      <c r="I2166" s="26"/>
      <c r="J2166" s="26"/>
      <c r="K2166" s="26"/>
    </row>
    <row r="2167" spans="1:11" x14ac:dyDescent="0.25">
      <c r="A2167" s="63"/>
      <c r="B2167" s="28"/>
      <c r="F2167" s="26"/>
      <c r="G2167" s="26"/>
      <c r="H2167" s="26"/>
      <c r="I2167" s="26"/>
      <c r="J2167" s="26"/>
      <c r="K2167" s="26"/>
    </row>
    <row r="2168" spans="1:11" x14ac:dyDescent="0.25">
      <c r="A2168" s="63"/>
      <c r="B2168" s="28"/>
      <c r="F2168" s="26"/>
      <c r="G2168" s="26"/>
      <c r="H2168" s="26"/>
      <c r="I2168" s="26"/>
      <c r="J2168" s="26"/>
      <c r="K2168" s="26"/>
    </row>
    <row r="2169" spans="1:11" x14ac:dyDescent="0.25">
      <c r="A2169" s="63"/>
      <c r="B2169" s="28"/>
      <c r="F2169" s="26"/>
      <c r="G2169" s="26"/>
      <c r="H2169" s="26"/>
      <c r="I2169" s="26"/>
      <c r="J2169" s="26"/>
      <c r="K2169" s="26"/>
    </row>
    <row r="2170" spans="1:11" x14ac:dyDescent="0.25">
      <c r="A2170" s="63"/>
      <c r="B2170" s="28"/>
      <c r="F2170" s="26"/>
      <c r="G2170" s="26"/>
      <c r="H2170" s="26"/>
      <c r="I2170" s="26"/>
      <c r="J2170" s="26"/>
      <c r="K2170" s="26"/>
    </row>
    <row r="2171" spans="1:11" x14ac:dyDescent="0.25">
      <c r="A2171" s="63"/>
      <c r="B2171" s="28"/>
      <c r="F2171" s="26"/>
      <c r="G2171" s="26"/>
      <c r="H2171" s="26"/>
      <c r="I2171" s="26"/>
      <c r="J2171" s="26"/>
      <c r="K2171" s="26"/>
    </row>
    <row r="2172" spans="1:11" x14ac:dyDescent="0.25">
      <c r="A2172" s="63"/>
      <c r="B2172" s="28"/>
      <c r="F2172" s="26"/>
      <c r="G2172" s="26"/>
      <c r="H2172" s="26"/>
      <c r="I2172" s="26"/>
      <c r="J2172" s="26"/>
      <c r="K2172" s="26"/>
    </row>
    <row r="2173" spans="1:11" x14ac:dyDescent="0.25">
      <c r="A2173" s="63"/>
      <c r="B2173" s="28"/>
      <c r="F2173" s="26"/>
      <c r="G2173" s="26"/>
      <c r="H2173" s="26"/>
      <c r="I2173" s="26"/>
      <c r="J2173" s="26"/>
      <c r="K2173" s="26"/>
    </row>
    <row r="2174" spans="1:11" x14ac:dyDescent="0.25">
      <c r="A2174" s="63"/>
      <c r="B2174" s="28"/>
      <c r="F2174" s="26"/>
      <c r="G2174" s="26"/>
      <c r="H2174" s="26"/>
      <c r="I2174" s="26"/>
      <c r="J2174" s="26"/>
      <c r="K2174" s="26"/>
    </row>
    <row r="2175" spans="1:11" x14ac:dyDescent="0.25">
      <c r="A2175" s="63"/>
      <c r="B2175" s="28"/>
      <c r="F2175" s="26"/>
      <c r="G2175" s="26"/>
      <c r="H2175" s="26"/>
      <c r="I2175" s="26"/>
      <c r="J2175" s="26"/>
      <c r="K2175" s="26"/>
    </row>
    <row r="2176" spans="1:11" x14ac:dyDescent="0.25">
      <c r="A2176" s="63"/>
      <c r="B2176" s="28"/>
      <c r="F2176" s="26"/>
      <c r="G2176" s="26"/>
      <c r="H2176" s="26"/>
      <c r="I2176" s="26"/>
      <c r="J2176" s="26"/>
      <c r="K2176" s="26"/>
    </row>
    <row r="2177" spans="1:11" x14ac:dyDescent="0.25">
      <c r="A2177" s="63"/>
      <c r="B2177" s="28"/>
      <c r="F2177" s="26"/>
      <c r="G2177" s="26"/>
      <c r="H2177" s="26"/>
      <c r="I2177" s="26"/>
      <c r="J2177" s="26"/>
      <c r="K2177" s="26"/>
    </row>
    <row r="2178" spans="1:11" x14ac:dyDescent="0.25">
      <c r="A2178" s="63"/>
      <c r="B2178" s="28"/>
      <c r="F2178" s="26"/>
      <c r="G2178" s="26"/>
      <c r="H2178" s="26"/>
      <c r="I2178" s="26"/>
      <c r="J2178" s="26"/>
      <c r="K2178" s="26"/>
    </row>
    <row r="2179" spans="1:11" x14ac:dyDescent="0.25">
      <c r="A2179" s="63"/>
      <c r="B2179" s="28"/>
      <c r="F2179" s="26"/>
      <c r="G2179" s="26"/>
      <c r="H2179" s="26"/>
      <c r="I2179" s="26"/>
      <c r="J2179" s="26"/>
      <c r="K2179" s="26"/>
    </row>
    <row r="2180" spans="1:11" x14ac:dyDescent="0.25">
      <c r="A2180" s="63"/>
      <c r="B2180" s="28"/>
      <c r="F2180" s="26"/>
      <c r="G2180" s="26"/>
      <c r="H2180" s="26"/>
      <c r="I2180" s="26"/>
      <c r="J2180" s="26"/>
      <c r="K2180" s="26"/>
    </row>
    <row r="2181" spans="1:11" x14ac:dyDescent="0.25">
      <c r="A2181" s="63"/>
      <c r="B2181" s="28"/>
      <c r="F2181" s="26"/>
      <c r="G2181" s="26"/>
      <c r="H2181" s="26"/>
      <c r="I2181" s="26"/>
      <c r="J2181" s="26"/>
      <c r="K2181" s="26"/>
    </row>
    <row r="2182" spans="1:11" x14ac:dyDescent="0.25">
      <c r="A2182" s="63"/>
      <c r="B2182" s="28"/>
      <c r="F2182" s="26"/>
      <c r="G2182" s="26"/>
      <c r="H2182" s="26"/>
      <c r="I2182" s="26"/>
      <c r="J2182" s="26"/>
      <c r="K2182" s="26"/>
    </row>
    <row r="2183" spans="1:11" x14ac:dyDescent="0.25">
      <c r="A2183" s="63"/>
      <c r="B2183" s="28"/>
      <c r="F2183" s="26"/>
      <c r="G2183" s="26"/>
      <c r="H2183" s="26"/>
      <c r="I2183" s="26"/>
      <c r="J2183" s="26"/>
      <c r="K2183" s="26"/>
    </row>
    <row r="2184" spans="1:11" x14ac:dyDescent="0.25">
      <c r="A2184" s="63"/>
      <c r="B2184" s="28"/>
      <c r="F2184" s="26"/>
      <c r="G2184" s="26"/>
      <c r="H2184" s="26"/>
      <c r="I2184" s="26"/>
      <c r="J2184" s="26"/>
      <c r="K2184" s="26"/>
    </row>
    <row r="2185" spans="1:11" x14ac:dyDescent="0.25">
      <c r="A2185" s="63"/>
      <c r="B2185" s="28"/>
      <c r="F2185" s="26"/>
      <c r="G2185" s="26"/>
      <c r="H2185" s="26"/>
      <c r="I2185" s="26"/>
      <c r="J2185" s="26"/>
      <c r="K2185" s="26"/>
    </row>
    <row r="2186" spans="1:11" x14ac:dyDescent="0.25">
      <c r="A2186" s="63"/>
      <c r="B2186" s="28"/>
      <c r="F2186" s="26"/>
      <c r="G2186" s="26"/>
      <c r="H2186" s="26"/>
      <c r="I2186" s="26"/>
      <c r="J2186" s="26"/>
      <c r="K2186" s="26"/>
    </row>
    <row r="2187" spans="1:11" x14ac:dyDescent="0.25">
      <c r="A2187" s="63"/>
      <c r="B2187" s="28"/>
      <c r="F2187" s="26"/>
      <c r="G2187" s="26"/>
      <c r="H2187" s="26"/>
      <c r="I2187" s="26"/>
      <c r="J2187" s="26"/>
      <c r="K2187" s="26"/>
    </row>
    <row r="2188" spans="1:11" x14ac:dyDescent="0.25">
      <c r="A2188" s="63"/>
      <c r="B2188" s="28"/>
      <c r="F2188" s="26"/>
      <c r="G2188" s="26"/>
      <c r="H2188" s="26"/>
      <c r="I2188" s="26"/>
      <c r="J2188" s="26"/>
      <c r="K2188" s="26"/>
    </row>
    <row r="2189" spans="1:11" x14ac:dyDescent="0.25">
      <c r="A2189" s="63"/>
      <c r="B2189" s="28"/>
      <c r="F2189" s="26"/>
      <c r="G2189" s="26"/>
      <c r="H2189" s="26"/>
      <c r="I2189" s="26"/>
      <c r="J2189" s="26"/>
      <c r="K2189" s="26"/>
    </row>
    <row r="2190" spans="1:11" x14ac:dyDescent="0.25">
      <c r="A2190" s="63"/>
      <c r="B2190" s="28"/>
      <c r="F2190" s="26"/>
      <c r="G2190" s="26"/>
      <c r="H2190" s="26"/>
      <c r="I2190" s="26"/>
      <c r="J2190" s="26"/>
      <c r="K2190" s="26"/>
    </row>
    <row r="2191" spans="1:11" x14ac:dyDescent="0.25">
      <c r="A2191" s="63"/>
      <c r="B2191" s="28"/>
      <c r="F2191" s="26"/>
      <c r="G2191" s="26"/>
      <c r="H2191" s="26"/>
      <c r="I2191" s="26"/>
      <c r="J2191" s="26"/>
      <c r="K2191" s="26"/>
    </row>
    <row r="2192" spans="1:11" x14ac:dyDescent="0.25">
      <c r="A2192" s="63"/>
      <c r="B2192" s="28"/>
      <c r="F2192" s="26"/>
      <c r="G2192" s="26"/>
      <c r="H2192" s="26"/>
      <c r="I2192" s="26"/>
      <c r="J2192" s="26"/>
      <c r="K2192" s="26"/>
    </row>
    <row r="2193" spans="1:11" x14ac:dyDescent="0.25">
      <c r="A2193" s="63"/>
      <c r="B2193" s="28"/>
      <c r="F2193" s="26"/>
      <c r="G2193" s="26"/>
      <c r="H2193" s="26"/>
      <c r="I2193" s="26"/>
      <c r="J2193" s="26"/>
      <c r="K2193" s="26"/>
    </row>
    <row r="2194" spans="1:11" x14ac:dyDescent="0.25">
      <c r="A2194" s="63"/>
      <c r="B2194" s="28"/>
      <c r="F2194" s="26"/>
      <c r="G2194" s="26"/>
      <c r="H2194" s="26"/>
      <c r="I2194" s="26"/>
      <c r="J2194" s="26"/>
      <c r="K2194" s="26"/>
    </row>
    <row r="2195" spans="1:11" x14ac:dyDescent="0.25">
      <c r="A2195" s="63"/>
      <c r="B2195" s="28"/>
      <c r="F2195" s="26"/>
      <c r="G2195" s="26"/>
      <c r="H2195" s="26"/>
      <c r="I2195" s="26"/>
      <c r="J2195" s="26"/>
      <c r="K2195" s="26"/>
    </row>
    <row r="2196" spans="1:11" x14ac:dyDescent="0.25">
      <c r="A2196" s="63"/>
      <c r="B2196" s="28"/>
      <c r="F2196" s="26"/>
      <c r="G2196" s="26"/>
      <c r="H2196" s="26"/>
      <c r="I2196" s="26"/>
      <c r="J2196" s="26"/>
      <c r="K2196" s="26"/>
    </row>
    <row r="2197" spans="1:11" x14ac:dyDescent="0.25">
      <c r="A2197" s="63"/>
      <c r="B2197" s="28"/>
      <c r="F2197" s="26"/>
      <c r="G2197" s="26"/>
      <c r="H2197" s="26"/>
      <c r="I2197" s="26"/>
      <c r="J2197" s="26"/>
      <c r="K2197" s="26"/>
    </row>
    <row r="2198" spans="1:11" x14ac:dyDescent="0.25">
      <c r="A2198" s="63"/>
      <c r="B2198" s="28"/>
      <c r="F2198" s="26"/>
      <c r="G2198" s="26"/>
      <c r="H2198" s="26"/>
      <c r="I2198" s="26"/>
      <c r="J2198" s="26"/>
      <c r="K2198" s="26"/>
    </row>
    <row r="2199" spans="1:11" x14ac:dyDescent="0.25">
      <c r="A2199" s="63"/>
      <c r="B2199" s="28"/>
      <c r="F2199" s="26"/>
      <c r="G2199" s="26"/>
      <c r="H2199" s="26"/>
      <c r="I2199" s="26"/>
      <c r="J2199" s="26"/>
      <c r="K2199" s="26"/>
    </row>
    <row r="2200" spans="1:11" x14ac:dyDescent="0.25">
      <c r="A2200" s="63"/>
      <c r="B2200" s="28"/>
      <c r="F2200" s="26"/>
      <c r="G2200" s="26"/>
      <c r="H2200" s="26"/>
      <c r="I2200" s="26"/>
      <c r="J2200" s="26"/>
      <c r="K2200" s="26"/>
    </row>
    <row r="2201" spans="1:11" x14ac:dyDescent="0.25">
      <c r="A2201" s="63"/>
      <c r="B2201" s="28"/>
      <c r="F2201" s="26"/>
      <c r="G2201" s="26"/>
      <c r="H2201" s="26"/>
      <c r="I2201" s="26"/>
      <c r="J2201" s="26"/>
      <c r="K2201" s="26"/>
    </row>
    <row r="2202" spans="1:11" x14ac:dyDescent="0.25">
      <c r="A2202" s="63"/>
      <c r="B2202" s="28"/>
      <c r="F2202" s="26"/>
      <c r="G2202" s="26"/>
      <c r="H2202" s="26"/>
      <c r="I2202" s="26"/>
      <c r="J2202" s="26"/>
      <c r="K2202" s="26"/>
    </row>
    <row r="2203" spans="1:11" x14ac:dyDescent="0.25">
      <c r="A2203" s="63"/>
      <c r="B2203" s="28"/>
      <c r="F2203" s="26"/>
      <c r="G2203" s="26"/>
      <c r="H2203" s="26"/>
      <c r="I2203" s="26"/>
      <c r="J2203" s="26"/>
      <c r="K2203" s="26"/>
    </row>
    <row r="2204" spans="1:11" x14ac:dyDescent="0.25">
      <c r="A2204" s="63"/>
      <c r="B2204" s="28"/>
      <c r="F2204" s="26"/>
      <c r="G2204" s="26"/>
      <c r="H2204" s="26"/>
      <c r="I2204" s="26"/>
      <c r="J2204" s="26"/>
      <c r="K2204" s="26"/>
    </row>
    <row r="2205" spans="1:11" x14ac:dyDescent="0.25">
      <c r="A2205" s="63"/>
      <c r="B2205" s="28"/>
      <c r="F2205" s="26"/>
      <c r="G2205" s="26"/>
      <c r="H2205" s="26"/>
      <c r="I2205" s="26"/>
      <c r="J2205" s="26"/>
      <c r="K2205" s="26"/>
    </row>
    <row r="2206" spans="1:11" x14ac:dyDescent="0.25">
      <c r="A2206" s="63"/>
      <c r="B2206" s="28"/>
      <c r="F2206" s="26"/>
      <c r="G2206" s="26"/>
      <c r="H2206" s="26"/>
      <c r="I2206" s="26"/>
      <c r="J2206" s="26"/>
      <c r="K2206" s="26"/>
    </row>
    <row r="2207" spans="1:11" x14ac:dyDescent="0.25">
      <c r="A2207" s="63"/>
      <c r="B2207" s="28"/>
      <c r="F2207" s="26"/>
      <c r="G2207" s="26"/>
      <c r="H2207" s="26"/>
      <c r="I2207" s="26"/>
      <c r="J2207" s="26"/>
      <c r="K2207" s="26"/>
    </row>
    <row r="2208" spans="1:11" x14ac:dyDescent="0.25">
      <c r="A2208" s="63"/>
      <c r="B2208" s="28"/>
      <c r="F2208" s="26"/>
      <c r="G2208" s="26"/>
      <c r="H2208" s="26"/>
      <c r="I2208" s="26"/>
      <c r="J2208" s="26"/>
      <c r="K2208" s="26"/>
    </row>
    <row r="2209" spans="1:11" x14ac:dyDescent="0.25">
      <c r="A2209" s="63"/>
      <c r="B2209" s="28"/>
      <c r="F2209" s="26"/>
      <c r="G2209" s="26"/>
      <c r="H2209" s="26"/>
      <c r="I2209" s="26"/>
      <c r="J2209" s="26"/>
      <c r="K2209" s="26"/>
    </row>
    <row r="2210" spans="1:11" x14ac:dyDescent="0.25">
      <c r="A2210" s="63"/>
      <c r="B2210" s="28"/>
      <c r="F2210" s="26"/>
      <c r="G2210" s="26"/>
      <c r="H2210" s="26"/>
      <c r="I2210" s="26"/>
      <c r="J2210" s="26"/>
      <c r="K2210" s="26"/>
    </row>
    <row r="2211" spans="1:11" x14ac:dyDescent="0.25">
      <c r="A2211" s="63"/>
      <c r="B2211" s="28"/>
      <c r="F2211" s="26"/>
      <c r="G2211" s="26"/>
      <c r="H2211" s="26"/>
      <c r="I2211" s="26"/>
      <c r="J2211" s="26"/>
      <c r="K2211" s="26"/>
    </row>
    <row r="2212" spans="1:11" x14ac:dyDescent="0.25">
      <c r="A2212" s="63"/>
      <c r="B2212" s="28"/>
      <c r="F2212" s="26"/>
      <c r="G2212" s="26"/>
      <c r="H2212" s="26"/>
      <c r="I2212" s="26"/>
      <c r="J2212" s="26"/>
      <c r="K2212" s="26"/>
    </row>
    <row r="2213" spans="1:11" x14ac:dyDescent="0.25">
      <c r="A2213" s="63"/>
      <c r="B2213" s="28"/>
      <c r="F2213" s="26"/>
      <c r="G2213" s="26"/>
      <c r="H2213" s="26"/>
      <c r="I2213" s="26"/>
      <c r="J2213" s="26"/>
      <c r="K2213" s="26"/>
    </row>
    <row r="2214" spans="1:11" x14ac:dyDescent="0.25">
      <c r="A2214" s="63"/>
      <c r="B2214" s="28"/>
      <c r="F2214" s="26"/>
      <c r="G2214" s="26"/>
      <c r="H2214" s="26"/>
      <c r="I2214" s="26"/>
      <c r="J2214" s="26"/>
      <c r="K2214" s="26"/>
    </row>
    <row r="2215" spans="1:11" x14ac:dyDescent="0.25">
      <c r="A2215" s="63"/>
      <c r="B2215" s="28"/>
      <c r="F2215" s="26"/>
      <c r="G2215" s="26"/>
      <c r="H2215" s="26"/>
      <c r="I2215" s="26"/>
      <c r="J2215" s="26"/>
      <c r="K2215" s="26"/>
    </row>
    <row r="2216" spans="1:11" x14ac:dyDescent="0.25">
      <c r="A2216" s="63"/>
      <c r="B2216" s="28"/>
      <c r="F2216" s="26"/>
      <c r="G2216" s="26"/>
      <c r="H2216" s="26"/>
      <c r="I2216" s="26"/>
      <c r="J2216" s="26"/>
      <c r="K2216" s="26"/>
    </row>
    <row r="2217" spans="1:11" x14ac:dyDescent="0.25">
      <c r="A2217" s="63"/>
      <c r="B2217" s="28"/>
      <c r="F2217" s="26"/>
      <c r="G2217" s="26"/>
      <c r="H2217" s="26"/>
      <c r="I2217" s="26"/>
      <c r="J2217" s="26"/>
      <c r="K2217" s="26"/>
    </row>
    <row r="2218" spans="1:11" x14ac:dyDescent="0.25">
      <c r="A2218" s="63"/>
      <c r="B2218" s="28"/>
      <c r="F2218" s="26"/>
      <c r="G2218" s="26"/>
      <c r="H2218" s="26"/>
      <c r="I2218" s="26"/>
      <c r="J2218" s="26"/>
      <c r="K2218" s="26"/>
    </row>
    <row r="2219" spans="1:11" x14ac:dyDescent="0.25">
      <c r="A2219" s="63"/>
      <c r="B2219" s="28"/>
      <c r="F2219" s="26"/>
      <c r="G2219" s="26"/>
      <c r="H2219" s="26"/>
      <c r="I2219" s="26"/>
      <c r="J2219" s="26"/>
      <c r="K2219" s="26"/>
    </row>
    <row r="2220" spans="1:11" x14ac:dyDescent="0.25">
      <c r="A2220" s="63"/>
      <c r="B2220" s="28"/>
      <c r="F2220" s="26"/>
      <c r="G2220" s="26"/>
      <c r="H2220" s="26"/>
      <c r="I2220" s="26"/>
      <c r="J2220" s="26"/>
      <c r="K2220" s="26"/>
    </row>
    <row r="2221" spans="1:11" x14ac:dyDescent="0.25">
      <c r="A2221" s="63"/>
      <c r="B2221" s="28"/>
      <c r="F2221" s="26"/>
      <c r="G2221" s="26"/>
      <c r="H2221" s="26"/>
      <c r="I2221" s="26"/>
      <c r="J2221" s="26"/>
      <c r="K2221" s="26"/>
    </row>
    <row r="2222" spans="1:11" x14ac:dyDescent="0.25">
      <c r="A2222" s="63"/>
      <c r="B2222" s="28"/>
      <c r="F2222" s="26"/>
      <c r="G2222" s="26"/>
      <c r="H2222" s="26"/>
      <c r="I2222" s="26"/>
      <c r="J2222" s="26"/>
      <c r="K2222" s="26"/>
    </row>
    <row r="2223" spans="1:11" x14ac:dyDescent="0.25">
      <c r="A2223" s="63"/>
      <c r="B2223" s="28"/>
      <c r="F2223" s="26"/>
      <c r="G2223" s="26"/>
      <c r="H2223" s="26"/>
      <c r="I2223" s="26"/>
      <c r="J2223" s="26"/>
      <c r="K2223" s="26"/>
    </row>
    <row r="2224" spans="1:11" x14ac:dyDescent="0.25">
      <c r="A2224" s="63"/>
      <c r="B2224" s="28"/>
      <c r="F2224" s="26"/>
      <c r="G2224" s="26"/>
      <c r="H2224" s="26"/>
      <c r="I2224" s="26"/>
      <c r="J2224" s="26"/>
      <c r="K2224" s="26"/>
    </row>
    <row r="2225" spans="1:11" x14ac:dyDescent="0.25">
      <c r="A2225" s="63"/>
      <c r="B2225" s="28"/>
      <c r="F2225" s="26"/>
      <c r="G2225" s="26"/>
      <c r="H2225" s="26"/>
      <c r="I2225" s="26"/>
      <c r="J2225" s="26"/>
      <c r="K2225" s="26"/>
    </row>
    <row r="2226" spans="1:11" x14ac:dyDescent="0.25">
      <c r="A2226" s="63"/>
      <c r="B2226" s="28"/>
      <c r="F2226" s="26"/>
      <c r="G2226" s="26"/>
      <c r="H2226" s="26"/>
      <c r="I2226" s="26"/>
      <c r="J2226" s="26"/>
      <c r="K2226" s="26"/>
    </row>
    <row r="2227" spans="1:11" x14ac:dyDescent="0.25">
      <c r="A2227" s="63"/>
      <c r="B2227" s="28"/>
      <c r="F2227" s="26"/>
      <c r="G2227" s="26"/>
      <c r="H2227" s="26"/>
      <c r="I2227" s="26"/>
      <c r="J2227" s="26"/>
      <c r="K2227" s="26"/>
    </row>
    <row r="2228" spans="1:11" x14ac:dyDescent="0.25">
      <c r="A2228" s="63"/>
      <c r="B2228" s="28"/>
      <c r="F2228" s="26"/>
      <c r="G2228" s="26"/>
      <c r="H2228" s="26"/>
      <c r="I2228" s="26"/>
      <c r="J2228" s="26"/>
      <c r="K2228" s="26"/>
    </row>
    <row r="2229" spans="1:11" x14ac:dyDescent="0.25">
      <c r="A2229" s="63"/>
      <c r="B2229" s="28"/>
      <c r="F2229" s="26"/>
      <c r="G2229" s="26"/>
      <c r="H2229" s="26"/>
      <c r="I2229" s="26"/>
      <c r="J2229" s="26"/>
      <c r="K2229" s="26"/>
    </row>
    <row r="2230" spans="1:11" x14ac:dyDescent="0.25">
      <c r="A2230" s="63"/>
      <c r="B2230" s="28"/>
      <c r="F2230" s="26"/>
      <c r="G2230" s="26"/>
      <c r="H2230" s="26"/>
      <c r="I2230" s="26"/>
      <c r="J2230" s="26"/>
      <c r="K2230" s="26"/>
    </row>
    <row r="2231" spans="1:11" x14ac:dyDescent="0.25">
      <c r="A2231" s="63"/>
      <c r="B2231" s="28"/>
      <c r="F2231" s="26"/>
      <c r="G2231" s="26"/>
      <c r="H2231" s="26"/>
      <c r="I2231" s="26"/>
      <c r="J2231" s="26"/>
      <c r="K2231" s="26"/>
    </row>
    <row r="2232" spans="1:11" x14ac:dyDescent="0.25">
      <c r="A2232" s="63"/>
      <c r="B2232" s="28"/>
      <c r="F2232" s="26"/>
      <c r="G2232" s="26"/>
      <c r="H2232" s="26"/>
      <c r="I2232" s="26"/>
      <c r="J2232" s="26"/>
      <c r="K2232" s="26"/>
    </row>
    <row r="2233" spans="1:11" x14ac:dyDescent="0.25">
      <c r="A2233" s="63"/>
      <c r="B2233" s="28"/>
      <c r="F2233" s="26"/>
      <c r="G2233" s="26"/>
      <c r="H2233" s="26"/>
      <c r="I2233" s="26"/>
      <c r="J2233" s="26"/>
      <c r="K2233" s="26"/>
    </row>
    <row r="2234" spans="1:11" x14ac:dyDescent="0.25">
      <c r="A2234" s="63"/>
      <c r="B2234" s="28"/>
      <c r="F2234" s="26"/>
      <c r="G2234" s="26"/>
      <c r="H2234" s="26"/>
      <c r="I2234" s="26"/>
      <c r="J2234" s="26"/>
      <c r="K2234" s="26"/>
    </row>
    <row r="2235" spans="1:11" x14ac:dyDescent="0.25">
      <c r="A2235" s="63"/>
      <c r="B2235" s="28"/>
      <c r="F2235" s="26"/>
      <c r="G2235" s="26"/>
      <c r="H2235" s="26"/>
      <c r="I2235" s="26"/>
      <c r="J2235" s="26"/>
      <c r="K2235" s="26"/>
    </row>
    <row r="2236" spans="1:11" x14ac:dyDescent="0.25">
      <c r="A2236" s="63"/>
      <c r="B2236" s="28"/>
      <c r="F2236" s="26"/>
      <c r="G2236" s="26"/>
      <c r="H2236" s="26"/>
      <c r="I2236" s="26"/>
      <c r="J2236" s="26"/>
      <c r="K2236" s="26"/>
    </row>
    <row r="2237" spans="1:11" x14ac:dyDescent="0.25">
      <c r="A2237" s="63"/>
      <c r="B2237" s="28"/>
      <c r="F2237" s="26"/>
      <c r="G2237" s="26"/>
      <c r="H2237" s="26"/>
      <c r="I2237" s="26"/>
      <c r="J2237" s="26"/>
      <c r="K2237" s="26"/>
    </row>
    <row r="2238" spans="1:11" x14ac:dyDescent="0.25">
      <c r="A2238" s="63"/>
      <c r="B2238" s="28"/>
      <c r="F2238" s="26"/>
      <c r="G2238" s="26"/>
      <c r="H2238" s="26"/>
      <c r="I2238" s="26"/>
      <c r="J2238" s="26"/>
      <c r="K2238" s="26"/>
    </row>
    <row r="2239" spans="1:11" x14ac:dyDescent="0.25">
      <c r="A2239" s="63"/>
      <c r="B2239" s="28"/>
      <c r="F2239" s="26"/>
      <c r="G2239" s="26"/>
      <c r="H2239" s="26"/>
      <c r="I2239" s="26"/>
      <c r="J2239" s="26"/>
      <c r="K2239" s="26"/>
    </row>
    <row r="2240" spans="1:11" x14ac:dyDescent="0.25">
      <c r="A2240" s="63"/>
      <c r="B2240" s="28"/>
      <c r="F2240" s="26"/>
      <c r="G2240" s="26"/>
      <c r="H2240" s="26"/>
      <c r="I2240" s="26"/>
      <c r="J2240" s="26"/>
      <c r="K2240" s="26"/>
    </row>
    <row r="2241" spans="1:11" x14ac:dyDescent="0.25">
      <c r="A2241" s="63"/>
      <c r="B2241" s="28"/>
      <c r="F2241" s="26"/>
      <c r="G2241" s="26"/>
      <c r="H2241" s="26"/>
      <c r="I2241" s="26"/>
      <c r="J2241" s="26"/>
      <c r="K2241" s="26"/>
    </row>
    <row r="2242" spans="1:11" x14ac:dyDescent="0.25">
      <c r="A2242" s="63"/>
      <c r="B2242" s="28"/>
      <c r="F2242" s="26"/>
      <c r="G2242" s="26"/>
      <c r="H2242" s="26"/>
      <c r="I2242" s="26"/>
      <c r="J2242" s="26"/>
      <c r="K2242" s="26"/>
    </row>
    <row r="2243" spans="1:11" x14ac:dyDescent="0.25">
      <c r="A2243" s="63"/>
      <c r="B2243" s="28"/>
      <c r="F2243" s="26"/>
      <c r="G2243" s="26"/>
      <c r="H2243" s="26"/>
      <c r="I2243" s="26"/>
      <c r="J2243" s="26"/>
      <c r="K2243" s="26"/>
    </row>
    <row r="2244" spans="1:11" x14ac:dyDescent="0.25">
      <c r="A2244" s="63"/>
      <c r="B2244" s="28"/>
      <c r="F2244" s="26"/>
      <c r="G2244" s="26"/>
      <c r="H2244" s="26"/>
      <c r="I2244" s="26"/>
      <c r="J2244" s="26"/>
      <c r="K2244" s="26"/>
    </row>
    <row r="2245" spans="1:11" x14ac:dyDescent="0.25">
      <c r="A2245" s="63"/>
      <c r="B2245" s="28"/>
      <c r="F2245" s="26"/>
      <c r="G2245" s="26"/>
      <c r="H2245" s="26"/>
      <c r="I2245" s="26"/>
      <c r="J2245" s="26"/>
      <c r="K2245" s="26"/>
    </row>
    <row r="2246" spans="1:11" x14ac:dyDescent="0.25">
      <c r="A2246" s="63"/>
      <c r="B2246" s="28"/>
      <c r="F2246" s="26"/>
      <c r="G2246" s="26"/>
      <c r="H2246" s="26"/>
      <c r="I2246" s="26"/>
      <c r="J2246" s="26"/>
      <c r="K2246" s="26"/>
    </row>
    <row r="2247" spans="1:11" x14ac:dyDescent="0.25">
      <c r="A2247" s="63"/>
      <c r="B2247" s="28"/>
      <c r="F2247" s="26"/>
      <c r="G2247" s="26"/>
      <c r="H2247" s="26"/>
      <c r="I2247" s="26"/>
      <c r="J2247" s="26"/>
      <c r="K2247" s="26"/>
    </row>
    <row r="2248" spans="1:11" x14ac:dyDescent="0.25">
      <c r="A2248" s="63"/>
      <c r="B2248" s="28"/>
      <c r="F2248" s="26"/>
      <c r="G2248" s="26"/>
      <c r="H2248" s="26"/>
      <c r="I2248" s="26"/>
      <c r="J2248" s="26"/>
      <c r="K2248" s="26"/>
    </row>
    <row r="2249" spans="1:11" x14ac:dyDescent="0.25">
      <c r="A2249" s="63"/>
      <c r="B2249" s="28"/>
      <c r="F2249" s="26"/>
      <c r="G2249" s="26"/>
      <c r="H2249" s="26"/>
      <c r="I2249" s="26"/>
      <c r="J2249" s="26"/>
      <c r="K2249" s="26"/>
    </row>
    <row r="2250" spans="1:11" x14ac:dyDescent="0.25">
      <c r="A2250" s="63"/>
      <c r="B2250" s="28"/>
      <c r="F2250" s="26"/>
      <c r="G2250" s="26"/>
      <c r="H2250" s="26"/>
      <c r="I2250" s="26"/>
      <c r="J2250" s="26"/>
      <c r="K2250" s="26"/>
    </row>
    <row r="2251" spans="1:11" x14ac:dyDescent="0.25">
      <c r="A2251" s="63"/>
      <c r="B2251" s="28"/>
      <c r="F2251" s="26"/>
      <c r="G2251" s="26"/>
      <c r="H2251" s="26"/>
      <c r="I2251" s="26"/>
      <c r="J2251" s="26"/>
      <c r="K2251" s="26"/>
    </row>
    <row r="2252" spans="1:11" x14ac:dyDescent="0.25">
      <c r="A2252" s="63"/>
      <c r="B2252" s="28"/>
      <c r="F2252" s="26"/>
      <c r="G2252" s="26"/>
      <c r="H2252" s="26"/>
      <c r="I2252" s="26"/>
      <c r="J2252" s="26"/>
      <c r="K2252" s="26"/>
    </row>
    <row r="2253" spans="1:11" x14ac:dyDescent="0.25">
      <c r="A2253" s="63"/>
      <c r="B2253" s="28"/>
      <c r="F2253" s="26"/>
      <c r="G2253" s="26"/>
      <c r="H2253" s="26"/>
      <c r="I2253" s="26"/>
      <c r="J2253" s="26"/>
      <c r="K2253" s="26"/>
    </row>
    <row r="2254" spans="1:11" x14ac:dyDescent="0.25">
      <c r="A2254" s="63"/>
      <c r="B2254" s="28"/>
      <c r="F2254" s="26"/>
      <c r="G2254" s="26"/>
      <c r="H2254" s="26"/>
      <c r="I2254" s="26"/>
      <c r="J2254" s="26"/>
      <c r="K2254" s="26"/>
    </row>
    <row r="2255" spans="1:11" x14ac:dyDescent="0.25">
      <c r="A2255" s="63"/>
      <c r="B2255" s="28"/>
      <c r="F2255" s="26"/>
      <c r="G2255" s="26"/>
      <c r="H2255" s="26"/>
      <c r="I2255" s="26"/>
      <c r="J2255" s="26"/>
      <c r="K2255" s="26"/>
    </row>
    <row r="2256" spans="1:11" x14ac:dyDescent="0.25">
      <c r="A2256" s="63"/>
      <c r="B2256" s="28"/>
      <c r="F2256" s="26"/>
      <c r="G2256" s="26"/>
      <c r="H2256" s="26"/>
      <c r="I2256" s="26"/>
      <c r="J2256" s="26"/>
      <c r="K2256" s="26"/>
    </row>
    <row r="2257" spans="1:11" x14ac:dyDescent="0.25">
      <c r="A2257" s="63"/>
      <c r="B2257" s="28"/>
      <c r="F2257" s="26"/>
      <c r="G2257" s="26"/>
      <c r="H2257" s="26"/>
      <c r="I2257" s="26"/>
      <c r="J2257" s="26"/>
      <c r="K2257" s="26"/>
    </row>
    <row r="2258" spans="1:11" x14ac:dyDescent="0.25">
      <c r="A2258" s="63"/>
      <c r="B2258" s="28"/>
      <c r="F2258" s="26"/>
      <c r="G2258" s="26"/>
      <c r="H2258" s="26"/>
      <c r="I2258" s="26"/>
      <c r="J2258" s="26"/>
      <c r="K2258" s="26"/>
    </row>
    <row r="2259" spans="1:11" x14ac:dyDescent="0.25">
      <c r="A2259" s="63"/>
      <c r="B2259" s="28"/>
      <c r="F2259" s="26"/>
      <c r="G2259" s="26"/>
      <c r="H2259" s="26"/>
      <c r="I2259" s="26"/>
      <c r="J2259" s="26"/>
      <c r="K2259" s="26"/>
    </row>
    <row r="2260" spans="1:11" x14ac:dyDescent="0.25">
      <c r="A2260" s="63"/>
      <c r="B2260" s="28"/>
      <c r="F2260" s="26"/>
      <c r="G2260" s="26"/>
      <c r="H2260" s="26"/>
      <c r="I2260" s="26"/>
      <c r="J2260" s="26"/>
      <c r="K2260" s="26"/>
    </row>
    <row r="2261" spans="1:11" x14ac:dyDescent="0.25">
      <c r="A2261" s="63"/>
      <c r="B2261" s="28"/>
      <c r="F2261" s="26"/>
      <c r="G2261" s="26"/>
      <c r="H2261" s="26"/>
      <c r="I2261" s="26"/>
      <c r="J2261" s="26"/>
      <c r="K2261" s="26"/>
    </row>
    <row r="2262" spans="1:11" x14ac:dyDescent="0.25">
      <c r="A2262" s="63"/>
      <c r="B2262" s="28"/>
      <c r="F2262" s="26"/>
      <c r="G2262" s="26"/>
      <c r="H2262" s="26"/>
      <c r="I2262" s="26"/>
      <c r="J2262" s="26"/>
      <c r="K2262" s="26"/>
    </row>
    <row r="2263" spans="1:11" x14ac:dyDescent="0.25">
      <c r="A2263" s="63"/>
      <c r="B2263" s="28"/>
      <c r="F2263" s="26"/>
      <c r="G2263" s="26"/>
      <c r="H2263" s="26"/>
      <c r="I2263" s="26"/>
      <c r="J2263" s="26"/>
      <c r="K2263" s="26"/>
    </row>
    <row r="2264" spans="1:11" x14ac:dyDescent="0.25">
      <c r="A2264" s="63"/>
      <c r="B2264" s="28"/>
      <c r="F2264" s="26"/>
      <c r="G2264" s="26"/>
      <c r="H2264" s="26"/>
      <c r="I2264" s="26"/>
      <c r="J2264" s="26"/>
      <c r="K2264" s="26"/>
    </row>
    <row r="2265" spans="1:11" x14ac:dyDescent="0.25">
      <c r="A2265" s="63"/>
      <c r="B2265" s="28"/>
      <c r="F2265" s="26"/>
      <c r="G2265" s="26"/>
      <c r="H2265" s="26"/>
      <c r="I2265" s="26"/>
      <c r="J2265" s="26"/>
      <c r="K2265" s="26"/>
    </row>
    <row r="2266" spans="1:11" x14ac:dyDescent="0.25">
      <c r="A2266" s="63"/>
      <c r="B2266" s="28"/>
      <c r="F2266" s="26"/>
      <c r="G2266" s="26"/>
      <c r="H2266" s="26"/>
      <c r="I2266" s="26"/>
      <c r="J2266" s="26"/>
      <c r="K2266" s="26"/>
    </row>
    <row r="2267" spans="1:11" x14ac:dyDescent="0.25">
      <c r="A2267" s="63"/>
      <c r="B2267" s="28"/>
      <c r="F2267" s="26"/>
      <c r="G2267" s="26"/>
      <c r="H2267" s="26"/>
      <c r="I2267" s="26"/>
      <c r="J2267" s="26"/>
      <c r="K2267" s="26"/>
    </row>
    <row r="2268" spans="1:11" x14ac:dyDescent="0.25">
      <c r="A2268" s="63"/>
      <c r="B2268" s="28"/>
      <c r="F2268" s="26"/>
      <c r="G2268" s="26"/>
      <c r="H2268" s="26"/>
      <c r="I2268" s="26"/>
      <c r="J2268" s="26"/>
      <c r="K2268" s="26"/>
    </row>
    <row r="2269" spans="1:11" x14ac:dyDescent="0.25">
      <c r="A2269" s="63"/>
      <c r="B2269" s="28"/>
      <c r="F2269" s="26"/>
      <c r="G2269" s="26"/>
      <c r="H2269" s="26"/>
      <c r="I2269" s="26"/>
      <c r="J2269" s="26"/>
      <c r="K2269" s="26"/>
    </row>
    <row r="2270" spans="1:11" x14ac:dyDescent="0.25">
      <c r="A2270" s="63"/>
      <c r="B2270" s="28"/>
      <c r="F2270" s="26"/>
      <c r="G2270" s="26"/>
      <c r="H2270" s="26"/>
      <c r="I2270" s="26"/>
      <c r="J2270" s="26"/>
      <c r="K2270" s="26"/>
    </row>
    <row r="2271" spans="1:11" x14ac:dyDescent="0.25">
      <c r="A2271" s="63"/>
      <c r="B2271" s="28"/>
      <c r="F2271" s="26"/>
      <c r="G2271" s="26"/>
      <c r="H2271" s="26"/>
      <c r="I2271" s="26"/>
      <c r="J2271" s="26"/>
      <c r="K2271" s="26"/>
    </row>
    <row r="2272" spans="1:11" x14ac:dyDescent="0.25">
      <c r="A2272" s="63"/>
      <c r="B2272" s="28"/>
      <c r="F2272" s="26"/>
      <c r="G2272" s="26"/>
      <c r="H2272" s="26"/>
      <c r="I2272" s="26"/>
      <c r="J2272" s="26"/>
      <c r="K2272" s="26"/>
    </row>
    <row r="2273" spans="1:11" x14ac:dyDescent="0.25">
      <c r="A2273" s="63"/>
      <c r="B2273" s="28"/>
      <c r="F2273" s="26"/>
      <c r="G2273" s="26"/>
      <c r="H2273" s="26"/>
      <c r="I2273" s="26"/>
      <c r="J2273" s="26"/>
      <c r="K2273" s="26"/>
    </row>
    <row r="2274" spans="1:11" x14ac:dyDescent="0.25">
      <c r="A2274" s="63"/>
      <c r="B2274" s="28"/>
      <c r="F2274" s="26"/>
      <c r="G2274" s="26"/>
      <c r="H2274" s="26"/>
      <c r="I2274" s="26"/>
      <c r="J2274" s="26"/>
      <c r="K2274" s="26"/>
    </row>
    <row r="2275" spans="1:11" x14ac:dyDescent="0.25">
      <c r="A2275" s="63"/>
      <c r="B2275" s="28"/>
      <c r="F2275" s="26"/>
      <c r="G2275" s="26"/>
      <c r="H2275" s="26"/>
      <c r="I2275" s="26"/>
      <c r="J2275" s="26"/>
      <c r="K2275" s="26"/>
    </row>
    <row r="2276" spans="1:11" x14ac:dyDescent="0.25">
      <c r="A2276" s="63"/>
      <c r="B2276" s="28"/>
      <c r="F2276" s="26"/>
      <c r="G2276" s="26"/>
      <c r="H2276" s="26"/>
      <c r="I2276" s="26"/>
      <c r="J2276" s="26"/>
      <c r="K2276" s="26"/>
    </row>
    <row r="2277" spans="1:11" x14ac:dyDescent="0.25">
      <c r="A2277" s="63"/>
      <c r="B2277" s="28"/>
      <c r="F2277" s="26"/>
      <c r="G2277" s="26"/>
      <c r="H2277" s="26"/>
      <c r="I2277" s="26"/>
      <c r="J2277" s="26"/>
      <c r="K2277" s="26"/>
    </row>
    <row r="2278" spans="1:11" x14ac:dyDescent="0.25">
      <c r="A2278" s="63"/>
      <c r="B2278" s="28"/>
      <c r="F2278" s="26"/>
      <c r="G2278" s="26"/>
      <c r="H2278" s="26"/>
      <c r="I2278" s="26"/>
      <c r="J2278" s="26"/>
      <c r="K2278" s="26"/>
    </row>
    <row r="2279" spans="1:11" x14ac:dyDescent="0.25">
      <c r="A2279" s="63"/>
      <c r="B2279" s="28"/>
      <c r="F2279" s="26"/>
      <c r="G2279" s="26"/>
      <c r="H2279" s="26"/>
      <c r="I2279" s="26"/>
      <c r="J2279" s="26"/>
      <c r="K2279" s="26"/>
    </row>
    <row r="2280" spans="1:11" x14ac:dyDescent="0.25">
      <c r="A2280" s="63"/>
      <c r="B2280" s="28"/>
      <c r="F2280" s="26"/>
      <c r="G2280" s="26"/>
      <c r="H2280" s="26"/>
      <c r="I2280" s="26"/>
      <c r="J2280" s="26"/>
      <c r="K2280" s="26"/>
    </row>
    <row r="2281" spans="1:11" x14ac:dyDescent="0.25">
      <c r="A2281" s="63"/>
      <c r="B2281" s="28"/>
      <c r="F2281" s="26"/>
      <c r="G2281" s="26"/>
      <c r="H2281" s="26"/>
      <c r="I2281" s="26"/>
      <c r="J2281" s="26"/>
      <c r="K2281" s="26"/>
    </row>
    <row r="2282" spans="1:11" x14ac:dyDescent="0.25">
      <c r="A2282" s="63"/>
      <c r="B2282" s="28"/>
      <c r="F2282" s="26"/>
      <c r="G2282" s="26"/>
      <c r="H2282" s="26"/>
      <c r="I2282" s="26"/>
      <c r="J2282" s="26"/>
      <c r="K2282" s="26"/>
    </row>
    <row r="2283" spans="1:11" x14ac:dyDescent="0.25">
      <c r="A2283" s="63"/>
      <c r="B2283" s="28"/>
      <c r="F2283" s="26"/>
      <c r="G2283" s="26"/>
      <c r="H2283" s="26"/>
      <c r="I2283" s="26"/>
      <c r="J2283" s="26"/>
      <c r="K2283" s="26"/>
    </row>
    <row r="2284" spans="1:11" x14ac:dyDescent="0.25">
      <c r="A2284" s="63"/>
      <c r="B2284" s="28"/>
      <c r="F2284" s="26"/>
      <c r="G2284" s="26"/>
      <c r="H2284" s="26"/>
      <c r="I2284" s="26"/>
      <c r="J2284" s="26"/>
      <c r="K2284" s="26"/>
    </row>
    <row r="2285" spans="1:11" x14ac:dyDescent="0.25">
      <c r="A2285" s="63"/>
      <c r="B2285" s="28"/>
      <c r="F2285" s="26"/>
      <c r="G2285" s="26"/>
      <c r="H2285" s="26"/>
      <c r="I2285" s="26"/>
      <c r="J2285" s="26"/>
      <c r="K2285" s="26"/>
    </row>
    <row r="2286" spans="1:11" x14ac:dyDescent="0.25">
      <c r="A2286" s="63"/>
      <c r="B2286" s="28"/>
      <c r="F2286" s="26"/>
      <c r="G2286" s="26"/>
      <c r="H2286" s="26"/>
      <c r="I2286" s="26"/>
      <c r="J2286" s="26"/>
      <c r="K2286" s="26"/>
    </row>
    <row r="2287" spans="1:11" x14ac:dyDescent="0.25">
      <c r="A2287" s="63"/>
      <c r="B2287" s="28"/>
      <c r="F2287" s="26"/>
      <c r="G2287" s="26"/>
      <c r="H2287" s="26"/>
      <c r="I2287" s="26"/>
      <c r="J2287" s="26"/>
      <c r="K2287" s="26"/>
    </row>
    <row r="2288" spans="1:11" x14ac:dyDescent="0.25">
      <c r="A2288" s="63"/>
      <c r="B2288" s="28"/>
      <c r="F2288" s="26"/>
      <c r="G2288" s="26"/>
      <c r="H2288" s="26"/>
      <c r="I2288" s="26"/>
      <c r="J2288" s="26"/>
      <c r="K2288" s="26"/>
    </row>
    <row r="2289" spans="1:11" x14ac:dyDescent="0.25">
      <c r="A2289" s="63"/>
      <c r="B2289" s="28"/>
      <c r="F2289" s="26"/>
      <c r="G2289" s="26"/>
      <c r="H2289" s="26"/>
      <c r="I2289" s="26"/>
      <c r="J2289" s="26"/>
      <c r="K2289" s="26"/>
    </row>
    <row r="2290" spans="1:11" x14ac:dyDescent="0.25">
      <c r="A2290" s="63"/>
      <c r="B2290" s="28"/>
      <c r="F2290" s="26"/>
      <c r="G2290" s="26"/>
      <c r="H2290" s="26"/>
      <c r="I2290" s="26"/>
      <c r="J2290" s="26"/>
      <c r="K2290" s="26"/>
    </row>
    <row r="2291" spans="1:11" x14ac:dyDescent="0.25">
      <c r="A2291" s="63"/>
      <c r="B2291" s="28"/>
      <c r="F2291" s="26"/>
      <c r="G2291" s="26"/>
      <c r="H2291" s="26"/>
      <c r="I2291" s="26"/>
      <c r="J2291" s="26"/>
      <c r="K2291" s="26"/>
    </row>
    <row r="2292" spans="1:11" x14ac:dyDescent="0.25">
      <c r="A2292" s="63"/>
      <c r="B2292" s="28"/>
      <c r="F2292" s="26"/>
      <c r="G2292" s="26"/>
      <c r="H2292" s="26"/>
      <c r="I2292" s="26"/>
      <c r="J2292" s="26"/>
      <c r="K2292" s="26"/>
    </row>
    <row r="2293" spans="1:11" x14ac:dyDescent="0.25">
      <c r="A2293" s="63"/>
      <c r="B2293" s="28"/>
      <c r="F2293" s="26"/>
      <c r="G2293" s="26"/>
      <c r="H2293" s="26"/>
      <c r="I2293" s="26"/>
      <c r="J2293" s="26"/>
      <c r="K2293" s="26"/>
    </row>
    <row r="2294" spans="1:11" x14ac:dyDescent="0.25">
      <c r="A2294" s="63"/>
      <c r="B2294" s="28"/>
      <c r="F2294" s="26"/>
      <c r="G2294" s="26"/>
      <c r="H2294" s="26"/>
      <c r="I2294" s="26"/>
      <c r="J2294" s="26"/>
      <c r="K2294" s="26"/>
    </row>
    <row r="2295" spans="1:11" x14ac:dyDescent="0.25">
      <c r="A2295" s="63"/>
      <c r="B2295" s="28"/>
      <c r="F2295" s="26"/>
      <c r="G2295" s="26"/>
      <c r="H2295" s="26"/>
      <c r="I2295" s="26"/>
      <c r="J2295" s="26"/>
      <c r="K2295" s="26"/>
    </row>
    <row r="2296" spans="1:11" x14ac:dyDescent="0.25">
      <c r="A2296" s="63"/>
      <c r="B2296" s="28"/>
      <c r="F2296" s="26"/>
      <c r="G2296" s="26"/>
      <c r="H2296" s="26"/>
      <c r="I2296" s="26"/>
      <c r="J2296" s="26"/>
      <c r="K2296" s="26"/>
    </row>
    <row r="2297" spans="1:11" x14ac:dyDescent="0.25">
      <c r="A2297" s="63"/>
      <c r="B2297" s="28"/>
      <c r="F2297" s="26"/>
      <c r="G2297" s="26"/>
      <c r="H2297" s="26"/>
      <c r="I2297" s="26"/>
      <c r="J2297" s="26"/>
      <c r="K2297" s="26"/>
    </row>
    <row r="2298" spans="1:11" x14ac:dyDescent="0.25">
      <c r="A2298" s="63"/>
      <c r="B2298" s="28"/>
      <c r="F2298" s="26"/>
      <c r="G2298" s="26"/>
      <c r="H2298" s="26"/>
      <c r="I2298" s="26"/>
      <c r="J2298" s="26"/>
      <c r="K2298" s="26"/>
    </row>
    <row r="2299" spans="1:11" x14ac:dyDescent="0.25">
      <c r="A2299" s="63"/>
      <c r="B2299" s="28"/>
      <c r="F2299" s="26"/>
      <c r="G2299" s="26"/>
      <c r="H2299" s="26"/>
      <c r="I2299" s="26"/>
      <c r="J2299" s="26"/>
      <c r="K2299" s="26"/>
    </row>
    <row r="2300" spans="1:11" x14ac:dyDescent="0.25">
      <c r="A2300" s="63"/>
      <c r="B2300" s="28"/>
      <c r="F2300" s="26"/>
      <c r="G2300" s="26"/>
      <c r="H2300" s="26"/>
      <c r="I2300" s="26"/>
      <c r="J2300" s="26"/>
      <c r="K2300" s="26"/>
    </row>
    <row r="2301" spans="1:11" x14ac:dyDescent="0.25">
      <c r="A2301" s="63"/>
      <c r="B2301" s="28"/>
      <c r="F2301" s="26"/>
      <c r="G2301" s="26"/>
      <c r="H2301" s="26"/>
      <c r="I2301" s="26"/>
      <c r="J2301" s="26"/>
      <c r="K2301" s="26"/>
    </row>
    <row r="2302" spans="1:11" x14ac:dyDescent="0.25">
      <c r="A2302" s="63"/>
      <c r="B2302" s="28"/>
      <c r="F2302" s="26"/>
      <c r="G2302" s="26"/>
      <c r="H2302" s="26"/>
      <c r="I2302" s="26"/>
      <c r="J2302" s="26"/>
      <c r="K2302" s="26"/>
    </row>
    <row r="2303" spans="1:11" x14ac:dyDescent="0.25">
      <c r="A2303" s="63"/>
      <c r="B2303" s="28"/>
      <c r="F2303" s="26"/>
      <c r="G2303" s="26"/>
      <c r="H2303" s="26"/>
      <c r="I2303" s="26"/>
      <c r="J2303" s="26"/>
      <c r="K2303" s="26"/>
    </row>
    <row r="2304" spans="1:11" x14ac:dyDescent="0.25">
      <c r="A2304" s="63"/>
      <c r="B2304" s="28"/>
      <c r="F2304" s="26"/>
      <c r="G2304" s="26"/>
      <c r="H2304" s="26"/>
      <c r="I2304" s="26"/>
      <c r="J2304" s="26"/>
      <c r="K2304" s="26"/>
    </row>
    <row r="2305" spans="1:11" x14ac:dyDescent="0.25">
      <c r="A2305" s="63"/>
      <c r="B2305" s="28"/>
      <c r="F2305" s="26"/>
      <c r="G2305" s="26"/>
      <c r="H2305" s="26"/>
      <c r="I2305" s="26"/>
      <c r="J2305" s="26"/>
      <c r="K2305" s="26"/>
    </row>
    <row r="2306" spans="1:11" x14ac:dyDescent="0.25">
      <c r="A2306" s="63"/>
      <c r="B2306" s="28"/>
      <c r="F2306" s="26"/>
      <c r="G2306" s="26"/>
      <c r="H2306" s="26"/>
      <c r="I2306" s="26"/>
      <c r="J2306" s="26"/>
      <c r="K2306" s="26"/>
    </row>
    <row r="2307" spans="1:11" x14ac:dyDescent="0.25">
      <c r="A2307" s="63"/>
      <c r="B2307" s="28"/>
      <c r="F2307" s="26"/>
      <c r="G2307" s="26"/>
      <c r="H2307" s="26"/>
      <c r="I2307" s="26"/>
      <c r="J2307" s="26"/>
      <c r="K2307" s="26"/>
    </row>
    <row r="2308" spans="1:11" x14ac:dyDescent="0.25">
      <c r="A2308" s="63"/>
      <c r="B2308" s="28"/>
      <c r="F2308" s="26"/>
      <c r="G2308" s="26"/>
      <c r="H2308" s="26"/>
      <c r="I2308" s="26"/>
      <c r="J2308" s="26"/>
      <c r="K2308" s="26"/>
    </row>
    <row r="2309" spans="1:11" x14ac:dyDescent="0.25">
      <c r="A2309" s="63"/>
      <c r="B2309" s="28"/>
      <c r="F2309" s="26"/>
      <c r="G2309" s="26"/>
      <c r="H2309" s="26"/>
      <c r="I2309" s="26"/>
      <c r="J2309" s="26"/>
      <c r="K2309" s="26"/>
    </row>
    <row r="2310" spans="1:11" x14ac:dyDescent="0.25">
      <c r="A2310" s="63"/>
      <c r="B2310" s="28"/>
      <c r="F2310" s="26"/>
      <c r="G2310" s="26"/>
      <c r="H2310" s="26"/>
      <c r="I2310" s="26"/>
      <c r="J2310" s="26"/>
      <c r="K2310" s="26"/>
    </row>
    <row r="2311" spans="1:11" x14ac:dyDescent="0.25">
      <c r="A2311" s="63"/>
      <c r="B2311" s="28"/>
      <c r="F2311" s="26"/>
      <c r="G2311" s="26"/>
      <c r="H2311" s="26"/>
      <c r="I2311" s="26"/>
      <c r="J2311" s="26"/>
      <c r="K2311" s="26"/>
    </row>
    <row r="2312" spans="1:11" x14ac:dyDescent="0.25">
      <c r="A2312" s="63"/>
      <c r="B2312" s="28"/>
      <c r="F2312" s="26"/>
      <c r="G2312" s="26"/>
      <c r="H2312" s="26"/>
      <c r="I2312" s="26"/>
      <c r="J2312" s="26"/>
      <c r="K2312" s="26"/>
    </row>
    <row r="2313" spans="1:11" x14ac:dyDescent="0.25">
      <c r="A2313" s="63"/>
      <c r="B2313" s="28"/>
      <c r="F2313" s="26"/>
      <c r="G2313" s="26"/>
      <c r="H2313" s="26"/>
      <c r="I2313" s="26"/>
      <c r="J2313" s="26"/>
      <c r="K2313" s="26"/>
    </row>
    <row r="2314" spans="1:11" x14ac:dyDescent="0.25">
      <c r="A2314" s="63"/>
      <c r="B2314" s="28"/>
      <c r="F2314" s="26"/>
      <c r="G2314" s="26"/>
      <c r="H2314" s="26"/>
      <c r="I2314" s="26"/>
      <c r="J2314" s="26"/>
      <c r="K2314" s="26"/>
    </row>
    <row r="2315" spans="1:11" x14ac:dyDescent="0.25">
      <c r="A2315" s="63"/>
      <c r="B2315" s="28"/>
      <c r="F2315" s="26"/>
      <c r="G2315" s="26"/>
      <c r="H2315" s="26"/>
      <c r="I2315" s="26"/>
      <c r="J2315" s="26"/>
      <c r="K2315" s="26"/>
    </row>
    <row r="2316" spans="1:11" x14ac:dyDescent="0.25">
      <c r="A2316" s="63"/>
      <c r="B2316" s="28"/>
      <c r="F2316" s="26"/>
      <c r="G2316" s="26"/>
      <c r="H2316" s="26"/>
      <c r="I2316" s="26"/>
      <c r="J2316" s="26"/>
      <c r="K2316" s="26"/>
    </row>
    <row r="2317" spans="1:11" x14ac:dyDescent="0.25">
      <c r="A2317" s="63"/>
      <c r="B2317" s="28"/>
      <c r="F2317" s="26"/>
      <c r="G2317" s="26"/>
      <c r="H2317" s="26"/>
      <c r="I2317" s="26"/>
      <c r="J2317" s="26"/>
      <c r="K2317" s="26"/>
    </row>
    <row r="2318" spans="1:11" x14ac:dyDescent="0.25">
      <c r="A2318" s="63"/>
      <c r="B2318" s="28"/>
      <c r="F2318" s="26"/>
      <c r="G2318" s="26"/>
      <c r="H2318" s="26"/>
      <c r="I2318" s="26"/>
      <c r="J2318" s="26"/>
      <c r="K2318" s="26"/>
    </row>
    <row r="2319" spans="1:11" x14ac:dyDescent="0.25">
      <c r="A2319" s="63"/>
      <c r="B2319" s="28"/>
      <c r="F2319" s="26"/>
      <c r="G2319" s="26"/>
      <c r="H2319" s="26"/>
      <c r="I2319" s="26"/>
      <c r="J2319" s="26"/>
      <c r="K2319" s="26"/>
    </row>
    <row r="2320" spans="1:11" x14ac:dyDescent="0.25">
      <c r="A2320" s="63"/>
      <c r="B2320" s="28"/>
      <c r="F2320" s="26"/>
      <c r="G2320" s="26"/>
      <c r="H2320" s="26"/>
      <c r="I2320" s="26"/>
      <c r="J2320" s="26"/>
      <c r="K2320" s="26"/>
    </row>
    <row r="2321" spans="1:11" x14ac:dyDescent="0.25">
      <c r="A2321" s="63"/>
      <c r="B2321" s="28"/>
      <c r="F2321" s="26"/>
      <c r="G2321" s="26"/>
      <c r="H2321" s="26"/>
      <c r="I2321" s="26"/>
      <c r="J2321" s="26"/>
      <c r="K2321" s="26"/>
    </row>
    <row r="2322" spans="1:11" x14ac:dyDescent="0.25">
      <c r="A2322" s="63"/>
      <c r="B2322" s="28"/>
      <c r="F2322" s="26"/>
      <c r="G2322" s="26"/>
      <c r="H2322" s="26"/>
      <c r="I2322" s="26"/>
      <c r="J2322" s="26"/>
      <c r="K2322" s="26"/>
    </row>
    <row r="2323" spans="1:11" x14ac:dyDescent="0.25">
      <c r="A2323" s="63"/>
      <c r="B2323" s="28"/>
      <c r="F2323" s="26"/>
      <c r="G2323" s="26"/>
      <c r="H2323" s="26"/>
      <c r="I2323" s="26"/>
      <c r="J2323" s="26"/>
      <c r="K2323" s="26"/>
    </row>
    <row r="2324" spans="1:11" x14ac:dyDescent="0.25">
      <c r="A2324" s="63"/>
      <c r="B2324" s="28"/>
      <c r="F2324" s="26"/>
      <c r="G2324" s="26"/>
      <c r="H2324" s="26"/>
      <c r="I2324" s="26"/>
      <c r="J2324" s="26"/>
      <c r="K2324" s="26"/>
    </row>
    <row r="2325" spans="1:11" x14ac:dyDescent="0.25">
      <c r="A2325" s="63"/>
      <c r="B2325" s="28"/>
      <c r="F2325" s="26"/>
      <c r="G2325" s="26"/>
      <c r="H2325" s="26"/>
      <c r="I2325" s="26"/>
      <c r="J2325" s="26"/>
      <c r="K2325" s="26"/>
    </row>
    <row r="2326" spans="1:11" x14ac:dyDescent="0.25">
      <c r="A2326" s="63"/>
      <c r="B2326" s="28"/>
      <c r="F2326" s="26"/>
      <c r="G2326" s="26"/>
      <c r="H2326" s="26"/>
      <c r="I2326" s="26"/>
      <c r="J2326" s="26"/>
      <c r="K2326" s="26"/>
    </row>
    <row r="2327" spans="1:11" x14ac:dyDescent="0.25">
      <c r="A2327" s="63"/>
      <c r="B2327" s="28"/>
      <c r="F2327" s="26"/>
      <c r="G2327" s="26"/>
      <c r="H2327" s="26"/>
      <c r="I2327" s="26"/>
      <c r="J2327" s="26"/>
      <c r="K2327" s="26"/>
    </row>
    <row r="2328" spans="1:11" x14ac:dyDescent="0.25">
      <c r="A2328" s="63"/>
      <c r="B2328" s="28"/>
      <c r="F2328" s="26"/>
      <c r="G2328" s="26"/>
      <c r="H2328" s="26"/>
      <c r="I2328" s="26"/>
      <c r="J2328" s="26"/>
      <c r="K2328" s="26"/>
    </row>
    <row r="2329" spans="1:11" x14ac:dyDescent="0.25">
      <c r="A2329" s="63"/>
      <c r="B2329" s="28"/>
      <c r="F2329" s="26"/>
      <c r="G2329" s="26"/>
      <c r="H2329" s="26"/>
      <c r="I2329" s="26"/>
      <c r="J2329" s="26"/>
      <c r="K2329" s="26"/>
    </row>
    <row r="2330" spans="1:11" x14ac:dyDescent="0.25">
      <c r="A2330" s="63"/>
      <c r="B2330" s="28"/>
      <c r="F2330" s="26"/>
      <c r="G2330" s="26"/>
      <c r="H2330" s="26"/>
      <c r="I2330" s="26"/>
      <c r="J2330" s="26"/>
      <c r="K2330" s="26"/>
    </row>
    <row r="2331" spans="1:11" x14ac:dyDescent="0.25">
      <c r="A2331" s="63"/>
      <c r="B2331" s="28"/>
      <c r="F2331" s="26"/>
      <c r="G2331" s="26"/>
      <c r="H2331" s="26"/>
      <c r="I2331" s="26"/>
      <c r="J2331" s="26"/>
      <c r="K2331" s="26"/>
    </row>
    <row r="2332" spans="1:11" x14ac:dyDescent="0.25">
      <c r="A2332" s="63"/>
      <c r="B2332" s="28"/>
      <c r="F2332" s="26"/>
      <c r="G2332" s="26"/>
      <c r="H2332" s="26"/>
      <c r="I2332" s="26"/>
      <c r="J2332" s="26"/>
      <c r="K2332" s="26"/>
    </row>
    <row r="2333" spans="1:11" x14ac:dyDescent="0.25">
      <c r="A2333" s="63"/>
      <c r="B2333" s="28"/>
      <c r="F2333" s="26"/>
      <c r="G2333" s="26"/>
      <c r="H2333" s="26"/>
      <c r="I2333" s="26"/>
      <c r="J2333" s="26"/>
      <c r="K2333" s="26"/>
    </row>
    <row r="2334" spans="1:11" x14ac:dyDescent="0.25">
      <c r="A2334" s="63"/>
      <c r="B2334" s="28"/>
      <c r="F2334" s="26"/>
      <c r="G2334" s="26"/>
      <c r="H2334" s="26"/>
      <c r="I2334" s="26"/>
      <c r="J2334" s="26"/>
      <c r="K2334" s="26"/>
    </row>
    <row r="2335" spans="1:11" x14ac:dyDescent="0.25">
      <c r="A2335" s="63"/>
      <c r="B2335" s="28"/>
      <c r="F2335" s="26"/>
      <c r="G2335" s="26"/>
      <c r="H2335" s="26"/>
      <c r="I2335" s="26"/>
      <c r="J2335" s="26"/>
      <c r="K2335" s="26"/>
    </row>
    <row r="2336" spans="1:11" x14ac:dyDescent="0.25">
      <c r="A2336" s="63"/>
      <c r="B2336" s="28"/>
      <c r="F2336" s="26"/>
      <c r="G2336" s="26"/>
      <c r="H2336" s="26"/>
      <c r="I2336" s="26"/>
      <c r="J2336" s="26"/>
      <c r="K2336" s="26"/>
    </row>
    <row r="2337" spans="1:11" x14ac:dyDescent="0.25">
      <c r="A2337" s="63"/>
      <c r="B2337" s="28"/>
      <c r="F2337" s="26"/>
      <c r="G2337" s="26"/>
      <c r="H2337" s="26"/>
      <c r="I2337" s="26"/>
      <c r="J2337" s="26"/>
      <c r="K2337" s="26"/>
    </row>
    <row r="2338" spans="1:11" x14ac:dyDescent="0.25">
      <c r="A2338" s="63"/>
      <c r="B2338" s="28"/>
      <c r="F2338" s="26"/>
      <c r="G2338" s="26"/>
      <c r="H2338" s="26"/>
      <c r="I2338" s="26"/>
      <c r="J2338" s="26"/>
      <c r="K2338" s="26"/>
    </row>
    <row r="2339" spans="1:11" x14ac:dyDescent="0.25">
      <c r="A2339" s="63"/>
      <c r="B2339" s="28"/>
      <c r="F2339" s="26"/>
      <c r="G2339" s="26"/>
      <c r="H2339" s="26"/>
      <c r="I2339" s="26"/>
      <c r="J2339" s="26"/>
      <c r="K2339" s="26"/>
    </row>
    <row r="2340" spans="1:11" x14ac:dyDescent="0.25">
      <c r="A2340" s="63"/>
      <c r="B2340" s="28"/>
      <c r="F2340" s="26"/>
      <c r="G2340" s="26"/>
      <c r="H2340" s="26"/>
      <c r="I2340" s="26"/>
      <c r="J2340" s="26"/>
      <c r="K2340" s="26"/>
    </row>
    <row r="2341" spans="1:11" x14ac:dyDescent="0.25">
      <c r="A2341" s="63"/>
      <c r="B2341" s="28"/>
      <c r="F2341" s="26"/>
      <c r="G2341" s="26"/>
      <c r="H2341" s="26"/>
      <c r="I2341" s="26"/>
      <c r="J2341" s="26"/>
      <c r="K2341" s="26"/>
    </row>
    <row r="2342" spans="1:11" x14ac:dyDescent="0.25">
      <c r="A2342" s="63"/>
      <c r="B2342" s="28"/>
      <c r="F2342" s="26"/>
      <c r="G2342" s="26"/>
      <c r="H2342" s="26"/>
      <c r="I2342" s="26"/>
      <c r="J2342" s="26"/>
      <c r="K2342" s="26"/>
    </row>
    <row r="2343" spans="1:11" x14ac:dyDescent="0.25">
      <c r="A2343" s="63"/>
      <c r="B2343" s="28"/>
      <c r="F2343" s="26"/>
      <c r="G2343" s="26"/>
      <c r="H2343" s="26"/>
      <c r="I2343" s="26"/>
      <c r="J2343" s="26"/>
      <c r="K2343" s="26"/>
    </row>
    <row r="2344" spans="1:11" x14ac:dyDescent="0.25">
      <c r="A2344" s="63"/>
      <c r="B2344" s="28"/>
      <c r="F2344" s="26"/>
      <c r="G2344" s="26"/>
      <c r="H2344" s="26"/>
      <c r="I2344" s="26"/>
      <c r="J2344" s="26"/>
      <c r="K2344" s="26"/>
    </row>
    <row r="2345" spans="1:11" x14ac:dyDescent="0.25">
      <c r="A2345" s="63"/>
      <c r="B2345" s="28"/>
      <c r="F2345" s="26"/>
      <c r="G2345" s="26"/>
      <c r="H2345" s="26"/>
      <c r="I2345" s="26"/>
      <c r="J2345" s="26"/>
      <c r="K2345" s="26"/>
    </row>
    <row r="2346" spans="1:11" x14ac:dyDescent="0.25">
      <c r="A2346" s="63"/>
      <c r="B2346" s="28"/>
      <c r="F2346" s="26"/>
      <c r="G2346" s="26"/>
      <c r="H2346" s="26"/>
      <c r="I2346" s="26"/>
      <c r="J2346" s="26"/>
      <c r="K2346" s="26"/>
    </row>
    <row r="2347" spans="1:11" x14ac:dyDescent="0.25">
      <c r="A2347" s="63"/>
      <c r="B2347" s="28"/>
      <c r="F2347" s="26"/>
      <c r="G2347" s="26"/>
      <c r="H2347" s="26"/>
      <c r="I2347" s="26"/>
      <c r="J2347" s="26"/>
      <c r="K2347" s="26"/>
    </row>
    <row r="2348" spans="1:11" x14ac:dyDescent="0.25">
      <c r="A2348" s="63"/>
      <c r="B2348" s="28"/>
      <c r="F2348" s="26"/>
      <c r="G2348" s="26"/>
      <c r="H2348" s="26"/>
      <c r="I2348" s="26"/>
      <c r="J2348" s="26"/>
      <c r="K2348" s="26"/>
    </row>
    <row r="2349" spans="1:11" x14ac:dyDescent="0.25">
      <c r="A2349" s="63"/>
      <c r="B2349" s="28"/>
      <c r="F2349" s="26"/>
      <c r="G2349" s="26"/>
      <c r="H2349" s="26"/>
      <c r="I2349" s="26"/>
      <c r="J2349" s="26"/>
      <c r="K2349" s="26"/>
    </row>
    <row r="2350" spans="1:11" x14ac:dyDescent="0.25">
      <c r="A2350" s="63"/>
      <c r="B2350" s="28"/>
      <c r="F2350" s="26"/>
      <c r="G2350" s="26"/>
      <c r="H2350" s="26"/>
      <c r="I2350" s="26"/>
      <c r="J2350" s="26"/>
      <c r="K2350" s="26"/>
    </row>
    <row r="2351" spans="1:11" x14ac:dyDescent="0.25">
      <c r="A2351" s="63"/>
      <c r="B2351" s="28"/>
      <c r="F2351" s="26"/>
      <c r="G2351" s="26"/>
      <c r="H2351" s="26"/>
      <c r="I2351" s="26"/>
      <c r="J2351" s="26"/>
      <c r="K2351" s="26"/>
    </row>
    <row r="2352" spans="1:11" x14ac:dyDescent="0.25">
      <c r="A2352" s="63"/>
      <c r="B2352" s="28"/>
      <c r="F2352" s="26"/>
      <c r="G2352" s="26"/>
      <c r="H2352" s="26"/>
      <c r="I2352" s="26"/>
      <c r="J2352" s="26"/>
      <c r="K2352" s="26"/>
    </row>
    <row r="2353" spans="1:11" x14ac:dyDescent="0.25">
      <c r="A2353" s="63"/>
      <c r="B2353" s="28"/>
      <c r="F2353" s="26"/>
      <c r="G2353" s="26"/>
      <c r="H2353" s="26"/>
      <c r="I2353" s="26"/>
      <c r="J2353" s="26"/>
      <c r="K2353" s="26"/>
    </row>
    <row r="2354" spans="1:11" x14ac:dyDescent="0.25">
      <c r="A2354" s="63"/>
      <c r="B2354" s="28"/>
      <c r="F2354" s="26"/>
      <c r="G2354" s="26"/>
      <c r="H2354" s="26"/>
      <c r="I2354" s="26"/>
      <c r="J2354" s="26"/>
      <c r="K2354" s="26"/>
    </row>
    <row r="2355" spans="1:11" x14ac:dyDescent="0.25">
      <c r="A2355" s="63"/>
      <c r="B2355" s="28"/>
      <c r="F2355" s="26"/>
      <c r="G2355" s="26"/>
      <c r="H2355" s="26"/>
      <c r="I2355" s="26"/>
      <c r="J2355" s="26"/>
      <c r="K2355" s="26"/>
    </row>
    <row r="2356" spans="1:11" x14ac:dyDescent="0.25">
      <c r="A2356" s="63"/>
      <c r="B2356" s="28"/>
      <c r="F2356" s="26"/>
      <c r="G2356" s="26"/>
      <c r="H2356" s="26"/>
      <c r="I2356" s="26"/>
      <c r="J2356" s="26"/>
      <c r="K2356" s="26"/>
    </row>
    <row r="2357" spans="1:11" x14ac:dyDescent="0.25">
      <c r="A2357" s="63"/>
      <c r="B2357" s="28"/>
      <c r="F2357" s="26"/>
      <c r="G2357" s="26"/>
      <c r="H2357" s="26"/>
      <c r="I2357" s="26"/>
      <c r="J2357" s="26"/>
      <c r="K2357" s="26"/>
    </row>
    <row r="2358" spans="1:11" x14ac:dyDescent="0.25">
      <c r="A2358" s="63"/>
      <c r="B2358" s="28"/>
      <c r="F2358" s="26"/>
      <c r="G2358" s="26"/>
      <c r="H2358" s="26"/>
      <c r="I2358" s="26"/>
      <c r="J2358" s="26"/>
      <c r="K2358" s="26"/>
    </row>
    <row r="2359" spans="1:11" x14ac:dyDescent="0.25">
      <c r="A2359" s="63"/>
      <c r="B2359" s="28"/>
      <c r="F2359" s="26"/>
      <c r="G2359" s="26"/>
      <c r="H2359" s="26"/>
      <c r="I2359" s="26"/>
      <c r="J2359" s="26"/>
      <c r="K2359" s="26"/>
    </row>
    <row r="2360" spans="1:11" x14ac:dyDescent="0.25">
      <c r="A2360" s="63"/>
      <c r="B2360" s="28"/>
      <c r="F2360" s="26"/>
      <c r="G2360" s="26"/>
      <c r="H2360" s="26"/>
      <c r="I2360" s="26"/>
      <c r="J2360" s="26"/>
      <c r="K2360" s="26"/>
    </row>
    <row r="2361" spans="1:11" x14ac:dyDescent="0.25">
      <c r="A2361" s="63"/>
      <c r="B2361" s="28"/>
      <c r="F2361" s="26"/>
      <c r="G2361" s="26"/>
      <c r="H2361" s="26"/>
      <c r="I2361" s="26"/>
      <c r="J2361" s="26"/>
      <c r="K2361" s="26"/>
    </row>
    <row r="2362" spans="1:11" x14ac:dyDescent="0.25">
      <c r="A2362" s="63"/>
      <c r="B2362" s="28"/>
      <c r="F2362" s="26"/>
      <c r="G2362" s="26"/>
      <c r="H2362" s="26"/>
      <c r="I2362" s="26"/>
      <c r="J2362" s="26"/>
      <c r="K2362" s="26"/>
    </row>
    <row r="2363" spans="1:11" x14ac:dyDescent="0.25">
      <c r="A2363" s="63"/>
      <c r="B2363" s="28"/>
      <c r="F2363" s="26"/>
      <c r="G2363" s="26"/>
      <c r="H2363" s="26"/>
      <c r="I2363" s="26"/>
      <c r="J2363" s="26"/>
      <c r="K2363" s="26"/>
    </row>
    <row r="2364" spans="1:11" x14ac:dyDescent="0.25">
      <c r="A2364" s="63"/>
      <c r="B2364" s="28"/>
      <c r="F2364" s="26"/>
      <c r="G2364" s="26"/>
      <c r="H2364" s="26"/>
      <c r="I2364" s="26"/>
      <c r="J2364" s="26"/>
      <c r="K2364" s="26"/>
    </row>
    <row r="2365" spans="1:11" x14ac:dyDescent="0.25">
      <c r="A2365" s="63"/>
      <c r="B2365" s="28"/>
      <c r="F2365" s="26"/>
      <c r="G2365" s="26"/>
      <c r="H2365" s="26"/>
      <c r="I2365" s="26"/>
      <c r="J2365" s="26"/>
      <c r="K2365" s="26"/>
    </row>
    <row r="2366" spans="1:11" x14ac:dyDescent="0.25">
      <c r="A2366" s="63"/>
      <c r="B2366" s="28"/>
      <c r="F2366" s="26"/>
      <c r="G2366" s="26"/>
      <c r="H2366" s="26"/>
      <c r="I2366" s="26"/>
      <c r="J2366" s="26"/>
      <c r="K2366" s="26"/>
    </row>
    <row r="2367" spans="1:11" x14ac:dyDescent="0.25">
      <c r="A2367" s="63"/>
      <c r="B2367" s="28"/>
      <c r="F2367" s="26"/>
      <c r="G2367" s="26"/>
      <c r="H2367" s="26"/>
      <c r="I2367" s="26"/>
      <c r="J2367" s="26"/>
      <c r="K2367" s="26"/>
    </row>
    <row r="2368" spans="1:11" x14ac:dyDescent="0.25">
      <c r="A2368" s="63"/>
      <c r="B2368" s="28"/>
      <c r="F2368" s="26"/>
      <c r="G2368" s="26"/>
      <c r="H2368" s="26"/>
      <c r="I2368" s="26"/>
      <c r="J2368" s="26"/>
      <c r="K2368" s="26"/>
    </row>
    <row r="2369" spans="1:11" x14ac:dyDescent="0.25">
      <c r="A2369" s="63"/>
      <c r="B2369" s="28"/>
      <c r="F2369" s="26"/>
      <c r="G2369" s="26"/>
      <c r="H2369" s="26"/>
      <c r="I2369" s="26"/>
      <c r="J2369" s="26"/>
      <c r="K2369" s="26"/>
    </row>
    <row r="2370" spans="1:11" x14ac:dyDescent="0.25">
      <c r="A2370" s="63"/>
      <c r="B2370" s="28"/>
      <c r="F2370" s="26"/>
      <c r="G2370" s="26"/>
      <c r="H2370" s="26"/>
      <c r="I2370" s="26"/>
      <c r="J2370" s="26"/>
      <c r="K2370" s="26"/>
    </row>
    <row r="2371" spans="1:11" x14ac:dyDescent="0.25">
      <c r="A2371" s="63"/>
      <c r="B2371" s="28"/>
      <c r="F2371" s="26"/>
      <c r="G2371" s="26"/>
      <c r="H2371" s="26"/>
      <c r="I2371" s="26"/>
      <c r="J2371" s="26"/>
      <c r="K2371" s="26"/>
    </row>
    <row r="2372" spans="1:11" x14ac:dyDescent="0.25">
      <c r="A2372" s="63"/>
      <c r="B2372" s="28"/>
      <c r="F2372" s="26"/>
      <c r="G2372" s="26"/>
      <c r="H2372" s="26"/>
      <c r="I2372" s="26"/>
      <c r="J2372" s="26"/>
      <c r="K2372" s="26"/>
    </row>
    <row r="2373" spans="1:11" x14ac:dyDescent="0.25">
      <c r="A2373" s="63"/>
      <c r="B2373" s="28"/>
      <c r="F2373" s="26"/>
      <c r="G2373" s="26"/>
      <c r="H2373" s="26"/>
      <c r="I2373" s="26"/>
      <c r="J2373" s="26"/>
      <c r="K2373" s="26"/>
    </row>
    <row r="2374" spans="1:11" x14ac:dyDescent="0.25">
      <c r="A2374" s="63"/>
      <c r="B2374" s="28"/>
      <c r="F2374" s="26"/>
      <c r="G2374" s="26"/>
      <c r="H2374" s="26"/>
      <c r="I2374" s="26"/>
      <c r="J2374" s="26"/>
      <c r="K2374" s="26"/>
    </row>
    <row r="2375" spans="1:11" x14ac:dyDescent="0.25">
      <c r="A2375" s="63"/>
      <c r="B2375" s="28"/>
      <c r="F2375" s="26"/>
      <c r="G2375" s="26"/>
      <c r="H2375" s="26"/>
      <c r="I2375" s="26"/>
      <c r="J2375" s="26"/>
      <c r="K2375" s="26"/>
    </row>
    <row r="2376" spans="1:11" x14ac:dyDescent="0.25">
      <c r="A2376" s="63"/>
      <c r="B2376" s="28"/>
      <c r="F2376" s="26"/>
      <c r="G2376" s="26"/>
      <c r="H2376" s="26"/>
      <c r="I2376" s="26"/>
      <c r="J2376" s="26"/>
      <c r="K2376" s="26"/>
    </row>
    <row r="2377" spans="1:11" x14ac:dyDescent="0.25">
      <c r="A2377" s="63"/>
      <c r="B2377" s="28"/>
      <c r="F2377" s="26"/>
      <c r="G2377" s="26"/>
      <c r="H2377" s="26"/>
      <c r="I2377" s="26"/>
      <c r="J2377" s="26"/>
      <c r="K2377" s="26"/>
    </row>
    <row r="2378" spans="1:11" x14ac:dyDescent="0.25">
      <c r="A2378" s="63"/>
      <c r="B2378" s="28"/>
      <c r="F2378" s="26"/>
      <c r="G2378" s="26"/>
      <c r="H2378" s="26"/>
      <c r="I2378" s="26"/>
      <c r="J2378" s="26"/>
      <c r="K2378" s="26"/>
    </row>
    <row r="2379" spans="1:11" x14ac:dyDescent="0.25">
      <c r="A2379" s="63"/>
      <c r="B2379" s="28"/>
      <c r="F2379" s="26"/>
      <c r="G2379" s="26"/>
      <c r="H2379" s="26"/>
      <c r="I2379" s="26"/>
      <c r="J2379" s="26"/>
      <c r="K2379" s="26"/>
    </row>
    <row r="2380" spans="1:11" x14ac:dyDescent="0.25">
      <c r="A2380" s="63"/>
      <c r="B2380" s="28"/>
      <c r="F2380" s="26"/>
      <c r="G2380" s="26"/>
      <c r="H2380" s="26"/>
      <c r="I2380" s="26"/>
      <c r="J2380" s="26"/>
      <c r="K2380" s="26"/>
    </row>
    <row r="2381" spans="1:11" x14ac:dyDescent="0.25">
      <c r="A2381" s="63"/>
      <c r="B2381" s="28"/>
      <c r="F2381" s="26"/>
      <c r="G2381" s="26"/>
      <c r="H2381" s="26"/>
      <c r="I2381" s="26"/>
      <c r="J2381" s="26"/>
      <c r="K2381" s="26"/>
    </row>
    <row r="2382" spans="1:11" x14ac:dyDescent="0.25">
      <c r="A2382" s="63"/>
      <c r="B2382" s="28"/>
      <c r="F2382" s="26"/>
      <c r="G2382" s="26"/>
      <c r="H2382" s="26"/>
      <c r="I2382" s="26"/>
      <c r="J2382" s="26"/>
      <c r="K2382" s="26"/>
    </row>
    <row r="2383" spans="1:11" x14ac:dyDescent="0.25">
      <c r="A2383" s="63"/>
      <c r="B2383" s="28"/>
      <c r="F2383" s="26"/>
      <c r="G2383" s="26"/>
      <c r="H2383" s="26"/>
      <c r="I2383" s="26"/>
      <c r="J2383" s="26"/>
      <c r="K2383" s="26"/>
    </row>
    <row r="2384" spans="1:11" x14ac:dyDescent="0.25">
      <c r="A2384" s="63"/>
      <c r="B2384" s="28"/>
      <c r="F2384" s="26"/>
      <c r="G2384" s="26"/>
      <c r="H2384" s="26"/>
      <c r="I2384" s="26"/>
      <c r="J2384" s="26"/>
      <c r="K2384" s="26"/>
    </row>
    <row r="2385" spans="1:11" x14ac:dyDescent="0.25">
      <c r="A2385" s="63"/>
      <c r="B2385" s="28"/>
      <c r="F2385" s="26"/>
      <c r="G2385" s="26"/>
      <c r="H2385" s="26"/>
      <c r="I2385" s="26"/>
      <c r="J2385" s="26"/>
      <c r="K2385" s="26"/>
    </row>
    <row r="2386" spans="1:11" x14ac:dyDescent="0.25">
      <c r="A2386" s="63"/>
      <c r="B2386" s="28"/>
      <c r="F2386" s="26"/>
      <c r="G2386" s="26"/>
      <c r="H2386" s="26"/>
      <c r="I2386" s="26"/>
      <c r="J2386" s="26"/>
      <c r="K2386" s="26"/>
    </row>
    <row r="2387" spans="1:11" x14ac:dyDescent="0.25">
      <c r="A2387" s="63"/>
      <c r="B2387" s="28"/>
      <c r="F2387" s="26"/>
      <c r="G2387" s="26"/>
      <c r="H2387" s="26"/>
      <c r="I2387" s="26"/>
      <c r="J2387" s="26"/>
      <c r="K2387" s="26"/>
    </row>
    <row r="2388" spans="1:11" x14ac:dyDescent="0.25">
      <c r="A2388" s="63"/>
      <c r="B2388" s="28"/>
      <c r="F2388" s="26"/>
      <c r="G2388" s="26"/>
      <c r="H2388" s="26"/>
      <c r="I2388" s="26"/>
      <c r="J2388" s="26"/>
      <c r="K2388" s="26"/>
    </row>
    <row r="2389" spans="1:11" x14ac:dyDescent="0.25">
      <c r="A2389" s="63"/>
      <c r="B2389" s="28"/>
      <c r="F2389" s="26"/>
      <c r="G2389" s="26"/>
      <c r="H2389" s="26"/>
      <c r="I2389" s="26"/>
      <c r="J2389" s="26"/>
      <c r="K2389" s="26"/>
    </row>
    <row r="2390" spans="1:11" x14ac:dyDescent="0.25">
      <c r="A2390" s="63"/>
      <c r="B2390" s="28"/>
      <c r="F2390" s="26"/>
      <c r="G2390" s="26"/>
      <c r="H2390" s="26"/>
      <c r="I2390" s="26"/>
      <c r="J2390" s="26"/>
      <c r="K2390" s="26"/>
    </row>
    <row r="2391" spans="1:11" x14ac:dyDescent="0.25">
      <c r="A2391" s="63"/>
      <c r="B2391" s="28"/>
      <c r="F2391" s="26"/>
      <c r="G2391" s="26"/>
      <c r="H2391" s="26"/>
      <c r="I2391" s="26"/>
      <c r="J2391" s="26"/>
      <c r="K2391" s="26"/>
    </row>
    <row r="2392" spans="1:11" x14ac:dyDescent="0.25">
      <c r="A2392" s="63"/>
      <c r="B2392" s="28"/>
      <c r="F2392" s="26"/>
      <c r="G2392" s="26"/>
      <c r="H2392" s="26"/>
      <c r="I2392" s="26"/>
      <c r="J2392" s="26"/>
      <c r="K2392" s="26"/>
    </row>
    <row r="2393" spans="1:11" x14ac:dyDescent="0.25">
      <c r="A2393" s="63"/>
      <c r="B2393" s="28"/>
      <c r="F2393" s="26"/>
      <c r="G2393" s="26"/>
      <c r="H2393" s="26"/>
      <c r="I2393" s="26"/>
      <c r="J2393" s="26"/>
      <c r="K2393" s="26"/>
    </row>
    <row r="2394" spans="1:11" x14ac:dyDescent="0.25">
      <c r="A2394" s="63"/>
      <c r="B2394" s="28"/>
      <c r="F2394" s="26"/>
      <c r="G2394" s="26"/>
      <c r="H2394" s="26"/>
      <c r="I2394" s="26"/>
      <c r="J2394" s="26"/>
      <c r="K2394" s="26"/>
    </row>
    <row r="2395" spans="1:11" x14ac:dyDescent="0.25">
      <c r="A2395" s="63"/>
      <c r="B2395" s="28"/>
      <c r="F2395" s="26"/>
      <c r="G2395" s="26"/>
      <c r="H2395" s="26"/>
      <c r="I2395" s="26"/>
      <c r="J2395" s="26"/>
      <c r="K2395" s="26"/>
    </row>
    <row r="2396" spans="1:11" x14ac:dyDescent="0.25">
      <c r="A2396" s="63"/>
      <c r="B2396" s="28"/>
      <c r="F2396" s="26"/>
      <c r="G2396" s="26"/>
      <c r="H2396" s="26"/>
      <c r="I2396" s="26"/>
      <c r="J2396" s="26"/>
      <c r="K2396" s="26"/>
    </row>
    <row r="2397" spans="1:11" x14ac:dyDescent="0.25">
      <c r="A2397" s="63"/>
      <c r="B2397" s="28"/>
      <c r="F2397" s="26"/>
      <c r="G2397" s="26"/>
      <c r="H2397" s="26"/>
      <c r="I2397" s="26"/>
      <c r="J2397" s="26"/>
      <c r="K2397" s="26"/>
    </row>
    <row r="2398" spans="1:11" x14ac:dyDescent="0.25">
      <c r="A2398" s="63"/>
      <c r="B2398" s="28"/>
      <c r="F2398" s="26"/>
      <c r="G2398" s="26"/>
      <c r="H2398" s="26"/>
      <c r="I2398" s="26"/>
      <c r="J2398" s="26"/>
      <c r="K2398" s="26"/>
    </row>
    <row r="2399" spans="1:11" x14ac:dyDescent="0.25">
      <c r="A2399" s="63"/>
      <c r="B2399" s="28"/>
      <c r="F2399" s="26"/>
      <c r="G2399" s="26"/>
      <c r="H2399" s="26"/>
      <c r="I2399" s="26"/>
      <c r="J2399" s="26"/>
      <c r="K2399" s="26"/>
    </row>
    <row r="2400" spans="1:11" x14ac:dyDescent="0.25">
      <c r="A2400" s="63"/>
      <c r="B2400" s="28"/>
      <c r="F2400" s="26"/>
      <c r="G2400" s="26"/>
      <c r="H2400" s="26"/>
      <c r="I2400" s="26"/>
      <c r="J2400" s="26"/>
      <c r="K2400" s="26"/>
    </row>
    <row r="2401" spans="1:11" x14ac:dyDescent="0.25">
      <c r="A2401" s="63"/>
      <c r="B2401" s="28"/>
      <c r="F2401" s="26"/>
      <c r="G2401" s="26"/>
      <c r="H2401" s="26"/>
      <c r="I2401" s="26"/>
      <c r="J2401" s="26"/>
      <c r="K2401" s="26"/>
    </row>
    <row r="2402" spans="1:11" x14ac:dyDescent="0.25">
      <c r="A2402" s="63"/>
      <c r="B2402" s="28"/>
      <c r="F2402" s="26"/>
      <c r="G2402" s="26"/>
      <c r="H2402" s="26"/>
      <c r="I2402" s="26"/>
      <c r="J2402" s="26"/>
      <c r="K2402" s="26"/>
    </row>
    <row r="2403" spans="1:11" x14ac:dyDescent="0.25">
      <c r="A2403" s="63"/>
      <c r="B2403" s="28"/>
      <c r="F2403" s="26"/>
      <c r="G2403" s="26"/>
      <c r="H2403" s="26"/>
      <c r="I2403" s="26"/>
      <c r="J2403" s="26"/>
      <c r="K2403" s="26"/>
    </row>
    <row r="2404" spans="1:11" x14ac:dyDescent="0.25">
      <c r="A2404" s="63"/>
      <c r="B2404" s="28"/>
      <c r="F2404" s="26"/>
      <c r="G2404" s="26"/>
      <c r="H2404" s="26"/>
      <c r="I2404" s="26"/>
      <c r="J2404" s="26"/>
      <c r="K2404" s="26"/>
    </row>
    <row r="2405" spans="1:11" x14ac:dyDescent="0.25">
      <c r="A2405" s="63"/>
      <c r="B2405" s="28"/>
      <c r="F2405" s="26"/>
      <c r="G2405" s="26"/>
      <c r="H2405" s="26"/>
      <c r="I2405" s="26"/>
      <c r="J2405" s="26"/>
      <c r="K2405" s="26"/>
    </row>
    <row r="2406" spans="1:11" x14ac:dyDescent="0.25">
      <c r="A2406" s="63"/>
      <c r="B2406" s="28"/>
      <c r="F2406" s="26"/>
      <c r="G2406" s="26"/>
      <c r="H2406" s="26"/>
      <c r="I2406" s="26"/>
      <c r="J2406" s="26"/>
      <c r="K2406" s="26"/>
    </row>
    <row r="2407" spans="1:11" x14ac:dyDescent="0.25">
      <c r="A2407" s="63"/>
      <c r="B2407" s="28"/>
      <c r="F2407" s="26"/>
      <c r="G2407" s="26"/>
      <c r="H2407" s="26"/>
      <c r="I2407" s="26"/>
      <c r="J2407" s="26"/>
      <c r="K2407" s="26"/>
    </row>
    <row r="2408" spans="1:11" x14ac:dyDescent="0.25">
      <c r="A2408" s="63"/>
      <c r="B2408" s="28"/>
      <c r="F2408" s="26"/>
      <c r="G2408" s="26"/>
      <c r="H2408" s="26"/>
      <c r="I2408" s="26"/>
      <c r="J2408" s="26"/>
      <c r="K2408" s="26"/>
    </row>
    <row r="2409" spans="1:11" x14ac:dyDescent="0.25">
      <c r="A2409" s="63"/>
      <c r="B2409" s="28"/>
      <c r="F2409" s="26"/>
      <c r="G2409" s="26"/>
      <c r="H2409" s="26"/>
      <c r="I2409" s="26"/>
      <c r="J2409" s="26"/>
      <c r="K2409" s="26"/>
    </row>
    <row r="2410" spans="1:11" x14ac:dyDescent="0.25">
      <c r="A2410" s="63"/>
      <c r="B2410" s="28"/>
      <c r="F2410" s="26"/>
      <c r="G2410" s="26"/>
      <c r="H2410" s="26"/>
      <c r="I2410" s="26"/>
      <c r="J2410" s="26"/>
      <c r="K2410" s="26"/>
    </row>
    <row r="2411" spans="1:11" x14ac:dyDescent="0.25">
      <c r="A2411" s="63"/>
      <c r="B2411" s="28"/>
      <c r="F2411" s="26"/>
      <c r="G2411" s="26"/>
      <c r="H2411" s="26"/>
      <c r="I2411" s="26"/>
      <c r="J2411" s="26"/>
      <c r="K2411" s="26"/>
    </row>
    <row r="2412" spans="1:11" x14ac:dyDescent="0.25">
      <c r="A2412" s="63"/>
      <c r="B2412" s="28"/>
      <c r="F2412" s="26"/>
      <c r="G2412" s="26"/>
      <c r="H2412" s="26"/>
      <c r="I2412" s="26"/>
      <c r="J2412" s="26"/>
      <c r="K2412" s="26"/>
    </row>
    <row r="2413" spans="1:11" x14ac:dyDescent="0.25">
      <c r="A2413" s="63"/>
      <c r="B2413" s="28"/>
      <c r="F2413" s="26"/>
      <c r="G2413" s="26"/>
      <c r="H2413" s="26"/>
      <c r="I2413" s="26"/>
      <c r="J2413" s="26"/>
      <c r="K2413" s="26"/>
    </row>
    <row r="2414" spans="1:11" x14ac:dyDescent="0.25">
      <c r="A2414" s="63"/>
      <c r="B2414" s="28"/>
      <c r="F2414" s="26"/>
      <c r="G2414" s="26"/>
      <c r="H2414" s="26"/>
      <c r="I2414" s="26"/>
      <c r="J2414" s="26"/>
      <c r="K2414" s="26"/>
    </row>
    <row r="2415" spans="1:11" x14ac:dyDescent="0.25">
      <c r="A2415" s="63"/>
      <c r="B2415" s="28"/>
      <c r="F2415" s="26"/>
      <c r="G2415" s="26"/>
      <c r="H2415" s="26"/>
      <c r="I2415" s="26"/>
      <c r="J2415" s="26"/>
      <c r="K2415" s="26"/>
    </row>
    <row r="2416" spans="1:11" x14ac:dyDescent="0.25">
      <c r="A2416" s="63"/>
      <c r="B2416" s="28"/>
      <c r="F2416" s="26"/>
      <c r="G2416" s="26"/>
      <c r="H2416" s="26"/>
      <c r="I2416" s="26"/>
      <c r="J2416" s="26"/>
      <c r="K2416" s="26"/>
    </row>
    <row r="2417" spans="1:11" x14ac:dyDescent="0.25">
      <c r="A2417" s="63"/>
      <c r="B2417" s="28"/>
      <c r="F2417" s="26"/>
      <c r="G2417" s="26"/>
      <c r="H2417" s="26"/>
      <c r="I2417" s="26"/>
      <c r="J2417" s="26"/>
      <c r="K2417" s="26"/>
    </row>
    <row r="2418" spans="1:11" x14ac:dyDescent="0.25">
      <c r="A2418" s="63"/>
      <c r="B2418" s="28"/>
      <c r="F2418" s="26"/>
      <c r="G2418" s="26"/>
      <c r="H2418" s="26"/>
      <c r="I2418" s="26"/>
      <c r="J2418" s="26"/>
      <c r="K2418" s="26"/>
    </row>
    <row r="2419" spans="1:11" x14ac:dyDescent="0.25">
      <c r="A2419" s="63"/>
      <c r="B2419" s="28"/>
      <c r="F2419" s="26"/>
      <c r="G2419" s="26"/>
      <c r="H2419" s="26"/>
      <c r="I2419" s="26"/>
      <c r="J2419" s="26"/>
      <c r="K2419" s="26"/>
    </row>
    <row r="2420" spans="1:11" x14ac:dyDescent="0.25">
      <c r="A2420" s="63"/>
      <c r="B2420" s="28"/>
      <c r="F2420" s="26"/>
      <c r="G2420" s="26"/>
      <c r="H2420" s="26"/>
      <c r="I2420" s="26"/>
      <c r="J2420" s="26"/>
      <c r="K2420" s="26"/>
    </row>
    <row r="2421" spans="1:11" x14ac:dyDescent="0.25">
      <c r="A2421" s="63"/>
      <c r="B2421" s="28"/>
      <c r="F2421" s="26"/>
      <c r="G2421" s="26"/>
      <c r="H2421" s="26"/>
      <c r="I2421" s="26"/>
      <c r="J2421" s="26"/>
      <c r="K2421" s="26"/>
    </row>
    <row r="2422" spans="1:11" x14ac:dyDescent="0.25">
      <c r="A2422" s="63"/>
      <c r="B2422" s="28"/>
      <c r="F2422" s="26"/>
      <c r="G2422" s="26"/>
      <c r="H2422" s="26"/>
      <c r="I2422" s="26"/>
      <c r="J2422" s="26"/>
      <c r="K2422" s="26"/>
    </row>
    <row r="2423" spans="1:11" x14ac:dyDescent="0.25">
      <c r="A2423" s="63"/>
      <c r="B2423" s="28"/>
      <c r="F2423" s="26"/>
      <c r="G2423" s="26"/>
      <c r="H2423" s="26"/>
      <c r="I2423" s="26"/>
      <c r="J2423" s="26"/>
      <c r="K2423" s="26"/>
    </row>
    <row r="2424" spans="1:11" x14ac:dyDescent="0.25">
      <c r="A2424" s="63"/>
      <c r="B2424" s="28"/>
      <c r="F2424" s="26"/>
      <c r="G2424" s="26"/>
      <c r="H2424" s="26"/>
      <c r="I2424" s="26"/>
      <c r="J2424" s="26"/>
      <c r="K2424" s="26"/>
    </row>
    <row r="2425" spans="1:11" x14ac:dyDescent="0.25">
      <c r="A2425" s="63"/>
      <c r="B2425" s="28"/>
      <c r="F2425" s="26"/>
      <c r="G2425" s="26"/>
      <c r="H2425" s="26"/>
      <c r="I2425" s="26"/>
      <c r="J2425" s="26"/>
      <c r="K2425" s="26"/>
    </row>
    <row r="2426" spans="1:11" x14ac:dyDescent="0.25">
      <c r="A2426" s="63"/>
      <c r="B2426" s="28"/>
      <c r="F2426" s="26"/>
      <c r="G2426" s="26"/>
      <c r="H2426" s="26"/>
      <c r="I2426" s="26"/>
      <c r="J2426" s="26"/>
      <c r="K2426" s="26"/>
    </row>
    <row r="2427" spans="1:11" x14ac:dyDescent="0.25">
      <c r="A2427" s="63"/>
      <c r="B2427" s="28"/>
      <c r="F2427" s="26"/>
      <c r="G2427" s="26"/>
      <c r="H2427" s="26"/>
      <c r="I2427" s="26"/>
      <c r="J2427" s="26"/>
      <c r="K2427" s="26"/>
    </row>
    <row r="2428" spans="1:11" x14ac:dyDescent="0.25">
      <c r="A2428" s="63"/>
      <c r="B2428" s="28"/>
      <c r="F2428" s="26"/>
      <c r="G2428" s="26"/>
      <c r="H2428" s="26"/>
      <c r="I2428" s="26"/>
      <c r="J2428" s="26"/>
      <c r="K2428" s="26"/>
    </row>
    <row r="2429" spans="1:11" x14ac:dyDescent="0.25">
      <c r="A2429" s="63"/>
      <c r="B2429" s="28"/>
      <c r="F2429" s="26"/>
      <c r="G2429" s="26"/>
      <c r="H2429" s="26"/>
      <c r="I2429" s="26"/>
      <c r="J2429" s="26"/>
      <c r="K2429" s="26"/>
    </row>
    <row r="2430" spans="1:11" x14ac:dyDescent="0.25">
      <c r="A2430" s="63"/>
      <c r="B2430" s="28"/>
      <c r="F2430" s="26"/>
      <c r="G2430" s="26"/>
      <c r="H2430" s="26"/>
      <c r="I2430" s="26"/>
      <c r="J2430" s="26"/>
      <c r="K2430" s="26"/>
    </row>
    <row r="2431" spans="1:11" x14ac:dyDescent="0.25">
      <c r="A2431" s="63"/>
      <c r="B2431" s="28"/>
      <c r="F2431" s="26"/>
      <c r="G2431" s="26"/>
      <c r="H2431" s="26"/>
      <c r="I2431" s="26"/>
      <c r="J2431" s="26"/>
      <c r="K2431" s="26"/>
    </row>
    <row r="2432" spans="1:11" x14ac:dyDescent="0.25">
      <c r="A2432" s="63"/>
      <c r="B2432" s="28"/>
      <c r="F2432" s="26"/>
      <c r="G2432" s="26"/>
      <c r="H2432" s="26"/>
      <c r="I2432" s="26"/>
      <c r="J2432" s="26"/>
      <c r="K2432" s="26"/>
    </row>
    <row r="2433" spans="1:11" x14ac:dyDescent="0.25">
      <c r="A2433" s="63"/>
      <c r="B2433" s="28"/>
      <c r="F2433" s="26"/>
      <c r="G2433" s="26"/>
      <c r="H2433" s="26"/>
      <c r="I2433" s="26"/>
      <c r="J2433" s="26"/>
      <c r="K2433" s="26"/>
    </row>
    <row r="2434" spans="1:11" x14ac:dyDescent="0.25">
      <c r="A2434" s="63"/>
      <c r="B2434" s="28"/>
      <c r="F2434" s="26"/>
      <c r="G2434" s="26"/>
      <c r="H2434" s="26"/>
      <c r="I2434" s="26"/>
      <c r="J2434" s="26"/>
      <c r="K2434" s="26"/>
    </row>
    <row r="2435" spans="1:11" x14ac:dyDescent="0.25">
      <c r="A2435" s="63"/>
      <c r="B2435" s="28"/>
      <c r="F2435" s="26"/>
      <c r="G2435" s="26"/>
      <c r="H2435" s="26"/>
      <c r="I2435" s="26"/>
      <c r="J2435" s="26"/>
      <c r="K2435" s="26"/>
    </row>
    <row r="2436" spans="1:11" x14ac:dyDescent="0.25">
      <c r="A2436" s="63"/>
      <c r="B2436" s="28"/>
      <c r="F2436" s="26"/>
      <c r="G2436" s="26"/>
      <c r="H2436" s="26"/>
      <c r="I2436" s="26"/>
      <c r="J2436" s="26"/>
      <c r="K2436" s="26"/>
    </row>
    <row r="2437" spans="1:11" x14ac:dyDescent="0.25">
      <c r="A2437" s="63"/>
      <c r="B2437" s="28"/>
      <c r="F2437" s="26"/>
      <c r="G2437" s="26"/>
      <c r="H2437" s="26"/>
      <c r="I2437" s="26"/>
      <c r="J2437" s="26"/>
      <c r="K2437" s="26"/>
    </row>
    <row r="2438" spans="1:11" x14ac:dyDescent="0.25">
      <c r="A2438" s="63"/>
      <c r="B2438" s="28"/>
      <c r="F2438" s="26"/>
      <c r="G2438" s="26"/>
      <c r="H2438" s="26"/>
      <c r="I2438" s="26"/>
      <c r="J2438" s="26"/>
      <c r="K2438" s="26"/>
    </row>
    <row r="2439" spans="1:11" x14ac:dyDescent="0.25">
      <c r="A2439" s="63"/>
      <c r="B2439" s="28"/>
      <c r="F2439" s="26"/>
      <c r="G2439" s="26"/>
      <c r="H2439" s="26"/>
      <c r="I2439" s="26"/>
      <c r="J2439" s="26"/>
      <c r="K2439" s="26"/>
    </row>
    <row r="2440" spans="1:11" x14ac:dyDescent="0.25">
      <c r="A2440" s="63"/>
      <c r="B2440" s="28"/>
      <c r="F2440" s="26"/>
      <c r="G2440" s="26"/>
      <c r="H2440" s="26"/>
      <c r="I2440" s="26"/>
      <c r="J2440" s="26"/>
      <c r="K2440" s="26"/>
    </row>
    <row r="2441" spans="1:11" x14ac:dyDescent="0.25">
      <c r="A2441" s="63"/>
      <c r="B2441" s="28"/>
      <c r="F2441" s="26"/>
      <c r="G2441" s="26"/>
      <c r="H2441" s="26"/>
      <c r="I2441" s="26"/>
      <c r="J2441" s="26"/>
      <c r="K2441" s="26"/>
    </row>
    <row r="2442" spans="1:11" x14ac:dyDescent="0.25">
      <c r="A2442" s="63"/>
      <c r="B2442" s="28"/>
      <c r="F2442" s="26"/>
      <c r="G2442" s="26"/>
      <c r="H2442" s="26"/>
      <c r="I2442" s="26"/>
      <c r="J2442" s="26"/>
      <c r="K2442" s="26"/>
    </row>
    <row r="2443" spans="1:11" x14ac:dyDescent="0.25">
      <c r="A2443" s="63"/>
      <c r="B2443" s="28"/>
      <c r="F2443" s="26"/>
      <c r="G2443" s="26"/>
      <c r="H2443" s="26"/>
      <c r="I2443" s="26"/>
      <c r="J2443" s="26"/>
      <c r="K2443" s="26"/>
    </row>
    <row r="2444" spans="1:11" x14ac:dyDescent="0.25">
      <c r="A2444" s="63"/>
      <c r="B2444" s="28"/>
      <c r="F2444" s="26"/>
      <c r="G2444" s="26"/>
      <c r="H2444" s="26"/>
      <c r="I2444" s="26"/>
      <c r="J2444" s="26"/>
      <c r="K2444" s="26"/>
    </row>
    <row r="2445" spans="1:11" x14ac:dyDescent="0.25">
      <c r="A2445" s="63"/>
      <c r="B2445" s="28"/>
      <c r="F2445" s="26"/>
      <c r="G2445" s="26"/>
      <c r="H2445" s="26"/>
      <c r="I2445" s="26"/>
      <c r="J2445" s="26"/>
      <c r="K2445" s="26"/>
    </row>
    <row r="2446" spans="1:11" x14ac:dyDescent="0.25">
      <c r="A2446" s="63"/>
      <c r="B2446" s="28"/>
      <c r="F2446" s="26"/>
      <c r="G2446" s="26"/>
      <c r="H2446" s="26"/>
      <c r="I2446" s="26"/>
      <c r="J2446" s="26"/>
      <c r="K2446" s="26"/>
    </row>
    <row r="2447" spans="1:11" x14ac:dyDescent="0.25">
      <c r="A2447" s="63"/>
      <c r="B2447" s="28"/>
      <c r="F2447" s="26"/>
      <c r="G2447" s="26"/>
      <c r="H2447" s="26"/>
      <c r="I2447" s="26"/>
      <c r="J2447" s="26"/>
      <c r="K2447" s="26"/>
    </row>
    <row r="2448" spans="1:11" x14ac:dyDescent="0.25">
      <c r="A2448" s="63"/>
      <c r="B2448" s="28"/>
      <c r="F2448" s="26"/>
      <c r="G2448" s="26"/>
      <c r="H2448" s="26"/>
      <c r="I2448" s="26"/>
      <c r="J2448" s="26"/>
      <c r="K2448" s="26"/>
    </row>
    <row r="2449" spans="1:11" x14ac:dyDescent="0.25">
      <c r="A2449" s="63"/>
      <c r="B2449" s="28"/>
      <c r="F2449" s="26"/>
      <c r="G2449" s="26"/>
      <c r="H2449" s="26"/>
      <c r="I2449" s="26"/>
      <c r="J2449" s="26"/>
      <c r="K2449" s="26"/>
    </row>
    <row r="2450" spans="1:11" x14ac:dyDescent="0.25">
      <c r="A2450" s="63"/>
      <c r="B2450" s="28"/>
      <c r="F2450" s="26"/>
      <c r="G2450" s="26"/>
      <c r="H2450" s="26"/>
      <c r="I2450" s="26"/>
      <c r="J2450" s="26"/>
      <c r="K2450" s="26"/>
    </row>
    <row r="2451" spans="1:11" x14ac:dyDescent="0.25">
      <c r="A2451" s="63"/>
      <c r="B2451" s="28"/>
      <c r="F2451" s="26"/>
      <c r="G2451" s="26"/>
      <c r="H2451" s="26"/>
      <c r="I2451" s="26"/>
      <c r="J2451" s="26"/>
      <c r="K2451" s="26"/>
    </row>
    <row r="2452" spans="1:11" x14ac:dyDescent="0.25">
      <c r="A2452" s="63"/>
      <c r="B2452" s="28"/>
      <c r="F2452" s="26"/>
      <c r="G2452" s="26"/>
      <c r="H2452" s="26"/>
      <c r="I2452" s="26"/>
      <c r="J2452" s="26"/>
      <c r="K2452" s="26"/>
    </row>
    <row r="2453" spans="1:11" x14ac:dyDescent="0.25">
      <c r="A2453" s="63"/>
      <c r="B2453" s="28"/>
      <c r="F2453" s="26"/>
      <c r="G2453" s="26"/>
      <c r="H2453" s="26"/>
      <c r="I2453" s="26"/>
      <c r="J2453" s="26"/>
      <c r="K2453" s="26"/>
    </row>
    <row r="2454" spans="1:11" x14ac:dyDescent="0.25">
      <c r="A2454" s="63"/>
      <c r="B2454" s="28"/>
      <c r="F2454" s="26"/>
      <c r="G2454" s="26"/>
      <c r="H2454" s="26"/>
      <c r="I2454" s="26"/>
      <c r="J2454" s="26"/>
      <c r="K2454" s="26"/>
    </row>
    <row r="2455" spans="1:11" x14ac:dyDescent="0.25">
      <c r="A2455" s="63"/>
      <c r="B2455" s="28"/>
      <c r="F2455" s="26"/>
      <c r="G2455" s="26"/>
      <c r="H2455" s="26"/>
      <c r="I2455" s="26"/>
      <c r="J2455" s="26"/>
      <c r="K2455" s="26"/>
    </row>
    <row r="2456" spans="1:11" x14ac:dyDescent="0.25">
      <c r="A2456" s="63"/>
      <c r="B2456" s="28"/>
      <c r="F2456" s="26"/>
      <c r="G2456" s="26"/>
      <c r="H2456" s="26"/>
      <c r="I2456" s="26"/>
      <c r="J2456" s="26"/>
      <c r="K2456" s="26"/>
    </row>
    <row r="2457" spans="1:11" x14ac:dyDescent="0.25">
      <c r="A2457" s="63"/>
      <c r="B2457" s="28"/>
      <c r="F2457" s="26"/>
      <c r="G2457" s="26"/>
      <c r="H2457" s="26"/>
      <c r="I2457" s="26"/>
      <c r="J2457" s="26"/>
      <c r="K2457" s="26"/>
    </row>
    <row r="2458" spans="1:11" x14ac:dyDescent="0.25">
      <c r="A2458" s="63"/>
      <c r="B2458" s="28"/>
      <c r="F2458" s="26"/>
      <c r="G2458" s="26"/>
      <c r="H2458" s="26"/>
      <c r="I2458" s="26"/>
      <c r="J2458" s="26"/>
      <c r="K2458" s="26"/>
    </row>
    <row r="2459" spans="1:11" x14ac:dyDescent="0.25">
      <c r="A2459" s="63"/>
      <c r="B2459" s="28"/>
      <c r="F2459" s="26"/>
      <c r="G2459" s="26"/>
      <c r="H2459" s="26"/>
      <c r="I2459" s="26"/>
      <c r="J2459" s="26"/>
      <c r="K2459" s="26"/>
    </row>
    <row r="2460" spans="1:11" x14ac:dyDescent="0.25">
      <c r="A2460" s="63"/>
      <c r="B2460" s="28"/>
      <c r="F2460" s="26"/>
      <c r="G2460" s="26"/>
      <c r="H2460" s="26"/>
      <c r="I2460" s="26"/>
      <c r="J2460" s="26"/>
      <c r="K2460" s="26"/>
    </row>
    <row r="2461" spans="1:11" x14ac:dyDescent="0.25">
      <c r="A2461" s="63"/>
      <c r="B2461" s="28"/>
      <c r="F2461" s="26"/>
      <c r="G2461" s="26"/>
      <c r="H2461" s="26"/>
      <c r="I2461" s="26"/>
      <c r="J2461" s="26"/>
      <c r="K2461" s="26"/>
    </row>
    <row r="2462" spans="1:11" x14ac:dyDescent="0.25">
      <c r="A2462" s="63"/>
      <c r="B2462" s="28"/>
      <c r="F2462" s="26"/>
      <c r="G2462" s="26"/>
      <c r="H2462" s="26"/>
      <c r="I2462" s="26"/>
      <c r="J2462" s="26"/>
      <c r="K2462" s="26"/>
    </row>
    <row r="2463" spans="1:11" x14ac:dyDescent="0.25">
      <c r="A2463" s="63"/>
      <c r="B2463" s="28"/>
      <c r="F2463" s="26"/>
      <c r="G2463" s="26"/>
      <c r="H2463" s="26"/>
      <c r="I2463" s="26"/>
      <c r="J2463" s="26"/>
      <c r="K2463" s="26"/>
    </row>
    <row r="2464" spans="1:11" x14ac:dyDescent="0.25">
      <c r="A2464" s="63"/>
      <c r="B2464" s="28"/>
      <c r="F2464" s="26"/>
      <c r="G2464" s="26"/>
      <c r="H2464" s="26"/>
      <c r="I2464" s="26"/>
      <c r="J2464" s="26"/>
      <c r="K2464" s="26"/>
    </row>
    <row r="2465" spans="1:11" x14ac:dyDescent="0.25">
      <c r="A2465" s="63"/>
      <c r="B2465" s="28"/>
      <c r="F2465" s="26"/>
      <c r="G2465" s="26"/>
      <c r="H2465" s="26"/>
      <c r="I2465" s="26"/>
      <c r="J2465" s="26"/>
      <c r="K2465" s="26"/>
    </row>
    <row r="2466" spans="1:11" x14ac:dyDescent="0.25">
      <c r="A2466" s="63"/>
      <c r="B2466" s="28"/>
      <c r="F2466" s="26"/>
      <c r="G2466" s="26"/>
      <c r="H2466" s="26"/>
      <c r="I2466" s="26"/>
      <c r="J2466" s="26"/>
      <c r="K2466" s="26"/>
    </row>
    <row r="2467" spans="1:11" x14ac:dyDescent="0.25">
      <c r="A2467" s="63"/>
      <c r="B2467" s="28"/>
      <c r="F2467" s="26"/>
      <c r="G2467" s="26"/>
      <c r="H2467" s="26"/>
      <c r="I2467" s="26"/>
      <c r="J2467" s="26"/>
      <c r="K2467" s="26"/>
    </row>
    <row r="2468" spans="1:11" x14ac:dyDescent="0.25">
      <c r="A2468" s="63"/>
      <c r="B2468" s="28"/>
      <c r="F2468" s="26"/>
      <c r="G2468" s="26"/>
      <c r="H2468" s="26"/>
      <c r="I2468" s="26"/>
      <c r="J2468" s="26"/>
      <c r="K2468" s="26"/>
    </row>
    <row r="2469" spans="1:11" x14ac:dyDescent="0.25">
      <c r="A2469" s="63"/>
      <c r="B2469" s="28"/>
      <c r="F2469" s="26"/>
      <c r="G2469" s="26"/>
      <c r="H2469" s="26"/>
      <c r="I2469" s="26"/>
      <c r="J2469" s="26"/>
      <c r="K2469" s="26"/>
    </row>
    <row r="2470" spans="1:11" x14ac:dyDescent="0.25">
      <c r="A2470" s="63"/>
      <c r="B2470" s="28"/>
      <c r="F2470" s="26"/>
      <c r="G2470" s="26"/>
      <c r="H2470" s="26"/>
      <c r="I2470" s="26"/>
      <c r="J2470" s="26"/>
      <c r="K2470" s="26"/>
    </row>
    <row r="2471" spans="1:11" x14ac:dyDescent="0.25">
      <c r="A2471" s="63"/>
      <c r="B2471" s="28"/>
      <c r="F2471" s="26"/>
      <c r="G2471" s="26"/>
      <c r="H2471" s="26"/>
      <c r="I2471" s="26"/>
      <c r="J2471" s="26"/>
      <c r="K2471" s="26"/>
    </row>
    <row r="2472" spans="1:11" x14ac:dyDescent="0.25">
      <c r="A2472" s="63"/>
      <c r="B2472" s="28"/>
      <c r="F2472" s="26"/>
      <c r="G2472" s="26"/>
      <c r="H2472" s="26"/>
      <c r="I2472" s="26"/>
      <c r="J2472" s="26"/>
      <c r="K2472" s="26"/>
    </row>
    <row r="2473" spans="1:11" x14ac:dyDescent="0.25">
      <c r="A2473" s="63"/>
      <c r="B2473" s="28"/>
      <c r="F2473" s="26"/>
      <c r="G2473" s="26"/>
      <c r="H2473" s="26"/>
      <c r="I2473" s="26"/>
      <c r="J2473" s="26"/>
      <c r="K2473" s="26"/>
    </row>
    <row r="2474" spans="1:11" x14ac:dyDescent="0.25">
      <c r="A2474" s="63"/>
      <c r="B2474" s="28"/>
      <c r="F2474" s="26"/>
      <c r="G2474" s="26"/>
      <c r="H2474" s="26"/>
      <c r="I2474" s="26"/>
      <c r="J2474" s="26"/>
      <c r="K2474" s="26"/>
    </row>
    <row r="2475" spans="1:11" x14ac:dyDescent="0.25">
      <c r="A2475" s="63"/>
      <c r="B2475" s="28"/>
      <c r="F2475" s="26"/>
      <c r="G2475" s="26"/>
      <c r="H2475" s="26"/>
      <c r="I2475" s="26"/>
      <c r="J2475" s="26"/>
      <c r="K2475" s="26"/>
    </row>
    <row r="2476" spans="1:11" x14ac:dyDescent="0.25">
      <c r="A2476" s="63"/>
      <c r="B2476" s="28"/>
      <c r="F2476" s="26"/>
      <c r="G2476" s="26"/>
      <c r="H2476" s="26"/>
      <c r="I2476" s="26"/>
      <c r="J2476" s="26"/>
      <c r="K2476" s="26"/>
    </row>
    <row r="2477" spans="1:11" x14ac:dyDescent="0.25">
      <c r="A2477" s="63"/>
      <c r="B2477" s="28"/>
      <c r="F2477" s="26"/>
      <c r="G2477" s="26"/>
      <c r="H2477" s="26"/>
      <c r="I2477" s="26"/>
      <c r="J2477" s="26"/>
      <c r="K2477" s="26"/>
    </row>
    <row r="2478" spans="1:11" x14ac:dyDescent="0.25">
      <c r="A2478" s="63"/>
      <c r="B2478" s="28"/>
      <c r="F2478" s="26"/>
      <c r="G2478" s="26"/>
      <c r="H2478" s="26"/>
      <c r="I2478" s="26"/>
      <c r="J2478" s="26"/>
      <c r="K2478" s="26"/>
    </row>
    <row r="2479" spans="1:11" x14ac:dyDescent="0.25">
      <c r="A2479" s="63"/>
      <c r="B2479" s="28"/>
      <c r="F2479" s="26"/>
      <c r="G2479" s="26"/>
      <c r="H2479" s="26"/>
      <c r="I2479" s="26"/>
      <c r="J2479" s="26"/>
      <c r="K2479" s="26"/>
    </row>
    <row r="2480" spans="1:11" x14ac:dyDescent="0.25">
      <c r="A2480" s="63"/>
      <c r="B2480" s="28"/>
      <c r="F2480" s="26"/>
      <c r="G2480" s="26"/>
      <c r="H2480" s="26"/>
      <c r="I2480" s="26"/>
      <c r="J2480" s="26"/>
      <c r="K2480" s="26"/>
    </row>
    <row r="2481" spans="1:11" x14ac:dyDescent="0.25">
      <c r="A2481" s="63"/>
      <c r="B2481" s="28"/>
      <c r="F2481" s="26"/>
      <c r="G2481" s="26"/>
      <c r="H2481" s="26"/>
      <c r="I2481" s="26"/>
      <c r="J2481" s="26"/>
      <c r="K2481" s="26"/>
    </row>
    <row r="2482" spans="1:11" x14ac:dyDescent="0.25">
      <c r="A2482" s="63"/>
      <c r="B2482" s="28"/>
      <c r="F2482" s="26"/>
      <c r="G2482" s="26"/>
      <c r="H2482" s="26"/>
      <c r="I2482" s="26"/>
      <c r="J2482" s="26"/>
      <c r="K2482" s="26"/>
    </row>
    <row r="2483" spans="1:11" x14ac:dyDescent="0.25">
      <c r="A2483" s="63"/>
      <c r="B2483" s="28"/>
      <c r="F2483" s="26"/>
      <c r="G2483" s="26"/>
      <c r="H2483" s="26"/>
      <c r="I2483" s="26"/>
      <c r="J2483" s="26"/>
      <c r="K2483" s="26"/>
    </row>
    <row r="2484" spans="1:11" x14ac:dyDescent="0.25">
      <c r="A2484" s="63"/>
      <c r="B2484" s="28"/>
      <c r="F2484" s="26"/>
      <c r="G2484" s="26"/>
      <c r="H2484" s="26"/>
      <c r="I2484" s="26"/>
      <c r="J2484" s="26"/>
      <c r="K2484" s="26"/>
    </row>
    <row r="2485" spans="1:11" x14ac:dyDescent="0.25">
      <c r="A2485" s="63"/>
      <c r="B2485" s="28"/>
      <c r="F2485" s="26"/>
      <c r="G2485" s="26"/>
      <c r="H2485" s="26"/>
      <c r="I2485" s="26"/>
      <c r="J2485" s="26"/>
      <c r="K2485" s="26"/>
    </row>
    <row r="2486" spans="1:11" x14ac:dyDescent="0.25">
      <c r="A2486" s="63"/>
      <c r="B2486" s="28"/>
      <c r="F2486" s="26"/>
      <c r="G2486" s="26"/>
      <c r="H2486" s="26"/>
      <c r="I2486" s="26"/>
      <c r="J2486" s="26"/>
      <c r="K2486" s="26"/>
    </row>
    <row r="2487" spans="1:11" x14ac:dyDescent="0.25">
      <c r="A2487" s="63"/>
      <c r="B2487" s="28"/>
      <c r="F2487" s="26"/>
      <c r="G2487" s="26"/>
      <c r="H2487" s="26"/>
      <c r="I2487" s="26"/>
      <c r="J2487" s="26"/>
      <c r="K2487" s="26"/>
    </row>
    <row r="2488" spans="1:11" x14ac:dyDescent="0.25">
      <c r="A2488" s="63"/>
      <c r="B2488" s="28"/>
      <c r="F2488" s="26"/>
      <c r="G2488" s="26"/>
      <c r="H2488" s="26"/>
      <c r="I2488" s="26"/>
      <c r="J2488" s="26"/>
      <c r="K2488" s="26"/>
    </row>
    <row r="2489" spans="1:11" x14ac:dyDescent="0.25">
      <c r="A2489" s="63"/>
      <c r="B2489" s="28"/>
      <c r="F2489" s="26"/>
      <c r="G2489" s="26"/>
      <c r="H2489" s="26"/>
      <c r="I2489" s="26"/>
      <c r="J2489" s="26"/>
      <c r="K2489" s="26"/>
    </row>
    <row r="2490" spans="1:11" x14ac:dyDescent="0.25">
      <c r="A2490" s="63"/>
      <c r="B2490" s="28"/>
      <c r="F2490" s="26"/>
      <c r="G2490" s="26"/>
      <c r="H2490" s="26"/>
      <c r="I2490" s="26"/>
      <c r="J2490" s="26"/>
      <c r="K2490" s="26"/>
    </row>
    <row r="2491" spans="1:11" x14ac:dyDescent="0.25">
      <c r="A2491" s="63"/>
      <c r="B2491" s="28"/>
      <c r="F2491" s="26"/>
      <c r="G2491" s="26"/>
      <c r="H2491" s="26"/>
      <c r="I2491" s="26"/>
      <c r="J2491" s="26"/>
      <c r="K2491" s="26"/>
    </row>
    <row r="2492" spans="1:11" x14ac:dyDescent="0.25">
      <c r="A2492" s="63"/>
      <c r="B2492" s="28"/>
      <c r="F2492" s="26"/>
      <c r="G2492" s="26"/>
      <c r="H2492" s="26"/>
      <c r="I2492" s="26"/>
      <c r="J2492" s="26"/>
      <c r="K2492" s="26"/>
    </row>
    <row r="2493" spans="1:11" x14ac:dyDescent="0.25">
      <c r="A2493" s="63"/>
      <c r="B2493" s="28"/>
      <c r="F2493" s="26"/>
      <c r="G2493" s="26"/>
      <c r="H2493" s="26"/>
      <c r="I2493" s="26"/>
      <c r="J2493" s="26"/>
      <c r="K2493" s="26"/>
    </row>
    <row r="2494" spans="1:11" x14ac:dyDescent="0.25">
      <c r="A2494" s="63"/>
      <c r="B2494" s="28"/>
      <c r="F2494" s="26"/>
      <c r="G2494" s="26"/>
      <c r="H2494" s="26"/>
      <c r="I2494" s="26"/>
      <c r="J2494" s="26"/>
      <c r="K2494" s="26"/>
    </row>
    <row r="2495" spans="1:11" x14ac:dyDescent="0.25">
      <c r="A2495" s="63"/>
      <c r="B2495" s="28"/>
      <c r="F2495" s="26"/>
      <c r="G2495" s="26"/>
      <c r="H2495" s="26"/>
      <c r="I2495" s="26"/>
      <c r="J2495" s="26"/>
      <c r="K2495" s="26"/>
    </row>
    <row r="2496" spans="1:11" x14ac:dyDescent="0.25">
      <c r="A2496" s="63"/>
      <c r="B2496" s="28"/>
      <c r="F2496" s="26"/>
      <c r="G2496" s="26"/>
      <c r="H2496" s="26"/>
      <c r="I2496" s="26"/>
      <c r="J2496" s="26"/>
      <c r="K2496" s="26"/>
    </row>
    <row r="2497" spans="1:11" x14ac:dyDescent="0.25">
      <c r="A2497" s="63"/>
      <c r="B2497" s="28"/>
      <c r="F2497" s="26"/>
      <c r="G2497" s="26"/>
      <c r="H2497" s="26"/>
      <c r="I2497" s="26"/>
      <c r="J2497" s="26"/>
      <c r="K2497" s="26"/>
    </row>
    <row r="2498" spans="1:11" x14ac:dyDescent="0.25">
      <c r="A2498" s="63"/>
      <c r="B2498" s="28"/>
      <c r="F2498" s="26"/>
      <c r="G2498" s="26"/>
      <c r="H2498" s="26"/>
      <c r="I2498" s="26"/>
      <c r="J2498" s="26"/>
      <c r="K2498" s="26"/>
    </row>
    <row r="2499" spans="1:11" x14ac:dyDescent="0.25">
      <c r="A2499" s="63"/>
      <c r="B2499" s="28"/>
      <c r="F2499" s="26"/>
      <c r="G2499" s="26"/>
      <c r="H2499" s="26"/>
      <c r="I2499" s="26"/>
      <c r="J2499" s="26"/>
      <c r="K2499" s="26"/>
    </row>
    <row r="2500" spans="1:11" x14ac:dyDescent="0.25">
      <c r="A2500" s="63"/>
      <c r="B2500" s="28"/>
      <c r="F2500" s="26"/>
      <c r="G2500" s="26"/>
      <c r="H2500" s="26"/>
      <c r="I2500" s="26"/>
      <c r="J2500" s="26"/>
      <c r="K2500" s="26"/>
    </row>
    <row r="2501" spans="1:11" x14ac:dyDescent="0.25">
      <c r="A2501" s="63"/>
      <c r="B2501" s="28"/>
      <c r="F2501" s="26"/>
      <c r="G2501" s="26"/>
      <c r="H2501" s="26"/>
      <c r="I2501" s="26"/>
      <c r="J2501" s="26"/>
      <c r="K2501" s="26"/>
    </row>
    <row r="2502" spans="1:11" x14ac:dyDescent="0.25">
      <c r="A2502" s="63"/>
      <c r="B2502" s="28"/>
      <c r="F2502" s="26"/>
      <c r="G2502" s="26"/>
      <c r="H2502" s="26"/>
      <c r="I2502" s="26"/>
      <c r="J2502" s="26"/>
      <c r="K2502" s="26"/>
    </row>
    <row r="2503" spans="1:11" x14ac:dyDescent="0.25">
      <c r="A2503" s="63"/>
      <c r="B2503" s="28"/>
      <c r="F2503" s="26"/>
      <c r="G2503" s="26"/>
      <c r="H2503" s="26"/>
      <c r="I2503" s="26"/>
      <c r="J2503" s="26"/>
      <c r="K2503" s="26"/>
    </row>
    <row r="2504" spans="1:11" x14ac:dyDescent="0.25">
      <c r="A2504" s="63"/>
      <c r="B2504" s="28"/>
      <c r="F2504" s="26"/>
      <c r="G2504" s="26"/>
      <c r="H2504" s="26"/>
      <c r="I2504" s="26"/>
      <c r="J2504" s="26"/>
      <c r="K2504" s="26"/>
    </row>
    <row r="2505" spans="1:11" x14ac:dyDescent="0.25">
      <c r="A2505" s="63"/>
      <c r="B2505" s="28"/>
      <c r="F2505" s="26"/>
      <c r="G2505" s="26"/>
      <c r="H2505" s="26"/>
      <c r="I2505" s="26"/>
      <c r="J2505" s="26"/>
      <c r="K2505" s="26"/>
    </row>
    <row r="2506" spans="1:11" x14ac:dyDescent="0.25">
      <c r="A2506" s="63"/>
      <c r="B2506" s="28"/>
      <c r="F2506" s="26"/>
      <c r="G2506" s="26"/>
      <c r="H2506" s="26"/>
      <c r="I2506" s="26"/>
      <c r="J2506" s="26"/>
      <c r="K2506" s="26"/>
    </row>
    <row r="2507" spans="1:11" x14ac:dyDescent="0.25">
      <c r="A2507" s="63"/>
      <c r="B2507" s="28"/>
      <c r="F2507" s="26"/>
      <c r="G2507" s="26"/>
      <c r="H2507" s="26"/>
      <c r="I2507" s="26"/>
      <c r="J2507" s="26"/>
      <c r="K2507" s="26"/>
    </row>
    <row r="2508" spans="1:11" x14ac:dyDescent="0.25">
      <c r="A2508" s="63"/>
      <c r="B2508" s="28"/>
      <c r="F2508" s="26"/>
      <c r="G2508" s="26"/>
      <c r="H2508" s="26"/>
      <c r="I2508" s="26"/>
      <c r="J2508" s="26"/>
      <c r="K2508" s="26"/>
    </row>
    <row r="2509" spans="1:11" x14ac:dyDescent="0.25">
      <c r="A2509" s="63"/>
      <c r="B2509" s="28"/>
      <c r="F2509" s="26"/>
      <c r="G2509" s="26"/>
      <c r="H2509" s="26"/>
      <c r="I2509" s="26"/>
      <c r="J2509" s="26"/>
      <c r="K2509" s="26"/>
    </row>
    <row r="2510" spans="1:11" x14ac:dyDescent="0.25">
      <c r="A2510" s="63"/>
      <c r="B2510" s="28"/>
      <c r="F2510" s="26"/>
      <c r="G2510" s="26"/>
      <c r="H2510" s="26"/>
      <c r="I2510" s="26"/>
      <c r="J2510" s="26"/>
      <c r="K2510" s="26"/>
    </row>
    <row r="2511" spans="1:11" x14ac:dyDescent="0.25">
      <c r="A2511" s="63"/>
      <c r="B2511" s="28"/>
      <c r="F2511" s="26"/>
      <c r="G2511" s="26"/>
      <c r="H2511" s="26"/>
      <c r="I2511" s="26"/>
      <c r="J2511" s="26"/>
      <c r="K2511" s="26"/>
    </row>
    <row r="2512" spans="1:11" x14ac:dyDescent="0.25">
      <c r="A2512" s="63"/>
      <c r="B2512" s="28"/>
      <c r="F2512" s="26"/>
      <c r="G2512" s="26"/>
      <c r="H2512" s="26"/>
      <c r="I2512" s="26"/>
      <c r="J2512" s="26"/>
      <c r="K2512" s="26"/>
    </row>
    <row r="2513" spans="1:11" x14ac:dyDescent="0.25">
      <c r="A2513" s="63"/>
      <c r="B2513" s="28"/>
      <c r="F2513" s="26"/>
      <c r="G2513" s="26"/>
      <c r="H2513" s="26"/>
      <c r="I2513" s="26"/>
      <c r="J2513" s="26"/>
      <c r="K2513" s="26"/>
    </row>
    <row r="2514" spans="1:11" x14ac:dyDescent="0.25">
      <c r="A2514" s="63"/>
      <c r="B2514" s="28"/>
      <c r="F2514" s="26"/>
      <c r="G2514" s="26"/>
      <c r="H2514" s="26"/>
      <c r="I2514" s="26"/>
      <c r="J2514" s="26"/>
      <c r="K2514" s="26"/>
    </row>
    <row r="2515" spans="1:11" x14ac:dyDescent="0.25">
      <c r="A2515" s="63"/>
      <c r="B2515" s="28"/>
      <c r="F2515" s="26"/>
      <c r="G2515" s="26"/>
      <c r="H2515" s="26"/>
      <c r="I2515" s="26"/>
      <c r="J2515" s="26"/>
      <c r="K2515" s="26"/>
    </row>
    <row r="2516" spans="1:11" x14ac:dyDescent="0.25">
      <c r="A2516" s="63"/>
      <c r="B2516" s="28"/>
      <c r="F2516" s="26"/>
      <c r="G2516" s="26"/>
      <c r="H2516" s="26"/>
      <c r="I2516" s="26"/>
      <c r="J2516" s="26"/>
      <c r="K2516" s="26"/>
    </row>
    <row r="2517" spans="1:11" x14ac:dyDescent="0.25">
      <c r="A2517" s="63"/>
      <c r="B2517" s="28"/>
      <c r="F2517" s="26"/>
      <c r="G2517" s="26"/>
      <c r="H2517" s="26"/>
      <c r="I2517" s="26"/>
      <c r="J2517" s="26"/>
      <c r="K2517" s="26"/>
    </row>
    <row r="2518" spans="1:11" x14ac:dyDescent="0.25">
      <c r="A2518" s="63"/>
      <c r="B2518" s="28"/>
      <c r="F2518" s="26"/>
      <c r="G2518" s="26"/>
      <c r="H2518" s="26"/>
      <c r="I2518" s="26"/>
      <c r="J2518" s="26"/>
      <c r="K2518" s="26"/>
    </row>
    <row r="2519" spans="1:11" x14ac:dyDescent="0.25">
      <c r="A2519" s="63"/>
      <c r="B2519" s="28"/>
      <c r="F2519" s="26"/>
      <c r="G2519" s="26"/>
      <c r="H2519" s="26"/>
      <c r="I2519" s="26"/>
      <c r="J2519" s="26"/>
      <c r="K2519" s="26"/>
    </row>
    <row r="2520" spans="1:11" x14ac:dyDescent="0.25">
      <c r="A2520" s="63"/>
      <c r="B2520" s="28"/>
      <c r="F2520" s="26"/>
      <c r="G2520" s="26"/>
      <c r="H2520" s="26"/>
      <c r="I2520" s="26"/>
      <c r="J2520" s="26"/>
      <c r="K2520" s="26"/>
    </row>
    <row r="2521" spans="1:11" x14ac:dyDescent="0.25">
      <c r="A2521" s="63"/>
      <c r="B2521" s="28"/>
      <c r="F2521" s="26"/>
      <c r="G2521" s="26"/>
      <c r="H2521" s="26"/>
      <c r="I2521" s="26"/>
      <c r="J2521" s="26"/>
      <c r="K2521" s="26"/>
    </row>
    <row r="2522" spans="1:11" x14ac:dyDescent="0.25">
      <c r="A2522" s="63"/>
      <c r="B2522" s="28"/>
      <c r="F2522" s="26"/>
      <c r="G2522" s="26"/>
      <c r="H2522" s="26"/>
      <c r="I2522" s="26"/>
      <c r="J2522" s="26"/>
      <c r="K2522" s="26"/>
    </row>
    <row r="2523" spans="1:11" x14ac:dyDescent="0.25">
      <c r="A2523" s="63"/>
      <c r="B2523" s="28"/>
      <c r="F2523" s="26"/>
      <c r="G2523" s="26"/>
      <c r="H2523" s="26"/>
      <c r="I2523" s="26"/>
      <c r="J2523" s="26"/>
      <c r="K2523" s="26"/>
    </row>
    <row r="2524" spans="1:11" x14ac:dyDescent="0.25">
      <c r="A2524" s="63"/>
      <c r="B2524" s="28"/>
      <c r="F2524" s="26"/>
      <c r="G2524" s="26"/>
      <c r="H2524" s="26"/>
      <c r="I2524" s="26"/>
      <c r="J2524" s="26"/>
      <c r="K2524" s="26"/>
    </row>
    <row r="2525" spans="1:11" x14ac:dyDescent="0.25">
      <c r="A2525" s="63"/>
      <c r="B2525" s="28"/>
      <c r="F2525" s="26"/>
      <c r="G2525" s="26"/>
      <c r="H2525" s="26"/>
      <c r="I2525" s="26"/>
      <c r="J2525" s="26"/>
      <c r="K2525" s="26"/>
    </row>
    <row r="2526" spans="1:11" x14ac:dyDescent="0.25">
      <c r="A2526" s="63"/>
      <c r="B2526" s="28"/>
      <c r="F2526" s="26"/>
      <c r="G2526" s="26"/>
      <c r="H2526" s="26"/>
      <c r="I2526" s="26"/>
      <c r="J2526" s="26"/>
      <c r="K2526" s="26"/>
    </row>
    <row r="2527" spans="1:11" x14ac:dyDescent="0.25">
      <c r="A2527" s="63"/>
      <c r="B2527" s="28"/>
      <c r="F2527" s="26"/>
      <c r="G2527" s="26"/>
      <c r="H2527" s="26"/>
      <c r="I2527" s="26"/>
      <c r="J2527" s="26"/>
      <c r="K2527" s="26"/>
    </row>
    <row r="2528" spans="1:11" x14ac:dyDescent="0.25">
      <c r="A2528" s="63"/>
      <c r="B2528" s="28"/>
      <c r="F2528" s="26"/>
      <c r="G2528" s="26"/>
      <c r="H2528" s="26"/>
      <c r="I2528" s="26"/>
      <c r="J2528" s="26"/>
      <c r="K2528" s="26"/>
    </row>
    <row r="2529" spans="1:11" x14ac:dyDescent="0.25">
      <c r="A2529" s="63"/>
      <c r="B2529" s="28"/>
      <c r="F2529" s="26"/>
      <c r="G2529" s="26"/>
      <c r="H2529" s="26"/>
      <c r="I2529" s="26"/>
      <c r="J2529" s="26"/>
      <c r="K2529" s="26"/>
    </row>
    <row r="2530" spans="1:11" x14ac:dyDescent="0.25">
      <c r="A2530" s="63"/>
      <c r="B2530" s="28"/>
      <c r="F2530" s="26"/>
      <c r="G2530" s="26"/>
      <c r="H2530" s="26"/>
      <c r="I2530" s="26"/>
      <c r="J2530" s="26"/>
      <c r="K2530" s="26"/>
    </row>
    <row r="2531" spans="1:11" x14ac:dyDescent="0.25">
      <c r="A2531" s="63"/>
      <c r="B2531" s="28"/>
      <c r="F2531" s="26"/>
      <c r="G2531" s="26"/>
      <c r="H2531" s="26"/>
      <c r="I2531" s="26"/>
      <c r="J2531" s="26"/>
      <c r="K2531" s="26"/>
    </row>
    <row r="2532" spans="1:11" x14ac:dyDescent="0.25">
      <c r="A2532" s="63"/>
      <c r="B2532" s="28"/>
      <c r="F2532" s="26"/>
      <c r="G2532" s="26"/>
      <c r="H2532" s="26"/>
      <c r="I2532" s="26"/>
      <c r="J2532" s="26"/>
      <c r="K2532" s="26"/>
    </row>
    <row r="2533" spans="1:11" x14ac:dyDescent="0.25">
      <c r="A2533" s="63"/>
      <c r="B2533" s="28"/>
      <c r="F2533" s="26"/>
      <c r="G2533" s="26"/>
      <c r="H2533" s="26"/>
      <c r="I2533" s="26"/>
      <c r="J2533" s="26"/>
      <c r="K2533" s="26"/>
    </row>
    <row r="2534" spans="1:11" x14ac:dyDescent="0.25">
      <c r="A2534" s="63"/>
      <c r="B2534" s="28"/>
      <c r="F2534" s="26"/>
      <c r="G2534" s="26"/>
      <c r="H2534" s="26"/>
      <c r="I2534" s="26"/>
      <c r="J2534" s="26"/>
      <c r="K2534" s="26"/>
    </row>
    <row r="2535" spans="1:11" x14ac:dyDescent="0.25">
      <c r="A2535" s="63"/>
      <c r="B2535" s="28"/>
      <c r="F2535" s="26"/>
      <c r="G2535" s="26"/>
      <c r="H2535" s="26"/>
      <c r="I2535" s="26"/>
      <c r="J2535" s="26"/>
      <c r="K2535" s="26"/>
    </row>
    <row r="2536" spans="1:11" x14ac:dyDescent="0.25">
      <c r="A2536" s="63"/>
      <c r="B2536" s="28"/>
      <c r="F2536" s="26"/>
      <c r="G2536" s="26"/>
      <c r="H2536" s="26"/>
      <c r="I2536" s="26"/>
      <c r="J2536" s="26"/>
      <c r="K2536" s="26"/>
    </row>
    <row r="2537" spans="1:11" x14ac:dyDescent="0.25">
      <c r="A2537" s="63"/>
      <c r="B2537" s="28"/>
      <c r="F2537" s="26"/>
      <c r="G2537" s="26"/>
      <c r="H2537" s="26"/>
      <c r="I2537" s="26"/>
      <c r="J2537" s="26"/>
      <c r="K2537" s="26"/>
    </row>
    <row r="2538" spans="1:11" x14ac:dyDescent="0.25">
      <c r="A2538" s="63"/>
      <c r="B2538" s="28"/>
      <c r="F2538" s="26"/>
      <c r="G2538" s="26"/>
      <c r="H2538" s="26"/>
      <c r="I2538" s="26"/>
      <c r="J2538" s="26"/>
      <c r="K2538" s="26"/>
    </row>
    <row r="2539" spans="1:11" x14ac:dyDescent="0.25">
      <c r="A2539" s="63"/>
      <c r="B2539" s="28"/>
      <c r="F2539" s="26"/>
      <c r="G2539" s="26"/>
      <c r="H2539" s="26"/>
      <c r="I2539" s="26"/>
      <c r="J2539" s="26"/>
      <c r="K2539" s="26"/>
    </row>
    <row r="2540" spans="1:11" x14ac:dyDescent="0.25">
      <c r="A2540" s="63"/>
      <c r="B2540" s="28"/>
      <c r="F2540" s="26"/>
      <c r="G2540" s="26"/>
      <c r="H2540" s="26"/>
      <c r="I2540" s="26"/>
      <c r="J2540" s="26"/>
      <c r="K2540" s="26"/>
    </row>
    <row r="2541" spans="1:11" x14ac:dyDescent="0.25">
      <c r="A2541" s="63"/>
      <c r="B2541" s="28"/>
      <c r="F2541" s="26"/>
      <c r="G2541" s="26"/>
      <c r="H2541" s="26"/>
      <c r="I2541" s="26"/>
      <c r="J2541" s="26"/>
      <c r="K2541" s="26"/>
    </row>
    <row r="2542" spans="1:11" x14ac:dyDescent="0.25">
      <c r="A2542" s="63"/>
      <c r="B2542" s="28"/>
      <c r="F2542" s="26"/>
      <c r="G2542" s="26"/>
      <c r="H2542" s="26"/>
      <c r="I2542" s="26"/>
      <c r="J2542" s="26"/>
      <c r="K2542" s="26"/>
    </row>
    <row r="2543" spans="1:11" x14ac:dyDescent="0.25">
      <c r="A2543" s="63"/>
      <c r="B2543" s="28"/>
      <c r="F2543" s="26"/>
      <c r="G2543" s="26"/>
      <c r="H2543" s="26"/>
      <c r="I2543" s="26"/>
      <c r="J2543" s="26"/>
      <c r="K2543" s="26"/>
    </row>
    <row r="2544" spans="1:11" x14ac:dyDescent="0.25">
      <c r="A2544" s="63"/>
      <c r="B2544" s="28"/>
      <c r="F2544" s="26"/>
      <c r="G2544" s="26"/>
      <c r="H2544" s="26"/>
      <c r="I2544" s="26"/>
      <c r="J2544" s="26"/>
      <c r="K2544" s="26"/>
    </row>
    <row r="2545" spans="1:11" x14ac:dyDescent="0.25">
      <c r="A2545" s="63"/>
      <c r="B2545" s="28"/>
      <c r="F2545" s="26"/>
      <c r="G2545" s="26"/>
      <c r="H2545" s="26"/>
      <c r="I2545" s="26"/>
      <c r="J2545" s="26"/>
      <c r="K2545" s="26"/>
    </row>
    <row r="2546" spans="1:11" x14ac:dyDescent="0.25">
      <c r="A2546" s="63"/>
      <c r="B2546" s="28"/>
      <c r="F2546" s="26"/>
      <c r="G2546" s="26"/>
      <c r="H2546" s="26"/>
      <c r="I2546" s="26"/>
      <c r="J2546" s="26"/>
      <c r="K2546" s="26"/>
    </row>
    <row r="2547" spans="1:11" x14ac:dyDescent="0.25">
      <c r="A2547" s="63"/>
      <c r="B2547" s="28"/>
      <c r="F2547" s="26"/>
      <c r="G2547" s="26"/>
      <c r="H2547" s="26"/>
      <c r="I2547" s="26"/>
      <c r="J2547" s="26"/>
      <c r="K2547" s="26"/>
    </row>
    <row r="2548" spans="1:11" x14ac:dyDescent="0.25">
      <c r="A2548" s="63"/>
      <c r="B2548" s="28"/>
      <c r="F2548" s="26"/>
      <c r="G2548" s="26"/>
      <c r="H2548" s="26"/>
      <c r="I2548" s="26"/>
      <c r="J2548" s="26"/>
      <c r="K2548" s="26"/>
    </row>
    <row r="2549" spans="1:11" x14ac:dyDescent="0.25">
      <c r="A2549" s="63"/>
      <c r="B2549" s="28"/>
      <c r="F2549" s="26"/>
      <c r="G2549" s="26"/>
      <c r="H2549" s="26"/>
      <c r="I2549" s="26"/>
      <c r="J2549" s="26"/>
      <c r="K2549" s="26"/>
    </row>
    <row r="2550" spans="1:11" x14ac:dyDescent="0.25">
      <c r="A2550" s="63"/>
      <c r="B2550" s="28"/>
      <c r="F2550" s="26"/>
      <c r="G2550" s="26"/>
      <c r="H2550" s="26"/>
      <c r="I2550" s="26"/>
      <c r="J2550" s="26"/>
      <c r="K2550" s="26"/>
    </row>
    <row r="2551" spans="1:11" x14ac:dyDescent="0.25">
      <c r="A2551" s="63"/>
      <c r="B2551" s="28"/>
      <c r="F2551" s="26"/>
      <c r="G2551" s="26"/>
      <c r="H2551" s="26"/>
      <c r="I2551" s="26"/>
      <c r="J2551" s="26"/>
      <c r="K2551" s="26"/>
    </row>
    <row r="2552" spans="1:11" x14ac:dyDescent="0.25">
      <c r="A2552" s="63"/>
      <c r="B2552" s="28"/>
      <c r="F2552" s="26"/>
      <c r="G2552" s="26"/>
      <c r="H2552" s="26"/>
      <c r="I2552" s="26"/>
      <c r="J2552" s="26"/>
      <c r="K2552" s="26"/>
    </row>
    <row r="2553" spans="1:11" x14ac:dyDescent="0.25">
      <c r="A2553" s="63"/>
      <c r="B2553" s="28"/>
      <c r="F2553" s="26"/>
      <c r="G2553" s="26"/>
      <c r="H2553" s="26"/>
      <c r="I2553" s="26"/>
      <c r="J2553" s="26"/>
      <c r="K2553" s="26"/>
    </row>
    <row r="2554" spans="1:11" x14ac:dyDescent="0.25">
      <c r="A2554" s="63"/>
      <c r="B2554" s="28"/>
      <c r="F2554" s="26"/>
      <c r="G2554" s="26"/>
      <c r="H2554" s="26"/>
      <c r="I2554" s="26"/>
      <c r="J2554" s="26"/>
      <c r="K2554" s="26"/>
    </row>
    <row r="2555" spans="1:11" x14ac:dyDescent="0.25">
      <c r="A2555" s="63"/>
      <c r="B2555" s="28"/>
      <c r="F2555" s="26"/>
      <c r="G2555" s="26"/>
      <c r="H2555" s="26"/>
      <c r="I2555" s="26"/>
      <c r="J2555" s="26"/>
      <c r="K2555" s="26"/>
    </row>
    <row r="2556" spans="1:11" x14ac:dyDescent="0.25">
      <c r="A2556" s="63"/>
      <c r="B2556" s="28"/>
      <c r="F2556" s="26"/>
      <c r="G2556" s="26"/>
      <c r="H2556" s="26"/>
      <c r="I2556" s="26"/>
      <c r="J2556" s="26"/>
      <c r="K2556" s="26"/>
    </row>
    <row r="2557" spans="1:11" x14ac:dyDescent="0.25">
      <c r="A2557" s="63"/>
      <c r="B2557" s="28"/>
      <c r="F2557" s="26"/>
      <c r="G2557" s="26"/>
      <c r="H2557" s="26"/>
      <c r="I2557" s="26"/>
      <c r="J2557" s="26"/>
      <c r="K2557" s="26"/>
    </row>
    <row r="2558" spans="1:11" x14ac:dyDescent="0.25">
      <c r="A2558" s="63"/>
      <c r="B2558" s="28"/>
      <c r="F2558" s="26"/>
      <c r="G2558" s="26"/>
      <c r="H2558" s="26"/>
      <c r="I2558" s="26"/>
      <c r="J2558" s="26"/>
      <c r="K2558" s="26"/>
    </row>
    <row r="2559" spans="1:11" x14ac:dyDescent="0.25">
      <c r="A2559" s="63"/>
      <c r="B2559" s="28"/>
      <c r="F2559" s="26"/>
      <c r="G2559" s="26"/>
      <c r="H2559" s="26"/>
      <c r="I2559" s="26"/>
      <c r="J2559" s="26"/>
      <c r="K2559" s="26"/>
    </row>
    <row r="2560" spans="1:11" x14ac:dyDescent="0.25">
      <c r="A2560" s="63"/>
      <c r="B2560" s="28"/>
      <c r="F2560" s="26"/>
      <c r="G2560" s="26"/>
      <c r="H2560" s="26"/>
      <c r="I2560" s="26"/>
      <c r="J2560" s="26"/>
      <c r="K2560" s="26"/>
    </row>
    <row r="2561" spans="1:11" x14ac:dyDescent="0.25">
      <c r="A2561" s="63"/>
      <c r="B2561" s="28"/>
      <c r="F2561" s="26"/>
      <c r="G2561" s="26"/>
      <c r="H2561" s="26"/>
      <c r="I2561" s="26"/>
      <c r="J2561" s="26"/>
      <c r="K2561" s="26"/>
    </row>
    <row r="2562" spans="1:11" x14ac:dyDescent="0.25">
      <c r="A2562" s="63"/>
      <c r="B2562" s="28"/>
      <c r="F2562" s="26"/>
      <c r="G2562" s="26"/>
      <c r="H2562" s="26"/>
      <c r="I2562" s="26"/>
      <c r="J2562" s="26"/>
      <c r="K2562" s="26"/>
    </row>
    <row r="2563" spans="1:11" x14ac:dyDescent="0.25">
      <c r="A2563" s="63"/>
      <c r="B2563" s="28"/>
      <c r="F2563" s="26"/>
      <c r="G2563" s="26"/>
      <c r="H2563" s="26"/>
      <c r="I2563" s="26"/>
      <c r="J2563" s="26"/>
      <c r="K2563" s="26"/>
    </row>
    <row r="2564" spans="1:11" x14ac:dyDescent="0.25">
      <c r="A2564" s="63"/>
      <c r="B2564" s="28"/>
      <c r="F2564" s="26"/>
      <c r="G2564" s="26"/>
      <c r="H2564" s="26"/>
      <c r="I2564" s="26"/>
      <c r="J2564" s="26"/>
      <c r="K2564" s="26"/>
    </row>
    <row r="2565" spans="1:11" x14ac:dyDescent="0.25">
      <c r="A2565" s="63"/>
      <c r="B2565" s="28"/>
      <c r="F2565" s="26"/>
      <c r="G2565" s="26"/>
      <c r="H2565" s="26"/>
      <c r="I2565" s="26"/>
      <c r="J2565" s="26"/>
      <c r="K2565" s="26"/>
    </row>
    <row r="2566" spans="1:11" x14ac:dyDescent="0.25">
      <c r="A2566" s="63"/>
      <c r="B2566" s="28"/>
      <c r="F2566" s="26"/>
      <c r="G2566" s="26"/>
      <c r="H2566" s="26"/>
      <c r="I2566" s="26"/>
      <c r="J2566" s="26"/>
      <c r="K2566" s="26"/>
    </row>
    <row r="2567" spans="1:11" x14ac:dyDescent="0.25">
      <c r="A2567" s="63"/>
      <c r="B2567" s="28"/>
      <c r="F2567" s="26"/>
      <c r="G2567" s="26"/>
      <c r="H2567" s="26"/>
      <c r="I2567" s="26"/>
      <c r="J2567" s="26"/>
      <c r="K2567" s="26"/>
    </row>
    <row r="2568" spans="1:11" x14ac:dyDescent="0.25">
      <c r="A2568" s="63"/>
      <c r="B2568" s="28"/>
      <c r="F2568" s="26"/>
      <c r="G2568" s="26"/>
      <c r="H2568" s="26"/>
      <c r="I2568" s="26"/>
      <c r="J2568" s="26"/>
      <c r="K2568" s="26"/>
    </row>
    <row r="2569" spans="1:11" x14ac:dyDescent="0.25">
      <c r="A2569" s="63"/>
      <c r="B2569" s="28"/>
      <c r="F2569" s="26"/>
      <c r="G2569" s="26"/>
      <c r="H2569" s="26"/>
      <c r="I2569" s="26"/>
      <c r="J2569" s="26"/>
      <c r="K2569" s="26"/>
    </row>
    <row r="2570" spans="1:11" x14ac:dyDescent="0.25">
      <c r="A2570" s="63"/>
      <c r="B2570" s="28"/>
      <c r="F2570" s="26"/>
      <c r="G2570" s="26"/>
      <c r="H2570" s="26"/>
      <c r="I2570" s="26"/>
      <c r="J2570" s="26"/>
      <c r="K2570" s="26"/>
    </row>
    <row r="2571" spans="1:11" x14ac:dyDescent="0.25">
      <c r="A2571" s="63"/>
      <c r="B2571" s="28"/>
      <c r="F2571" s="26"/>
      <c r="G2571" s="26"/>
      <c r="H2571" s="26"/>
      <c r="I2571" s="26"/>
      <c r="J2571" s="26"/>
      <c r="K2571" s="26"/>
    </row>
    <row r="2572" spans="1:11" x14ac:dyDescent="0.25">
      <c r="A2572" s="63"/>
      <c r="B2572" s="28"/>
      <c r="F2572" s="26"/>
      <c r="G2572" s="26"/>
      <c r="H2572" s="26"/>
      <c r="I2572" s="26"/>
      <c r="J2572" s="26"/>
      <c r="K2572" s="26"/>
    </row>
    <row r="2573" spans="1:11" x14ac:dyDescent="0.25">
      <c r="A2573" s="63"/>
      <c r="B2573" s="28"/>
      <c r="F2573" s="26"/>
      <c r="G2573" s="26"/>
      <c r="H2573" s="26"/>
      <c r="I2573" s="26"/>
      <c r="J2573" s="26"/>
      <c r="K2573" s="26"/>
    </row>
    <row r="2574" spans="1:11" x14ac:dyDescent="0.25">
      <c r="A2574" s="63"/>
      <c r="B2574" s="28"/>
      <c r="F2574" s="26"/>
      <c r="G2574" s="26"/>
      <c r="H2574" s="26"/>
      <c r="I2574" s="26"/>
      <c r="J2574" s="26"/>
      <c r="K2574" s="26"/>
    </row>
    <row r="2575" spans="1:11" x14ac:dyDescent="0.25">
      <c r="A2575" s="63"/>
      <c r="B2575" s="28"/>
      <c r="F2575" s="26"/>
      <c r="G2575" s="26"/>
      <c r="H2575" s="26"/>
      <c r="I2575" s="26"/>
      <c r="J2575" s="26"/>
      <c r="K2575" s="26"/>
    </row>
    <row r="2576" spans="1:11" x14ac:dyDescent="0.25">
      <c r="A2576" s="63"/>
      <c r="B2576" s="28"/>
      <c r="F2576" s="26"/>
      <c r="G2576" s="26"/>
      <c r="H2576" s="26"/>
      <c r="I2576" s="26"/>
      <c r="J2576" s="26"/>
      <c r="K2576" s="26"/>
    </row>
    <row r="2577" spans="1:11" x14ac:dyDescent="0.25">
      <c r="A2577" s="63"/>
      <c r="B2577" s="28"/>
      <c r="F2577" s="26"/>
      <c r="G2577" s="26"/>
      <c r="H2577" s="26"/>
      <c r="I2577" s="26"/>
      <c r="J2577" s="26"/>
      <c r="K2577" s="26"/>
    </row>
    <row r="2578" spans="1:11" x14ac:dyDescent="0.25">
      <c r="A2578" s="63"/>
      <c r="B2578" s="28"/>
      <c r="F2578" s="26"/>
      <c r="G2578" s="26"/>
      <c r="H2578" s="26"/>
      <c r="I2578" s="26"/>
      <c r="J2578" s="26"/>
      <c r="K2578" s="26"/>
    </row>
    <row r="2579" spans="1:11" x14ac:dyDescent="0.25">
      <c r="A2579" s="63"/>
      <c r="B2579" s="28"/>
      <c r="F2579" s="26"/>
      <c r="G2579" s="26"/>
      <c r="H2579" s="26"/>
      <c r="I2579" s="26"/>
      <c r="J2579" s="26"/>
      <c r="K2579" s="26"/>
    </row>
    <row r="2580" spans="1:11" x14ac:dyDescent="0.25">
      <c r="A2580" s="63"/>
      <c r="B2580" s="28"/>
      <c r="F2580" s="26"/>
      <c r="G2580" s="26"/>
      <c r="H2580" s="26"/>
      <c r="I2580" s="26"/>
      <c r="J2580" s="26"/>
      <c r="K2580" s="26"/>
    </row>
    <row r="2581" spans="1:11" x14ac:dyDescent="0.25">
      <c r="A2581" s="63"/>
      <c r="B2581" s="28"/>
      <c r="F2581" s="26"/>
      <c r="G2581" s="26"/>
      <c r="H2581" s="26"/>
      <c r="I2581" s="26"/>
      <c r="J2581" s="26"/>
      <c r="K2581" s="26"/>
    </row>
    <row r="2582" spans="1:11" x14ac:dyDescent="0.25">
      <c r="A2582" s="63"/>
      <c r="B2582" s="28"/>
      <c r="F2582" s="26"/>
      <c r="G2582" s="26"/>
      <c r="H2582" s="26"/>
      <c r="I2582" s="26"/>
      <c r="J2582" s="26"/>
      <c r="K2582" s="26"/>
    </row>
    <row r="2583" spans="1:11" x14ac:dyDescent="0.25">
      <c r="A2583" s="63"/>
      <c r="B2583" s="28"/>
      <c r="F2583" s="26"/>
      <c r="G2583" s="26"/>
      <c r="H2583" s="26"/>
      <c r="I2583" s="26"/>
      <c r="J2583" s="26"/>
      <c r="K2583" s="26"/>
    </row>
    <row r="2584" spans="1:11" x14ac:dyDescent="0.25">
      <c r="A2584" s="63"/>
      <c r="B2584" s="28"/>
      <c r="F2584" s="26"/>
      <c r="G2584" s="26"/>
      <c r="H2584" s="26"/>
      <c r="I2584" s="26"/>
      <c r="J2584" s="26"/>
      <c r="K2584" s="26"/>
    </row>
    <row r="2585" spans="1:11" x14ac:dyDescent="0.25">
      <c r="A2585" s="63"/>
      <c r="B2585" s="28"/>
      <c r="F2585" s="26"/>
      <c r="G2585" s="26"/>
      <c r="H2585" s="26"/>
      <c r="I2585" s="26"/>
      <c r="J2585" s="26"/>
      <c r="K2585" s="26"/>
    </row>
    <row r="2586" spans="1:11" x14ac:dyDescent="0.25">
      <c r="A2586" s="63"/>
      <c r="B2586" s="28"/>
      <c r="F2586" s="26"/>
      <c r="G2586" s="26"/>
      <c r="H2586" s="26"/>
      <c r="I2586" s="26"/>
      <c r="J2586" s="26"/>
      <c r="K2586" s="26"/>
    </row>
    <row r="2587" spans="1:11" x14ac:dyDescent="0.25">
      <c r="A2587" s="63"/>
      <c r="B2587" s="28"/>
      <c r="F2587" s="26"/>
      <c r="G2587" s="26"/>
      <c r="H2587" s="26"/>
      <c r="I2587" s="26"/>
      <c r="J2587" s="26"/>
      <c r="K2587" s="26"/>
    </row>
    <row r="2588" spans="1:11" x14ac:dyDescent="0.25">
      <c r="A2588" s="63"/>
      <c r="B2588" s="28"/>
      <c r="F2588" s="26"/>
      <c r="G2588" s="26"/>
      <c r="H2588" s="26"/>
      <c r="I2588" s="26"/>
      <c r="J2588" s="26"/>
      <c r="K2588" s="26"/>
    </row>
    <row r="2589" spans="1:11" x14ac:dyDescent="0.25">
      <c r="A2589" s="63"/>
      <c r="B2589" s="28"/>
      <c r="F2589" s="26"/>
      <c r="G2589" s="26"/>
      <c r="H2589" s="26"/>
      <c r="I2589" s="26"/>
      <c r="J2589" s="26"/>
      <c r="K2589" s="26"/>
    </row>
    <row r="2590" spans="1:11" x14ac:dyDescent="0.25">
      <c r="A2590" s="63"/>
      <c r="B2590" s="28"/>
      <c r="F2590" s="26"/>
      <c r="G2590" s="26"/>
      <c r="H2590" s="26"/>
      <c r="I2590" s="26"/>
      <c r="J2590" s="26"/>
      <c r="K2590" s="26"/>
    </row>
    <row r="2591" spans="1:11" x14ac:dyDescent="0.25">
      <c r="A2591" s="63"/>
      <c r="B2591" s="28"/>
      <c r="F2591" s="26"/>
      <c r="G2591" s="26"/>
      <c r="H2591" s="26"/>
      <c r="I2591" s="26"/>
      <c r="J2591" s="26"/>
      <c r="K2591" s="26"/>
    </row>
    <row r="2592" spans="1:11" x14ac:dyDescent="0.25">
      <c r="A2592" s="63"/>
      <c r="B2592" s="28"/>
      <c r="F2592" s="26"/>
      <c r="G2592" s="26"/>
      <c r="H2592" s="26"/>
      <c r="I2592" s="26"/>
      <c r="J2592" s="26"/>
      <c r="K2592" s="26"/>
    </row>
    <row r="2593" spans="1:11" x14ac:dyDescent="0.25">
      <c r="A2593" s="63"/>
      <c r="B2593" s="28"/>
      <c r="F2593" s="26"/>
      <c r="G2593" s="26"/>
      <c r="H2593" s="26"/>
      <c r="I2593" s="26"/>
      <c r="J2593" s="26"/>
      <c r="K2593" s="26"/>
    </row>
    <row r="2594" spans="1:11" x14ac:dyDescent="0.25">
      <c r="A2594" s="63"/>
      <c r="B2594" s="28"/>
      <c r="F2594" s="26"/>
      <c r="G2594" s="26"/>
      <c r="H2594" s="26"/>
      <c r="I2594" s="26"/>
      <c r="J2594" s="26"/>
      <c r="K2594" s="26"/>
    </row>
    <row r="2595" spans="1:11" x14ac:dyDescent="0.25">
      <c r="A2595" s="63"/>
      <c r="B2595" s="28"/>
      <c r="F2595" s="26"/>
      <c r="G2595" s="26"/>
      <c r="H2595" s="26"/>
      <c r="I2595" s="26"/>
      <c r="J2595" s="26"/>
      <c r="K2595" s="26"/>
    </row>
    <row r="2596" spans="1:11" x14ac:dyDescent="0.25">
      <c r="A2596" s="63"/>
      <c r="B2596" s="28"/>
      <c r="F2596" s="26"/>
      <c r="G2596" s="26"/>
      <c r="H2596" s="26"/>
      <c r="I2596" s="26"/>
      <c r="J2596" s="26"/>
      <c r="K2596" s="26"/>
    </row>
    <row r="2597" spans="1:11" x14ac:dyDescent="0.25">
      <c r="A2597" s="63"/>
      <c r="B2597" s="28"/>
      <c r="F2597" s="26"/>
      <c r="G2597" s="26"/>
      <c r="H2597" s="26"/>
      <c r="I2597" s="26"/>
      <c r="J2597" s="26"/>
      <c r="K2597" s="26"/>
    </row>
    <row r="2598" spans="1:11" x14ac:dyDescent="0.25">
      <c r="A2598" s="63"/>
      <c r="B2598" s="28"/>
      <c r="F2598" s="26"/>
      <c r="G2598" s="26"/>
      <c r="H2598" s="26"/>
      <c r="I2598" s="26"/>
      <c r="J2598" s="26"/>
      <c r="K2598" s="26"/>
    </row>
    <row r="2599" spans="1:11" x14ac:dyDescent="0.25">
      <c r="A2599" s="63"/>
      <c r="B2599" s="28"/>
      <c r="F2599" s="26"/>
      <c r="G2599" s="26"/>
      <c r="H2599" s="26"/>
      <c r="I2599" s="26"/>
      <c r="J2599" s="26"/>
      <c r="K2599" s="26"/>
    </row>
    <row r="2600" spans="1:11" x14ac:dyDescent="0.25">
      <c r="A2600" s="63"/>
      <c r="B2600" s="28"/>
      <c r="F2600" s="26"/>
      <c r="G2600" s="26"/>
      <c r="H2600" s="26"/>
      <c r="I2600" s="26"/>
      <c r="J2600" s="26"/>
      <c r="K2600" s="26"/>
    </row>
    <row r="2601" spans="1:11" x14ac:dyDescent="0.25">
      <c r="A2601" s="63"/>
      <c r="B2601" s="28"/>
      <c r="F2601" s="26"/>
      <c r="G2601" s="26"/>
      <c r="H2601" s="26"/>
      <c r="I2601" s="26"/>
      <c r="J2601" s="26"/>
      <c r="K2601" s="26"/>
    </row>
    <row r="2602" spans="1:11" x14ac:dyDescent="0.25">
      <c r="A2602" s="63"/>
      <c r="B2602" s="28"/>
      <c r="F2602" s="26"/>
      <c r="G2602" s="26"/>
      <c r="H2602" s="26"/>
      <c r="I2602" s="26"/>
      <c r="J2602" s="26"/>
      <c r="K2602" s="26"/>
    </row>
    <row r="2603" spans="1:11" x14ac:dyDescent="0.25">
      <c r="A2603" s="63"/>
      <c r="B2603" s="28"/>
      <c r="F2603" s="26"/>
      <c r="G2603" s="26"/>
      <c r="H2603" s="26"/>
      <c r="I2603" s="26"/>
      <c r="J2603" s="26"/>
      <c r="K2603" s="26"/>
    </row>
    <row r="2604" spans="1:11" x14ac:dyDescent="0.25">
      <c r="A2604" s="63"/>
      <c r="B2604" s="28"/>
      <c r="F2604" s="26"/>
      <c r="G2604" s="26"/>
      <c r="H2604" s="26"/>
      <c r="I2604" s="26"/>
      <c r="J2604" s="26"/>
      <c r="K2604" s="26"/>
    </row>
    <row r="2605" spans="1:11" x14ac:dyDescent="0.25">
      <c r="A2605" s="63"/>
      <c r="B2605" s="28"/>
      <c r="F2605" s="26"/>
      <c r="G2605" s="26"/>
      <c r="H2605" s="26"/>
      <c r="I2605" s="26"/>
      <c r="J2605" s="26"/>
      <c r="K2605" s="26"/>
    </row>
    <row r="2606" spans="1:11" x14ac:dyDescent="0.25">
      <c r="A2606" s="63"/>
      <c r="B2606" s="28"/>
      <c r="F2606" s="26"/>
      <c r="G2606" s="26"/>
      <c r="H2606" s="26"/>
      <c r="I2606" s="26"/>
      <c r="J2606" s="26"/>
      <c r="K2606" s="26"/>
    </row>
    <row r="2607" spans="1:11" x14ac:dyDescent="0.25">
      <c r="A2607" s="63"/>
      <c r="B2607" s="28"/>
      <c r="F2607" s="26"/>
      <c r="G2607" s="26"/>
      <c r="H2607" s="26"/>
      <c r="I2607" s="26"/>
      <c r="J2607" s="26"/>
      <c r="K2607" s="26"/>
    </row>
    <row r="2608" spans="1:11" x14ac:dyDescent="0.25">
      <c r="A2608" s="63"/>
      <c r="B2608" s="28"/>
      <c r="F2608" s="26"/>
      <c r="G2608" s="26"/>
      <c r="H2608" s="26"/>
      <c r="I2608" s="26"/>
      <c r="J2608" s="26"/>
      <c r="K2608" s="26"/>
    </row>
    <row r="2609" spans="1:11" x14ac:dyDescent="0.25">
      <c r="A2609" s="63"/>
      <c r="B2609" s="28"/>
      <c r="F2609" s="26"/>
      <c r="G2609" s="26"/>
      <c r="H2609" s="26"/>
      <c r="I2609" s="26"/>
      <c r="J2609" s="26"/>
      <c r="K2609" s="26"/>
    </row>
    <row r="2610" spans="1:11" x14ac:dyDescent="0.25">
      <c r="A2610" s="63"/>
      <c r="B2610" s="28"/>
      <c r="F2610" s="26"/>
      <c r="G2610" s="26"/>
      <c r="H2610" s="26"/>
      <c r="I2610" s="26"/>
      <c r="J2610" s="26"/>
      <c r="K2610" s="26"/>
    </row>
    <row r="2611" spans="1:11" x14ac:dyDescent="0.25">
      <c r="A2611" s="63"/>
      <c r="B2611" s="28"/>
      <c r="F2611" s="26"/>
      <c r="G2611" s="26"/>
      <c r="H2611" s="26"/>
      <c r="I2611" s="26"/>
      <c r="J2611" s="26"/>
      <c r="K2611" s="26"/>
    </row>
    <row r="2612" spans="1:11" x14ac:dyDescent="0.25">
      <c r="A2612" s="63"/>
      <c r="B2612" s="28"/>
      <c r="F2612" s="26"/>
      <c r="G2612" s="26"/>
      <c r="H2612" s="26"/>
      <c r="I2612" s="26"/>
      <c r="J2612" s="26"/>
      <c r="K2612" s="26"/>
    </row>
    <row r="2613" spans="1:11" x14ac:dyDescent="0.25">
      <c r="A2613" s="63"/>
      <c r="B2613" s="28"/>
      <c r="F2613" s="26"/>
      <c r="G2613" s="26"/>
      <c r="H2613" s="26"/>
      <c r="I2613" s="26"/>
      <c r="J2613" s="26"/>
      <c r="K2613" s="26"/>
    </row>
    <row r="2614" spans="1:11" x14ac:dyDescent="0.25">
      <c r="A2614" s="63"/>
      <c r="B2614" s="28"/>
      <c r="F2614" s="26"/>
      <c r="G2614" s="26"/>
      <c r="H2614" s="26"/>
      <c r="I2614" s="26"/>
      <c r="J2614" s="26"/>
      <c r="K2614" s="26"/>
    </row>
    <row r="2615" spans="1:11" x14ac:dyDescent="0.25">
      <c r="A2615" s="63"/>
      <c r="B2615" s="28"/>
      <c r="F2615" s="26"/>
      <c r="G2615" s="26"/>
      <c r="H2615" s="26"/>
      <c r="I2615" s="26"/>
      <c r="J2615" s="26"/>
      <c r="K2615" s="26"/>
    </row>
    <row r="2616" spans="1:11" x14ac:dyDescent="0.25">
      <c r="A2616" s="63"/>
      <c r="B2616" s="28"/>
      <c r="F2616" s="26"/>
      <c r="G2616" s="26"/>
      <c r="H2616" s="26"/>
      <c r="I2616" s="26"/>
      <c r="J2616" s="26"/>
      <c r="K2616" s="26"/>
    </row>
    <row r="2617" spans="1:11" x14ac:dyDescent="0.25">
      <c r="A2617" s="63"/>
      <c r="B2617" s="28"/>
      <c r="F2617" s="26"/>
      <c r="G2617" s="26"/>
      <c r="H2617" s="26"/>
      <c r="I2617" s="26"/>
      <c r="J2617" s="26"/>
      <c r="K2617" s="26"/>
    </row>
    <row r="2618" spans="1:11" x14ac:dyDescent="0.25">
      <c r="A2618" s="63"/>
      <c r="B2618" s="28"/>
      <c r="F2618" s="26"/>
      <c r="G2618" s="26"/>
      <c r="H2618" s="26"/>
      <c r="I2618" s="26"/>
      <c r="J2618" s="26"/>
      <c r="K2618" s="26"/>
    </row>
    <row r="2619" spans="1:11" x14ac:dyDescent="0.25">
      <c r="A2619" s="63"/>
      <c r="B2619" s="28"/>
      <c r="F2619" s="26"/>
      <c r="G2619" s="26"/>
      <c r="H2619" s="26"/>
      <c r="I2619" s="26"/>
      <c r="J2619" s="26"/>
      <c r="K2619" s="26"/>
    </row>
    <row r="2620" spans="1:11" x14ac:dyDescent="0.25">
      <c r="A2620" s="63"/>
      <c r="B2620" s="28"/>
      <c r="F2620" s="26"/>
      <c r="G2620" s="26"/>
      <c r="H2620" s="26"/>
      <c r="I2620" s="26"/>
      <c r="J2620" s="26"/>
      <c r="K2620" s="26"/>
    </row>
    <row r="2621" spans="1:11" x14ac:dyDescent="0.25">
      <c r="A2621" s="63"/>
      <c r="B2621" s="28"/>
      <c r="F2621" s="26"/>
      <c r="G2621" s="26"/>
      <c r="H2621" s="26"/>
      <c r="I2621" s="26"/>
      <c r="J2621" s="26"/>
      <c r="K2621" s="26"/>
    </row>
    <row r="2622" spans="1:11" x14ac:dyDescent="0.25">
      <c r="A2622" s="63"/>
      <c r="B2622" s="28"/>
      <c r="F2622" s="26"/>
      <c r="G2622" s="26"/>
      <c r="H2622" s="26"/>
      <c r="I2622" s="26"/>
      <c r="J2622" s="26"/>
      <c r="K2622" s="26"/>
    </row>
    <row r="2623" spans="1:11" x14ac:dyDescent="0.25">
      <c r="A2623" s="63"/>
      <c r="B2623" s="28"/>
      <c r="F2623" s="26"/>
      <c r="G2623" s="26"/>
      <c r="H2623" s="26"/>
      <c r="I2623" s="26"/>
      <c r="J2623" s="26"/>
      <c r="K2623" s="26"/>
    </row>
    <row r="2624" spans="1:11" x14ac:dyDescent="0.25">
      <c r="A2624" s="63"/>
      <c r="B2624" s="28"/>
      <c r="F2624" s="26"/>
      <c r="G2624" s="26"/>
      <c r="H2624" s="26"/>
      <c r="I2624" s="26"/>
      <c r="J2624" s="26"/>
      <c r="K2624" s="26"/>
    </row>
    <row r="2625" spans="1:11" x14ac:dyDescent="0.25">
      <c r="A2625" s="63"/>
      <c r="B2625" s="28"/>
      <c r="F2625" s="26"/>
      <c r="G2625" s="26"/>
      <c r="H2625" s="26"/>
      <c r="I2625" s="26"/>
      <c r="J2625" s="26"/>
      <c r="K2625" s="26"/>
    </row>
    <row r="2626" spans="1:11" x14ac:dyDescent="0.25">
      <c r="A2626" s="63"/>
      <c r="B2626" s="28"/>
      <c r="F2626" s="26"/>
      <c r="G2626" s="26"/>
      <c r="H2626" s="26"/>
      <c r="I2626" s="26"/>
      <c r="J2626" s="26"/>
      <c r="K2626" s="26"/>
    </row>
    <row r="2627" spans="1:11" x14ac:dyDescent="0.25">
      <c r="A2627" s="63"/>
      <c r="B2627" s="28"/>
      <c r="F2627" s="26"/>
      <c r="G2627" s="26"/>
      <c r="H2627" s="26"/>
      <c r="I2627" s="26"/>
      <c r="J2627" s="26"/>
      <c r="K2627" s="26"/>
    </row>
    <row r="2628" spans="1:11" x14ac:dyDescent="0.25">
      <c r="A2628" s="63"/>
      <c r="B2628" s="28"/>
      <c r="F2628" s="26"/>
      <c r="G2628" s="26"/>
      <c r="H2628" s="26"/>
      <c r="I2628" s="26"/>
      <c r="J2628" s="26"/>
      <c r="K2628" s="26"/>
    </row>
    <row r="2629" spans="1:11" x14ac:dyDescent="0.25">
      <c r="A2629" s="63"/>
      <c r="B2629" s="28"/>
      <c r="F2629" s="26"/>
      <c r="G2629" s="26"/>
      <c r="H2629" s="26"/>
      <c r="I2629" s="26"/>
      <c r="J2629" s="26"/>
      <c r="K2629" s="26"/>
    </row>
    <row r="2630" spans="1:11" x14ac:dyDescent="0.25">
      <c r="A2630" s="63"/>
      <c r="B2630" s="28"/>
      <c r="F2630" s="26"/>
      <c r="G2630" s="26"/>
      <c r="H2630" s="26"/>
      <c r="I2630" s="26"/>
      <c r="J2630" s="26"/>
      <c r="K2630" s="26"/>
    </row>
    <row r="2631" spans="1:11" x14ac:dyDescent="0.25">
      <c r="A2631" s="63"/>
      <c r="B2631" s="28"/>
      <c r="F2631" s="26"/>
      <c r="G2631" s="26"/>
      <c r="H2631" s="26"/>
      <c r="I2631" s="26"/>
      <c r="J2631" s="26"/>
      <c r="K2631" s="26"/>
    </row>
    <row r="2632" spans="1:11" x14ac:dyDescent="0.25">
      <c r="A2632" s="63"/>
      <c r="B2632" s="28"/>
      <c r="F2632" s="26"/>
      <c r="G2632" s="26"/>
      <c r="H2632" s="26"/>
      <c r="I2632" s="26"/>
      <c r="J2632" s="26"/>
      <c r="K2632" s="26"/>
    </row>
    <row r="2633" spans="1:11" x14ac:dyDescent="0.25">
      <c r="A2633" s="63"/>
      <c r="B2633" s="28"/>
      <c r="F2633" s="26"/>
      <c r="G2633" s="26"/>
      <c r="H2633" s="26"/>
      <c r="I2633" s="26"/>
      <c r="J2633" s="26"/>
      <c r="K2633" s="26"/>
    </row>
    <row r="2634" spans="1:11" x14ac:dyDescent="0.25">
      <c r="A2634" s="63"/>
      <c r="B2634" s="28"/>
      <c r="F2634" s="26"/>
      <c r="G2634" s="26"/>
      <c r="H2634" s="26"/>
      <c r="I2634" s="26"/>
      <c r="J2634" s="26"/>
      <c r="K2634" s="26"/>
    </row>
    <row r="2635" spans="1:11" x14ac:dyDescent="0.25">
      <c r="A2635" s="63"/>
      <c r="B2635" s="28"/>
      <c r="F2635" s="26"/>
      <c r="G2635" s="26"/>
      <c r="H2635" s="26"/>
      <c r="I2635" s="26"/>
      <c r="J2635" s="26"/>
      <c r="K2635" s="26"/>
    </row>
    <row r="2636" spans="1:11" x14ac:dyDescent="0.25">
      <c r="A2636" s="63"/>
      <c r="B2636" s="28"/>
      <c r="F2636" s="26"/>
      <c r="G2636" s="26"/>
      <c r="H2636" s="26"/>
      <c r="I2636" s="26"/>
      <c r="J2636" s="26"/>
      <c r="K2636" s="26"/>
    </row>
    <row r="2637" spans="1:11" x14ac:dyDescent="0.25">
      <c r="A2637" s="63"/>
      <c r="B2637" s="28"/>
      <c r="F2637" s="26"/>
      <c r="G2637" s="26"/>
      <c r="H2637" s="26"/>
      <c r="I2637" s="26"/>
      <c r="J2637" s="26"/>
      <c r="K2637" s="26"/>
    </row>
    <row r="2638" spans="1:11" x14ac:dyDescent="0.25">
      <c r="A2638" s="63"/>
      <c r="B2638" s="28"/>
      <c r="F2638" s="26"/>
      <c r="G2638" s="26"/>
      <c r="H2638" s="26"/>
      <c r="I2638" s="26"/>
      <c r="J2638" s="26"/>
      <c r="K2638" s="26"/>
    </row>
    <row r="2639" spans="1:11" x14ac:dyDescent="0.25">
      <c r="A2639" s="63"/>
      <c r="B2639" s="28"/>
      <c r="F2639" s="26"/>
      <c r="G2639" s="26"/>
      <c r="H2639" s="26"/>
      <c r="I2639" s="26"/>
      <c r="J2639" s="26"/>
      <c r="K2639" s="26"/>
    </row>
    <row r="2640" spans="1:11" x14ac:dyDescent="0.25">
      <c r="A2640" s="63"/>
      <c r="B2640" s="28"/>
      <c r="F2640" s="26"/>
      <c r="G2640" s="26"/>
      <c r="H2640" s="26"/>
      <c r="I2640" s="26"/>
      <c r="J2640" s="26"/>
      <c r="K2640" s="26"/>
    </row>
    <row r="2641" spans="1:11" x14ac:dyDescent="0.25">
      <c r="A2641" s="63"/>
      <c r="B2641" s="28"/>
      <c r="F2641" s="26"/>
      <c r="G2641" s="26"/>
      <c r="H2641" s="26"/>
      <c r="I2641" s="26"/>
      <c r="J2641" s="26"/>
      <c r="K2641" s="26"/>
    </row>
    <row r="2642" spans="1:11" x14ac:dyDescent="0.25">
      <c r="A2642" s="63"/>
      <c r="B2642" s="28"/>
      <c r="F2642" s="26"/>
      <c r="G2642" s="26"/>
      <c r="H2642" s="26"/>
      <c r="I2642" s="26"/>
      <c r="J2642" s="26"/>
      <c r="K2642" s="26"/>
    </row>
    <row r="2643" spans="1:11" x14ac:dyDescent="0.25">
      <c r="A2643" s="63"/>
      <c r="B2643" s="28"/>
      <c r="F2643" s="26"/>
      <c r="G2643" s="26"/>
      <c r="H2643" s="26"/>
      <c r="I2643" s="26"/>
      <c r="J2643" s="26"/>
      <c r="K2643" s="26"/>
    </row>
    <row r="2644" spans="1:11" x14ac:dyDescent="0.25">
      <c r="A2644" s="63"/>
      <c r="B2644" s="28"/>
      <c r="F2644" s="26"/>
      <c r="G2644" s="26"/>
      <c r="H2644" s="26"/>
      <c r="I2644" s="26"/>
      <c r="J2644" s="26"/>
      <c r="K2644" s="26"/>
    </row>
    <row r="2645" spans="1:11" x14ac:dyDescent="0.25">
      <c r="A2645" s="63"/>
      <c r="B2645" s="28"/>
      <c r="F2645" s="26"/>
      <c r="G2645" s="26"/>
      <c r="H2645" s="26"/>
      <c r="I2645" s="26"/>
      <c r="J2645" s="26"/>
      <c r="K2645" s="26"/>
    </row>
    <row r="2646" spans="1:11" x14ac:dyDescent="0.25">
      <c r="A2646" s="63"/>
      <c r="B2646" s="28"/>
      <c r="F2646" s="26"/>
      <c r="G2646" s="26"/>
      <c r="H2646" s="26"/>
      <c r="I2646" s="26"/>
      <c r="J2646" s="26"/>
      <c r="K2646" s="26"/>
    </row>
    <row r="2647" spans="1:11" x14ac:dyDescent="0.25">
      <c r="A2647" s="63"/>
      <c r="B2647" s="28"/>
      <c r="F2647" s="26"/>
      <c r="G2647" s="26"/>
      <c r="H2647" s="26"/>
      <c r="I2647" s="26"/>
      <c r="J2647" s="26"/>
      <c r="K2647" s="26"/>
    </row>
    <row r="2648" spans="1:11" x14ac:dyDescent="0.25">
      <c r="A2648" s="63"/>
      <c r="B2648" s="28"/>
      <c r="F2648" s="26"/>
      <c r="G2648" s="26"/>
      <c r="H2648" s="26"/>
      <c r="I2648" s="26"/>
      <c r="J2648" s="26"/>
      <c r="K2648" s="26"/>
    </row>
    <row r="2649" spans="1:11" x14ac:dyDescent="0.25">
      <c r="A2649" s="63"/>
      <c r="B2649" s="28"/>
      <c r="F2649" s="26"/>
      <c r="G2649" s="26"/>
      <c r="H2649" s="26"/>
      <c r="I2649" s="26"/>
      <c r="J2649" s="26"/>
      <c r="K2649" s="26"/>
    </row>
    <row r="2650" spans="1:11" x14ac:dyDescent="0.25">
      <c r="A2650" s="63"/>
      <c r="B2650" s="28"/>
      <c r="F2650" s="26"/>
      <c r="G2650" s="26"/>
      <c r="H2650" s="26"/>
      <c r="I2650" s="26"/>
      <c r="J2650" s="26"/>
      <c r="K2650" s="26"/>
    </row>
    <row r="2651" spans="1:11" x14ac:dyDescent="0.25">
      <c r="A2651" s="63"/>
      <c r="B2651" s="28"/>
      <c r="F2651" s="26"/>
      <c r="G2651" s="26"/>
      <c r="H2651" s="26"/>
      <c r="I2651" s="26"/>
      <c r="J2651" s="26"/>
      <c r="K2651" s="26"/>
    </row>
    <row r="2652" spans="1:11" x14ac:dyDescent="0.25">
      <c r="A2652" s="63"/>
      <c r="B2652" s="28"/>
      <c r="F2652" s="26"/>
      <c r="G2652" s="26"/>
      <c r="H2652" s="26"/>
      <c r="I2652" s="26"/>
      <c r="J2652" s="26"/>
      <c r="K2652" s="26"/>
    </row>
    <row r="2653" spans="1:11" x14ac:dyDescent="0.25">
      <c r="A2653" s="63"/>
      <c r="B2653" s="28"/>
      <c r="F2653" s="26"/>
      <c r="G2653" s="26"/>
      <c r="H2653" s="26"/>
      <c r="I2653" s="26"/>
      <c r="J2653" s="26"/>
      <c r="K2653" s="26"/>
    </row>
    <row r="2654" spans="1:11" x14ac:dyDescent="0.25">
      <c r="A2654" s="63"/>
      <c r="B2654" s="28"/>
      <c r="F2654" s="26"/>
      <c r="G2654" s="26"/>
      <c r="H2654" s="26"/>
      <c r="I2654" s="26"/>
      <c r="J2654" s="26"/>
      <c r="K2654" s="26"/>
    </row>
    <row r="2655" spans="1:11" x14ac:dyDescent="0.25">
      <c r="A2655" s="63"/>
      <c r="B2655" s="28"/>
      <c r="F2655" s="26"/>
      <c r="G2655" s="26"/>
      <c r="H2655" s="26"/>
      <c r="I2655" s="26"/>
      <c r="J2655" s="26"/>
      <c r="K2655" s="26"/>
    </row>
    <row r="2656" spans="1:11" x14ac:dyDescent="0.25">
      <c r="A2656" s="63"/>
      <c r="B2656" s="28"/>
      <c r="F2656" s="26"/>
      <c r="G2656" s="26"/>
      <c r="H2656" s="26"/>
      <c r="I2656" s="26"/>
      <c r="J2656" s="26"/>
      <c r="K2656" s="26"/>
    </row>
    <row r="2657" spans="1:11" x14ac:dyDescent="0.25">
      <c r="A2657" s="63"/>
      <c r="B2657" s="28"/>
      <c r="F2657" s="26"/>
      <c r="G2657" s="26"/>
      <c r="H2657" s="26"/>
      <c r="I2657" s="26"/>
      <c r="J2657" s="26"/>
      <c r="K2657" s="26"/>
    </row>
    <row r="2658" spans="1:11" x14ac:dyDescent="0.25">
      <c r="A2658" s="63"/>
      <c r="B2658" s="28"/>
      <c r="F2658" s="26"/>
      <c r="G2658" s="26"/>
      <c r="H2658" s="26"/>
      <c r="I2658" s="26"/>
      <c r="J2658" s="26"/>
      <c r="K2658" s="26"/>
    </row>
    <row r="2659" spans="1:11" x14ac:dyDescent="0.25">
      <c r="A2659" s="63"/>
      <c r="B2659" s="28"/>
      <c r="F2659" s="26"/>
      <c r="G2659" s="26"/>
      <c r="H2659" s="26"/>
      <c r="I2659" s="26"/>
      <c r="J2659" s="26"/>
      <c r="K2659" s="26"/>
    </row>
    <row r="2660" spans="1:11" x14ac:dyDescent="0.25">
      <c r="A2660" s="63"/>
      <c r="B2660" s="28"/>
      <c r="F2660" s="26"/>
      <c r="G2660" s="26"/>
      <c r="H2660" s="26"/>
      <c r="I2660" s="26"/>
      <c r="J2660" s="26"/>
      <c r="K2660" s="26"/>
    </row>
    <row r="2661" spans="1:11" x14ac:dyDescent="0.25">
      <c r="A2661" s="63"/>
      <c r="B2661" s="28"/>
      <c r="F2661" s="26"/>
      <c r="G2661" s="26"/>
      <c r="H2661" s="26"/>
      <c r="I2661" s="26"/>
      <c r="J2661" s="26"/>
      <c r="K2661" s="26"/>
    </row>
    <row r="2662" spans="1:11" x14ac:dyDescent="0.25">
      <c r="A2662" s="63"/>
      <c r="B2662" s="28"/>
      <c r="F2662" s="26"/>
      <c r="G2662" s="26"/>
      <c r="H2662" s="26"/>
      <c r="I2662" s="26"/>
      <c r="J2662" s="26"/>
      <c r="K2662" s="26"/>
    </row>
    <row r="2663" spans="1:11" x14ac:dyDescent="0.25">
      <c r="A2663" s="63"/>
      <c r="B2663" s="28"/>
      <c r="F2663" s="26"/>
      <c r="G2663" s="26"/>
      <c r="H2663" s="26"/>
      <c r="I2663" s="26"/>
      <c r="J2663" s="26"/>
      <c r="K2663" s="26"/>
    </row>
    <row r="2664" spans="1:11" x14ac:dyDescent="0.25">
      <c r="A2664" s="63"/>
      <c r="B2664" s="28"/>
      <c r="F2664" s="26"/>
      <c r="G2664" s="26"/>
      <c r="H2664" s="26"/>
      <c r="I2664" s="26"/>
      <c r="J2664" s="26"/>
      <c r="K2664" s="26"/>
    </row>
    <row r="2665" spans="1:11" x14ac:dyDescent="0.25">
      <c r="A2665" s="63"/>
      <c r="B2665" s="28"/>
      <c r="F2665" s="26"/>
      <c r="G2665" s="26"/>
      <c r="H2665" s="26"/>
      <c r="I2665" s="26"/>
      <c r="J2665" s="26"/>
      <c r="K2665" s="26"/>
    </row>
    <row r="2666" spans="1:11" x14ac:dyDescent="0.25">
      <c r="A2666" s="63"/>
      <c r="B2666" s="28"/>
      <c r="F2666" s="26"/>
      <c r="G2666" s="26"/>
      <c r="H2666" s="26"/>
      <c r="I2666" s="26"/>
      <c r="J2666" s="26"/>
      <c r="K2666" s="26"/>
    </row>
    <row r="2667" spans="1:11" x14ac:dyDescent="0.25">
      <c r="A2667" s="63"/>
      <c r="B2667" s="28"/>
      <c r="F2667" s="26"/>
      <c r="G2667" s="26"/>
      <c r="H2667" s="26"/>
      <c r="I2667" s="26"/>
      <c r="J2667" s="26"/>
      <c r="K2667" s="26"/>
    </row>
    <row r="2668" spans="1:11" x14ac:dyDescent="0.25">
      <c r="A2668" s="63"/>
      <c r="B2668" s="28"/>
      <c r="F2668" s="26"/>
      <c r="G2668" s="26"/>
      <c r="H2668" s="26"/>
      <c r="I2668" s="26"/>
      <c r="J2668" s="26"/>
      <c r="K2668" s="26"/>
    </row>
    <row r="2669" spans="1:11" x14ac:dyDescent="0.25">
      <c r="A2669" s="63"/>
      <c r="B2669" s="28"/>
      <c r="F2669" s="26"/>
      <c r="G2669" s="26"/>
      <c r="H2669" s="26"/>
      <c r="I2669" s="26"/>
      <c r="J2669" s="26"/>
      <c r="K2669" s="26"/>
    </row>
    <row r="2670" spans="1:11" x14ac:dyDescent="0.25">
      <c r="A2670" s="63"/>
      <c r="B2670" s="28"/>
      <c r="F2670" s="26"/>
      <c r="G2670" s="26"/>
      <c r="H2670" s="26"/>
      <c r="I2670" s="26"/>
      <c r="J2670" s="26"/>
      <c r="K2670" s="26"/>
    </row>
    <row r="2671" spans="1:11" x14ac:dyDescent="0.25">
      <c r="A2671" s="63"/>
      <c r="B2671" s="28"/>
      <c r="F2671" s="26"/>
      <c r="G2671" s="26"/>
      <c r="H2671" s="26"/>
      <c r="I2671" s="26"/>
      <c r="J2671" s="26"/>
      <c r="K2671" s="26"/>
    </row>
    <row r="2672" spans="1:11" x14ac:dyDescent="0.25">
      <c r="A2672" s="63"/>
      <c r="B2672" s="28"/>
      <c r="F2672" s="26"/>
      <c r="G2672" s="26"/>
      <c r="H2672" s="26"/>
      <c r="I2672" s="26"/>
      <c r="J2672" s="26"/>
      <c r="K2672" s="26"/>
    </row>
    <row r="2673" spans="1:11" x14ac:dyDescent="0.25">
      <c r="A2673" s="63"/>
      <c r="B2673" s="28"/>
      <c r="F2673" s="26"/>
      <c r="G2673" s="26"/>
      <c r="H2673" s="26"/>
      <c r="I2673" s="26"/>
      <c r="J2673" s="26"/>
      <c r="K2673" s="26"/>
    </row>
    <row r="2674" spans="1:11" x14ac:dyDescent="0.25">
      <c r="A2674" s="63"/>
      <c r="B2674" s="28"/>
      <c r="F2674" s="26"/>
      <c r="G2674" s="26"/>
      <c r="H2674" s="26"/>
      <c r="I2674" s="26"/>
      <c r="J2674" s="26"/>
      <c r="K2674" s="26"/>
    </row>
    <row r="2675" spans="1:11" x14ac:dyDescent="0.25">
      <c r="A2675" s="63"/>
      <c r="B2675" s="28"/>
      <c r="F2675" s="26"/>
      <c r="G2675" s="26"/>
      <c r="H2675" s="26"/>
      <c r="I2675" s="26"/>
      <c r="J2675" s="26"/>
      <c r="K2675" s="26"/>
    </row>
    <row r="2676" spans="1:11" x14ac:dyDescent="0.25">
      <c r="A2676" s="63"/>
      <c r="B2676" s="28"/>
      <c r="F2676" s="26"/>
      <c r="G2676" s="26"/>
      <c r="H2676" s="26"/>
      <c r="I2676" s="26"/>
      <c r="J2676" s="26"/>
      <c r="K2676" s="26"/>
    </row>
    <row r="2677" spans="1:11" x14ac:dyDescent="0.25">
      <c r="A2677" s="63"/>
      <c r="B2677" s="28"/>
      <c r="F2677" s="26"/>
      <c r="G2677" s="26"/>
      <c r="H2677" s="26"/>
      <c r="I2677" s="26"/>
      <c r="J2677" s="26"/>
      <c r="K2677" s="26"/>
    </row>
    <row r="2678" spans="1:11" x14ac:dyDescent="0.25">
      <c r="A2678" s="63"/>
      <c r="B2678" s="28"/>
      <c r="F2678" s="26"/>
      <c r="G2678" s="26"/>
      <c r="H2678" s="26"/>
      <c r="I2678" s="26"/>
      <c r="J2678" s="26"/>
      <c r="K2678" s="26"/>
    </row>
    <row r="2679" spans="1:11" x14ac:dyDescent="0.25">
      <c r="A2679" s="63"/>
      <c r="B2679" s="28"/>
      <c r="F2679" s="26"/>
      <c r="G2679" s="26"/>
      <c r="H2679" s="26"/>
      <c r="I2679" s="26"/>
      <c r="J2679" s="26"/>
      <c r="K2679" s="26"/>
    </row>
    <row r="2680" spans="1:11" x14ac:dyDescent="0.25">
      <c r="A2680" s="63"/>
      <c r="B2680" s="28"/>
      <c r="F2680" s="26"/>
      <c r="G2680" s="26"/>
      <c r="H2680" s="26"/>
      <c r="I2680" s="26"/>
      <c r="J2680" s="26"/>
      <c r="K2680" s="26"/>
    </row>
    <row r="2681" spans="1:11" x14ac:dyDescent="0.25">
      <c r="A2681" s="63"/>
      <c r="B2681" s="28"/>
      <c r="F2681" s="26"/>
      <c r="G2681" s="26"/>
      <c r="H2681" s="26"/>
      <c r="I2681" s="26"/>
      <c r="J2681" s="26"/>
      <c r="K2681" s="26"/>
    </row>
    <row r="2682" spans="1:11" x14ac:dyDescent="0.25">
      <c r="A2682" s="63"/>
      <c r="B2682" s="28"/>
      <c r="F2682" s="26"/>
      <c r="G2682" s="26"/>
      <c r="H2682" s="26"/>
      <c r="I2682" s="26"/>
      <c r="J2682" s="26"/>
      <c r="K2682" s="26"/>
    </row>
    <row r="2683" spans="1:11" x14ac:dyDescent="0.25">
      <c r="A2683" s="63"/>
      <c r="B2683" s="28"/>
      <c r="F2683" s="26"/>
      <c r="G2683" s="26"/>
      <c r="H2683" s="26"/>
      <c r="I2683" s="26"/>
      <c r="J2683" s="26"/>
      <c r="K2683" s="26"/>
    </row>
    <row r="2684" spans="1:11" x14ac:dyDescent="0.25">
      <c r="A2684" s="63"/>
      <c r="B2684" s="28"/>
      <c r="F2684" s="26"/>
      <c r="G2684" s="26"/>
      <c r="H2684" s="26"/>
      <c r="I2684" s="26"/>
      <c r="J2684" s="26"/>
      <c r="K2684" s="26"/>
    </row>
    <row r="2685" spans="1:11" x14ac:dyDescent="0.25">
      <c r="A2685" s="63"/>
      <c r="B2685" s="28"/>
      <c r="F2685" s="26"/>
      <c r="G2685" s="26"/>
      <c r="H2685" s="26"/>
      <c r="I2685" s="26"/>
      <c r="J2685" s="26"/>
      <c r="K2685" s="26"/>
    </row>
    <row r="2686" spans="1:11" x14ac:dyDescent="0.25">
      <c r="A2686" s="63"/>
      <c r="B2686" s="28"/>
      <c r="F2686" s="26"/>
      <c r="G2686" s="26"/>
      <c r="H2686" s="26"/>
      <c r="I2686" s="26"/>
      <c r="J2686" s="26"/>
      <c r="K2686" s="26"/>
    </row>
    <row r="2687" spans="1:11" x14ac:dyDescent="0.25">
      <c r="A2687" s="63"/>
      <c r="B2687" s="28"/>
      <c r="F2687" s="26"/>
      <c r="G2687" s="26"/>
      <c r="H2687" s="26"/>
      <c r="I2687" s="26"/>
      <c r="J2687" s="26"/>
      <c r="K2687" s="26"/>
    </row>
    <row r="2688" spans="1:11" x14ac:dyDescent="0.25">
      <c r="A2688" s="63"/>
      <c r="B2688" s="28"/>
      <c r="F2688" s="26"/>
      <c r="G2688" s="26"/>
      <c r="H2688" s="26"/>
      <c r="I2688" s="26"/>
      <c r="J2688" s="26"/>
      <c r="K2688" s="26"/>
    </row>
    <row r="2689" spans="1:11" x14ac:dyDescent="0.25">
      <c r="A2689" s="63"/>
      <c r="B2689" s="28"/>
      <c r="F2689" s="26"/>
      <c r="G2689" s="26"/>
      <c r="H2689" s="26"/>
      <c r="I2689" s="26"/>
      <c r="J2689" s="26"/>
      <c r="K2689" s="26"/>
    </row>
    <row r="2690" spans="1:11" x14ac:dyDescent="0.25">
      <c r="A2690" s="63"/>
      <c r="B2690" s="28"/>
      <c r="F2690" s="26"/>
      <c r="G2690" s="26"/>
      <c r="H2690" s="26"/>
      <c r="I2690" s="26"/>
      <c r="J2690" s="26"/>
      <c r="K2690" s="26"/>
    </row>
    <row r="2691" spans="1:11" x14ac:dyDescent="0.25">
      <c r="A2691" s="63"/>
      <c r="B2691" s="28"/>
      <c r="F2691" s="26"/>
      <c r="G2691" s="26"/>
      <c r="H2691" s="26"/>
      <c r="I2691" s="26"/>
      <c r="J2691" s="26"/>
      <c r="K2691" s="26"/>
    </row>
    <row r="2692" spans="1:11" x14ac:dyDescent="0.25">
      <c r="A2692" s="63"/>
      <c r="B2692" s="28"/>
      <c r="F2692" s="26"/>
      <c r="G2692" s="26"/>
      <c r="H2692" s="26"/>
      <c r="I2692" s="26"/>
      <c r="J2692" s="26"/>
      <c r="K2692" s="26"/>
    </row>
    <row r="2693" spans="1:11" x14ac:dyDescent="0.25">
      <c r="A2693" s="63"/>
      <c r="B2693" s="28"/>
      <c r="F2693" s="26"/>
      <c r="G2693" s="26"/>
      <c r="H2693" s="26"/>
      <c r="I2693" s="26"/>
      <c r="J2693" s="26"/>
      <c r="K2693" s="26"/>
    </row>
    <row r="2694" spans="1:11" x14ac:dyDescent="0.25">
      <c r="A2694" s="63"/>
      <c r="B2694" s="28"/>
      <c r="F2694" s="26"/>
      <c r="G2694" s="26"/>
      <c r="H2694" s="26"/>
      <c r="I2694" s="26"/>
      <c r="J2694" s="26"/>
      <c r="K2694" s="26"/>
    </row>
    <row r="2695" spans="1:11" x14ac:dyDescent="0.25">
      <c r="A2695" s="63"/>
      <c r="B2695" s="28"/>
      <c r="F2695" s="26"/>
      <c r="G2695" s="26"/>
      <c r="H2695" s="26"/>
      <c r="I2695" s="26"/>
      <c r="J2695" s="26"/>
      <c r="K2695" s="26"/>
    </row>
    <row r="2696" spans="1:11" x14ac:dyDescent="0.25">
      <c r="A2696" s="63"/>
      <c r="B2696" s="28"/>
      <c r="F2696" s="26"/>
      <c r="G2696" s="26"/>
      <c r="H2696" s="26"/>
      <c r="I2696" s="26"/>
      <c r="J2696" s="26"/>
      <c r="K2696" s="26"/>
    </row>
    <row r="2697" spans="1:11" x14ac:dyDescent="0.25">
      <c r="A2697" s="63"/>
      <c r="B2697" s="28"/>
      <c r="F2697" s="26"/>
      <c r="G2697" s="26"/>
      <c r="H2697" s="26"/>
      <c r="I2697" s="26"/>
      <c r="J2697" s="26"/>
      <c r="K2697" s="26"/>
    </row>
    <row r="2698" spans="1:11" x14ac:dyDescent="0.25">
      <c r="A2698" s="63"/>
      <c r="B2698" s="28"/>
      <c r="F2698" s="26"/>
      <c r="G2698" s="26"/>
      <c r="H2698" s="26"/>
      <c r="I2698" s="26"/>
      <c r="J2698" s="26"/>
      <c r="K2698" s="26"/>
    </row>
    <row r="2699" spans="1:11" x14ac:dyDescent="0.25">
      <c r="A2699" s="63"/>
      <c r="B2699" s="28"/>
      <c r="F2699" s="26"/>
      <c r="G2699" s="26"/>
      <c r="H2699" s="26"/>
      <c r="I2699" s="26"/>
      <c r="J2699" s="26"/>
      <c r="K2699" s="26"/>
    </row>
    <row r="2700" spans="1:11" x14ac:dyDescent="0.25">
      <c r="A2700" s="63"/>
      <c r="B2700" s="28"/>
      <c r="F2700" s="26"/>
      <c r="G2700" s="26"/>
      <c r="H2700" s="26"/>
      <c r="I2700" s="26"/>
      <c r="J2700" s="26"/>
      <c r="K2700" s="26"/>
    </row>
    <row r="2701" spans="1:11" x14ac:dyDescent="0.25">
      <c r="A2701" s="63"/>
      <c r="B2701" s="28"/>
      <c r="F2701" s="26"/>
      <c r="G2701" s="26"/>
      <c r="H2701" s="26"/>
      <c r="I2701" s="26"/>
      <c r="J2701" s="26"/>
      <c r="K2701" s="26"/>
    </row>
    <row r="2702" spans="1:11" x14ac:dyDescent="0.25">
      <c r="A2702" s="63"/>
      <c r="B2702" s="28"/>
      <c r="F2702" s="26"/>
      <c r="G2702" s="26"/>
      <c r="H2702" s="26"/>
      <c r="I2702" s="26"/>
      <c r="J2702" s="26"/>
      <c r="K2702" s="26"/>
    </row>
    <row r="2703" spans="1:11" x14ac:dyDescent="0.25">
      <c r="A2703" s="63"/>
      <c r="B2703" s="28"/>
      <c r="F2703" s="26"/>
      <c r="G2703" s="26"/>
      <c r="H2703" s="26"/>
      <c r="I2703" s="26"/>
      <c r="J2703" s="26"/>
      <c r="K2703" s="26"/>
    </row>
    <row r="2704" spans="1:11" x14ac:dyDescent="0.25">
      <c r="A2704" s="63"/>
      <c r="B2704" s="28"/>
      <c r="F2704" s="26"/>
      <c r="G2704" s="26"/>
      <c r="H2704" s="26"/>
      <c r="I2704" s="26"/>
      <c r="J2704" s="26"/>
      <c r="K2704" s="26"/>
    </row>
    <row r="2705" spans="1:11" x14ac:dyDescent="0.25">
      <c r="A2705" s="63"/>
      <c r="B2705" s="28"/>
      <c r="F2705" s="26"/>
      <c r="G2705" s="26"/>
      <c r="H2705" s="26"/>
      <c r="I2705" s="26"/>
      <c r="J2705" s="26"/>
      <c r="K2705" s="26"/>
    </row>
    <row r="2706" spans="1:11" x14ac:dyDescent="0.25">
      <c r="A2706" s="63"/>
      <c r="B2706" s="28"/>
      <c r="F2706" s="26"/>
      <c r="G2706" s="26"/>
      <c r="H2706" s="26"/>
      <c r="I2706" s="26"/>
      <c r="J2706" s="26"/>
      <c r="K2706" s="26"/>
    </row>
    <row r="2707" spans="1:11" x14ac:dyDescent="0.25">
      <c r="A2707" s="63"/>
      <c r="B2707" s="28"/>
      <c r="F2707" s="26"/>
      <c r="G2707" s="26"/>
      <c r="H2707" s="26"/>
      <c r="I2707" s="26"/>
      <c r="J2707" s="26"/>
      <c r="K2707" s="26"/>
    </row>
    <row r="2708" spans="1:11" x14ac:dyDescent="0.25">
      <c r="A2708" s="63"/>
      <c r="B2708" s="28"/>
      <c r="F2708" s="26"/>
      <c r="G2708" s="26"/>
      <c r="H2708" s="26"/>
      <c r="I2708" s="26"/>
      <c r="J2708" s="26"/>
      <c r="K2708" s="26"/>
    </row>
    <row r="2709" spans="1:11" x14ac:dyDescent="0.25">
      <c r="A2709" s="63"/>
      <c r="B2709" s="28"/>
      <c r="F2709" s="26"/>
      <c r="G2709" s="26"/>
      <c r="H2709" s="26"/>
      <c r="I2709" s="26"/>
      <c r="J2709" s="26"/>
      <c r="K2709" s="26"/>
    </row>
    <row r="2710" spans="1:11" x14ac:dyDescent="0.25">
      <c r="A2710" s="63"/>
      <c r="B2710" s="28"/>
      <c r="F2710" s="26"/>
      <c r="G2710" s="26"/>
      <c r="H2710" s="26"/>
      <c r="I2710" s="26"/>
      <c r="J2710" s="26"/>
      <c r="K2710" s="26"/>
    </row>
    <row r="2711" spans="1:11" x14ac:dyDescent="0.25">
      <c r="A2711" s="63"/>
      <c r="B2711" s="28"/>
      <c r="F2711" s="26"/>
      <c r="G2711" s="26"/>
      <c r="H2711" s="26"/>
      <c r="I2711" s="26"/>
      <c r="J2711" s="26"/>
      <c r="K2711" s="26"/>
    </row>
    <row r="2712" spans="1:11" x14ac:dyDescent="0.25">
      <c r="A2712" s="63"/>
      <c r="B2712" s="28"/>
      <c r="F2712" s="26"/>
      <c r="G2712" s="26"/>
      <c r="H2712" s="26"/>
      <c r="I2712" s="26"/>
      <c r="J2712" s="26"/>
      <c r="K2712" s="26"/>
    </row>
    <row r="2713" spans="1:11" x14ac:dyDescent="0.25">
      <c r="A2713" s="63"/>
      <c r="B2713" s="28"/>
      <c r="F2713" s="26"/>
      <c r="G2713" s="26"/>
      <c r="H2713" s="26"/>
      <c r="I2713" s="26"/>
      <c r="J2713" s="26"/>
      <c r="K2713" s="26"/>
    </row>
    <row r="2714" spans="1:11" x14ac:dyDescent="0.25">
      <c r="A2714" s="63"/>
      <c r="B2714" s="28"/>
      <c r="F2714" s="26"/>
      <c r="G2714" s="26"/>
      <c r="H2714" s="26"/>
      <c r="I2714" s="26"/>
      <c r="J2714" s="26"/>
      <c r="K2714" s="26"/>
    </row>
    <row r="2715" spans="1:11" x14ac:dyDescent="0.25">
      <c r="A2715" s="63"/>
      <c r="B2715" s="28"/>
      <c r="F2715" s="26"/>
      <c r="G2715" s="26"/>
      <c r="H2715" s="26"/>
      <c r="I2715" s="26"/>
      <c r="J2715" s="26"/>
      <c r="K2715" s="26"/>
    </row>
    <row r="2716" spans="1:11" x14ac:dyDescent="0.25">
      <c r="A2716" s="63"/>
      <c r="B2716" s="28"/>
      <c r="F2716" s="26"/>
      <c r="G2716" s="26"/>
      <c r="H2716" s="26"/>
      <c r="I2716" s="26"/>
      <c r="J2716" s="26"/>
      <c r="K2716" s="26"/>
    </row>
    <row r="2717" spans="1:11" x14ac:dyDescent="0.25">
      <c r="A2717" s="63"/>
      <c r="B2717" s="28"/>
      <c r="F2717" s="26"/>
      <c r="G2717" s="26"/>
      <c r="H2717" s="26"/>
      <c r="I2717" s="26"/>
      <c r="J2717" s="26"/>
      <c r="K2717" s="26"/>
    </row>
    <row r="2718" spans="1:11" x14ac:dyDescent="0.25">
      <c r="A2718" s="63"/>
      <c r="B2718" s="28"/>
      <c r="F2718" s="26"/>
      <c r="G2718" s="26"/>
      <c r="H2718" s="26"/>
      <c r="I2718" s="26"/>
      <c r="J2718" s="26"/>
      <c r="K2718" s="26"/>
    </row>
    <row r="2719" spans="1:11" x14ac:dyDescent="0.25">
      <c r="A2719" s="63"/>
      <c r="B2719" s="28"/>
      <c r="F2719" s="26"/>
      <c r="G2719" s="26"/>
      <c r="H2719" s="26"/>
      <c r="I2719" s="26"/>
      <c r="J2719" s="26"/>
      <c r="K2719" s="26"/>
    </row>
    <row r="2720" spans="1:11" x14ac:dyDescent="0.25">
      <c r="A2720" s="63"/>
      <c r="B2720" s="28"/>
      <c r="F2720" s="26"/>
      <c r="G2720" s="26"/>
      <c r="H2720" s="26"/>
      <c r="I2720" s="26"/>
      <c r="J2720" s="26"/>
      <c r="K2720" s="26"/>
    </row>
    <row r="2721" spans="1:11" x14ac:dyDescent="0.25">
      <c r="A2721" s="63"/>
      <c r="B2721" s="28"/>
      <c r="F2721" s="26"/>
      <c r="G2721" s="26"/>
      <c r="H2721" s="26"/>
      <c r="I2721" s="26"/>
      <c r="J2721" s="26"/>
      <c r="K2721" s="26"/>
    </row>
    <row r="2722" spans="1:11" x14ac:dyDescent="0.25">
      <c r="A2722" s="63"/>
      <c r="B2722" s="28"/>
      <c r="F2722" s="26"/>
      <c r="G2722" s="26"/>
      <c r="H2722" s="26"/>
      <c r="I2722" s="26"/>
      <c r="J2722" s="26"/>
      <c r="K2722" s="26"/>
    </row>
    <row r="2723" spans="1:11" x14ac:dyDescent="0.25">
      <c r="A2723" s="63"/>
      <c r="B2723" s="28"/>
      <c r="F2723" s="26"/>
      <c r="G2723" s="26"/>
      <c r="H2723" s="26"/>
      <c r="I2723" s="26"/>
      <c r="J2723" s="26"/>
      <c r="K2723" s="26"/>
    </row>
    <row r="2724" spans="1:11" x14ac:dyDescent="0.25">
      <c r="A2724" s="63"/>
      <c r="B2724" s="28"/>
      <c r="F2724" s="26"/>
      <c r="G2724" s="26"/>
      <c r="H2724" s="26"/>
      <c r="I2724" s="26"/>
      <c r="J2724" s="26"/>
      <c r="K2724" s="26"/>
    </row>
    <row r="2725" spans="1:11" x14ac:dyDescent="0.25">
      <c r="A2725" s="63"/>
      <c r="B2725" s="28"/>
      <c r="F2725" s="26"/>
      <c r="G2725" s="26"/>
      <c r="H2725" s="26"/>
      <c r="I2725" s="26"/>
      <c r="J2725" s="26"/>
      <c r="K2725" s="26"/>
    </row>
    <row r="2726" spans="1:11" x14ac:dyDescent="0.25">
      <c r="A2726" s="63"/>
      <c r="B2726" s="28"/>
      <c r="F2726" s="26"/>
      <c r="G2726" s="26"/>
      <c r="H2726" s="26"/>
      <c r="I2726" s="26"/>
      <c r="J2726" s="26"/>
      <c r="K2726" s="26"/>
    </row>
    <row r="2727" spans="1:11" x14ac:dyDescent="0.25">
      <c r="A2727" s="63"/>
      <c r="B2727" s="28"/>
      <c r="F2727" s="26"/>
      <c r="G2727" s="26"/>
      <c r="H2727" s="26"/>
      <c r="I2727" s="26"/>
      <c r="J2727" s="26"/>
      <c r="K2727" s="26"/>
    </row>
    <row r="2728" spans="1:11" x14ac:dyDescent="0.25">
      <c r="A2728" s="63"/>
      <c r="B2728" s="28"/>
      <c r="F2728" s="26"/>
      <c r="G2728" s="26"/>
      <c r="H2728" s="26"/>
      <c r="I2728" s="26"/>
      <c r="J2728" s="26"/>
      <c r="K2728" s="26"/>
    </row>
    <row r="2729" spans="1:11" x14ac:dyDescent="0.25">
      <c r="A2729" s="63"/>
      <c r="B2729" s="28"/>
      <c r="F2729" s="26"/>
      <c r="G2729" s="26"/>
      <c r="H2729" s="26"/>
      <c r="I2729" s="26"/>
      <c r="J2729" s="26"/>
      <c r="K2729" s="26"/>
    </row>
    <row r="2730" spans="1:11" x14ac:dyDescent="0.25">
      <c r="A2730" s="63"/>
      <c r="B2730" s="28"/>
      <c r="F2730" s="26"/>
      <c r="G2730" s="26"/>
      <c r="H2730" s="26"/>
      <c r="I2730" s="26"/>
      <c r="J2730" s="26"/>
      <c r="K2730" s="26"/>
    </row>
    <row r="2731" spans="1:11" x14ac:dyDescent="0.25">
      <c r="A2731" s="63"/>
      <c r="B2731" s="28"/>
      <c r="F2731" s="26"/>
      <c r="G2731" s="26"/>
      <c r="H2731" s="26"/>
      <c r="I2731" s="26"/>
      <c r="J2731" s="26"/>
      <c r="K2731" s="26"/>
    </row>
    <row r="2732" spans="1:11" x14ac:dyDescent="0.25">
      <c r="A2732" s="63"/>
      <c r="B2732" s="28"/>
      <c r="F2732" s="26"/>
      <c r="G2732" s="26"/>
      <c r="H2732" s="26"/>
      <c r="I2732" s="26"/>
      <c r="J2732" s="26"/>
      <c r="K2732" s="26"/>
    </row>
    <row r="2733" spans="1:11" x14ac:dyDescent="0.25">
      <c r="A2733" s="63"/>
      <c r="B2733" s="28"/>
      <c r="F2733" s="26"/>
      <c r="G2733" s="26"/>
      <c r="H2733" s="26"/>
      <c r="I2733" s="26"/>
      <c r="J2733" s="26"/>
      <c r="K2733" s="26"/>
    </row>
    <row r="2734" spans="1:11" x14ac:dyDescent="0.25">
      <c r="A2734" s="63"/>
      <c r="B2734" s="28"/>
      <c r="F2734" s="26"/>
      <c r="G2734" s="26"/>
      <c r="H2734" s="26"/>
      <c r="I2734" s="26"/>
      <c r="J2734" s="26"/>
      <c r="K2734" s="26"/>
    </row>
    <row r="2735" spans="1:11" x14ac:dyDescent="0.25">
      <c r="A2735" s="63"/>
      <c r="B2735" s="28"/>
      <c r="F2735" s="26"/>
      <c r="G2735" s="26"/>
      <c r="H2735" s="26"/>
      <c r="I2735" s="26"/>
      <c r="J2735" s="26"/>
      <c r="K2735" s="26"/>
    </row>
    <row r="2736" spans="1:11" x14ac:dyDescent="0.25">
      <c r="A2736" s="63"/>
      <c r="B2736" s="28"/>
      <c r="F2736" s="26"/>
      <c r="G2736" s="26"/>
      <c r="H2736" s="26"/>
      <c r="I2736" s="26"/>
      <c r="J2736" s="26"/>
      <c r="K2736" s="26"/>
    </row>
    <row r="2737" spans="1:11" x14ac:dyDescent="0.25">
      <c r="A2737" s="63"/>
      <c r="B2737" s="28"/>
      <c r="F2737" s="26"/>
      <c r="G2737" s="26"/>
      <c r="H2737" s="26"/>
      <c r="I2737" s="26"/>
      <c r="J2737" s="26"/>
      <c r="K2737" s="26"/>
    </row>
    <row r="2738" spans="1:11" x14ac:dyDescent="0.25">
      <c r="A2738" s="63"/>
      <c r="B2738" s="28"/>
      <c r="F2738" s="26"/>
      <c r="G2738" s="26"/>
      <c r="H2738" s="26"/>
      <c r="I2738" s="26"/>
      <c r="J2738" s="26"/>
      <c r="K2738" s="26"/>
    </row>
    <row r="2739" spans="1:11" x14ac:dyDescent="0.25">
      <c r="A2739" s="63"/>
      <c r="B2739" s="28"/>
      <c r="F2739" s="26"/>
      <c r="G2739" s="26"/>
      <c r="H2739" s="26"/>
      <c r="I2739" s="26"/>
      <c r="J2739" s="26"/>
      <c r="K2739" s="26"/>
    </row>
    <row r="2740" spans="1:11" x14ac:dyDescent="0.25">
      <c r="A2740" s="63"/>
      <c r="B2740" s="28"/>
      <c r="F2740" s="26"/>
      <c r="G2740" s="26"/>
      <c r="H2740" s="26"/>
      <c r="I2740" s="26"/>
      <c r="J2740" s="26"/>
      <c r="K2740" s="26"/>
    </row>
    <row r="2741" spans="1:11" x14ac:dyDescent="0.25">
      <c r="A2741" s="63"/>
      <c r="B2741" s="28"/>
      <c r="F2741" s="26"/>
      <c r="G2741" s="26"/>
      <c r="H2741" s="26"/>
      <c r="I2741" s="26"/>
      <c r="J2741" s="26"/>
      <c r="K2741" s="26"/>
    </row>
    <row r="2742" spans="1:11" x14ac:dyDescent="0.25">
      <c r="A2742" s="63"/>
      <c r="B2742" s="28"/>
      <c r="F2742" s="26"/>
      <c r="G2742" s="26"/>
      <c r="H2742" s="26"/>
      <c r="I2742" s="26"/>
      <c r="J2742" s="26"/>
      <c r="K2742" s="26"/>
    </row>
    <row r="2743" spans="1:11" x14ac:dyDescent="0.25">
      <c r="A2743" s="63"/>
      <c r="B2743" s="28"/>
      <c r="F2743" s="26"/>
      <c r="G2743" s="26"/>
      <c r="H2743" s="26"/>
      <c r="I2743" s="26"/>
      <c r="J2743" s="26"/>
      <c r="K2743" s="26"/>
    </row>
    <row r="2744" spans="1:11" x14ac:dyDescent="0.25">
      <c r="A2744" s="63"/>
      <c r="B2744" s="28"/>
      <c r="F2744" s="26"/>
      <c r="G2744" s="26"/>
      <c r="H2744" s="26"/>
      <c r="I2744" s="26"/>
      <c r="J2744" s="26"/>
      <c r="K2744" s="26"/>
    </row>
    <row r="2745" spans="1:11" x14ac:dyDescent="0.25">
      <c r="A2745" s="63"/>
      <c r="B2745" s="28"/>
      <c r="F2745" s="26"/>
      <c r="G2745" s="26"/>
      <c r="H2745" s="26"/>
      <c r="I2745" s="26"/>
      <c r="J2745" s="26"/>
      <c r="K2745" s="26"/>
    </row>
    <row r="2746" spans="1:11" x14ac:dyDescent="0.25">
      <c r="A2746" s="63"/>
      <c r="B2746" s="28"/>
      <c r="F2746" s="26"/>
      <c r="G2746" s="26"/>
      <c r="H2746" s="26"/>
      <c r="I2746" s="26"/>
      <c r="J2746" s="26"/>
      <c r="K2746" s="26"/>
    </row>
    <row r="2747" spans="1:11" x14ac:dyDescent="0.25">
      <c r="A2747" s="63"/>
      <c r="B2747" s="28"/>
      <c r="F2747" s="26"/>
      <c r="G2747" s="26"/>
      <c r="H2747" s="26"/>
      <c r="I2747" s="26"/>
      <c r="J2747" s="26"/>
      <c r="K2747" s="26"/>
    </row>
    <row r="2748" spans="1:11" x14ac:dyDescent="0.25">
      <c r="A2748" s="63"/>
      <c r="B2748" s="28"/>
      <c r="F2748" s="26"/>
      <c r="G2748" s="26"/>
      <c r="H2748" s="26"/>
      <c r="I2748" s="26"/>
      <c r="J2748" s="26"/>
      <c r="K2748" s="26"/>
    </row>
    <row r="2749" spans="1:11" x14ac:dyDescent="0.25">
      <c r="A2749" s="63"/>
      <c r="B2749" s="28"/>
      <c r="F2749" s="26"/>
      <c r="G2749" s="26"/>
      <c r="H2749" s="26"/>
      <c r="I2749" s="26"/>
      <c r="J2749" s="26"/>
      <c r="K2749" s="26"/>
    </row>
    <row r="2750" spans="1:11" x14ac:dyDescent="0.25">
      <c r="A2750" s="63"/>
      <c r="B2750" s="28"/>
      <c r="F2750" s="26"/>
      <c r="G2750" s="26"/>
      <c r="H2750" s="26"/>
      <c r="I2750" s="26"/>
      <c r="J2750" s="26"/>
      <c r="K2750" s="26"/>
    </row>
    <row r="2751" spans="1:11" x14ac:dyDescent="0.25">
      <c r="A2751" s="63"/>
      <c r="B2751" s="28"/>
      <c r="F2751" s="26"/>
      <c r="G2751" s="26"/>
      <c r="H2751" s="26"/>
      <c r="I2751" s="26"/>
      <c r="J2751" s="26"/>
      <c r="K2751" s="26"/>
    </row>
    <row r="2752" spans="1:11" x14ac:dyDescent="0.25">
      <c r="A2752" s="63"/>
      <c r="B2752" s="28"/>
      <c r="F2752" s="26"/>
      <c r="G2752" s="26"/>
      <c r="H2752" s="26"/>
      <c r="I2752" s="26"/>
      <c r="J2752" s="26"/>
      <c r="K2752" s="26"/>
    </row>
    <row r="2753" spans="1:11" x14ac:dyDescent="0.25">
      <c r="A2753" s="63"/>
      <c r="B2753" s="28"/>
      <c r="F2753" s="26"/>
      <c r="G2753" s="26"/>
      <c r="H2753" s="26"/>
      <c r="I2753" s="26"/>
      <c r="J2753" s="26"/>
      <c r="K2753" s="26"/>
    </row>
    <row r="2754" spans="1:11" x14ac:dyDescent="0.25">
      <c r="A2754" s="63"/>
      <c r="B2754" s="28"/>
      <c r="F2754" s="26"/>
      <c r="G2754" s="26"/>
      <c r="H2754" s="26"/>
      <c r="I2754" s="26"/>
      <c r="J2754" s="26"/>
      <c r="K2754" s="26"/>
    </row>
    <row r="2755" spans="1:11" x14ac:dyDescent="0.25">
      <c r="A2755" s="63"/>
      <c r="B2755" s="28"/>
      <c r="F2755" s="26"/>
      <c r="G2755" s="26"/>
      <c r="H2755" s="26"/>
      <c r="I2755" s="26"/>
      <c r="J2755" s="26"/>
      <c r="K2755" s="26"/>
    </row>
    <row r="2756" spans="1:11" x14ac:dyDescent="0.25">
      <c r="A2756" s="63"/>
      <c r="B2756" s="28"/>
      <c r="F2756" s="26"/>
      <c r="G2756" s="26"/>
      <c r="H2756" s="26"/>
      <c r="I2756" s="26"/>
      <c r="J2756" s="26"/>
      <c r="K2756" s="26"/>
    </row>
    <row r="2757" spans="1:11" x14ac:dyDescent="0.25">
      <c r="A2757" s="63"/>
      <c r="B2757" s="28"/>
      <c r="F2757" s="26"/>
      <c r="G2757" s="26"/>
      <c r="H2757" s="26"/>
      <c r="I2757" s="26"/>
      <c r="J2757" s="26"/>
      <c r="K2757" s="26"/>
    </row>
    <row r="2758" spans="1:11" x14ac:dyDescent="0.25">
      <c r="A2758" s="63"/>
      <c r="B2758" s="28"/>
      <c r="F2758" s="26"/>
      <c r="G2758" s="26"/>
      <c r="H2758" s="26"/>
      <c r="I2758" s="26"/>
      <c r="J2758" s="26"/>
      <c r="K2758" s="26"/>
    </row>
    <row r="2759" spans="1:11" x14ac:dyDescent="0.25">
      <c r="A2759" s="63"/>
      <c r="B2759" s="28"/>
      <c r="F2759" s="26"/>
      <c r="G2759" s="26"/>
      <c r="H2759" s="26"/>
      <c r="I2759" s="26"/>
      <c r="J2759" s="26"/>
      <c r="K2759" s="26"/>
    </row>
    <row r="2760" spans="1:11" x14ac:dyDescent="0.25">
      <c r="A2760" s="63"/>
      <c r="B2760" s="28"/>
      <c r="F2760" s="26"/>
      <c r="G2760" s="26"/>
      <c r="H2760" s="26"/>
      <c r="I2760" s="26"/>
      <c r="J2760" s="26"/>
      <c r="K2760" s="26"/>
    </row>
    <row r="2761" spans="1:11" x14ac:dyDescent="0.25">
      <c r="A2761" s="63"/>
      <c r="B2761" s="28"/>
      <c r="F2761" s="26"/>
      <c r="G2761" s="26"/>
      <c r="H2761" s="26"/>
      <c r="I2761" s="26"/>
      <c r="J2761" s="26"/>
      <c r="K2761" s="26"/>
    </row>
    <row r="2762" spans="1:11" x14ac:dyDescent="0.25">
      <c r="A2762" s="63"/>
      <c r="B2762" s="28"/>
      <c r="F2762" s="26"/>
      <c r="G2762" s="26"/>
      <c r="H2762" s="26"/>
      <c r="I2762" s="26"/>
      <c r="J2762" s="26"/>
      <c r="K2762" s="26"/>
    </row>
    <row r="2763" spans="1:11" x14ac:dyDescent="0.25">
      <c r="A2763" s="63"/>
      <c r="B2763" s="28"/>
      <c r="F2763" s="26"/>
      <c r="G2763" s="26"/>
      <c r="H2763" s="26"/>
      <c r="I2763" s="26"/>
      <c r="J2763" s="26"/>
      <c r="K2763" s="26"/>
    </row>
    <row r="2764" spans="1:11" x14ac:dyDescent="0.25">
      <c r="A2764" s="63"/>
      <c r="B2764" s="28"/>
      <c r="F2764" s="26"/>
      <c r="G2764" s="26"/>
      <c r="H2764" s="26"/>
      <c r="I2764" s="26"/>
      <c r="J2764" s="26"/>
      <c r="K2764" s="26"/>
    </row>
    <row r="2765" spans="1:11" x14ac:dyDescent="0.25">
      <c r="A2765" s="63"/>
      <c r="B2765" s="28"/>
      <c r="F2765" s="26"/>
      <c r="G2765" s="26"/>
      <c r="H2765" s="26"/>
      <c r="I2765" s="26"/>
      <c r="J2765" s="26"/>
      <c r="K2765" s="26"/>
    </row>
    <row r="2766" spans="1:11" x14ac:dyDescent="0.25">
      <c r="A2766" s="63"/>
      <c r="B2766" s="28"/>
      <c r="F2766" s="26"/>
      <c r="G2766" s="26"/>
      <c r="H2766" s="26"/>
      <c r="I2766" s="26"/>
      <c r="J2766" s="26"/>
      <c r="K2766" s="26"/>
    </row>
    <row r="2767" spans="1:11" x14ac:dyDescent="0.25">
      <c r="A2767" s="63"/>
      <c r="B2767" s="28"/>
      <c r="F2767" s="26"/>
      <c r="G2767" s="26"/>
      <c r="H2767" s="26"/>
      <c r="I2767" s="26"/>
      <c r="J2767" s="26"/>
      <c r="K2767" s="26"/>
    </row>
    <row r="2768" spans="1:11" x14ac:dyDescent="0.25">
      <c r="A2768" s="63"/>
      <c r="B2768" s="28"/>
      <c r="F2768" s="26"/>
      <c r="G2768" s="26"/>
      <c r="H2768" s="26"/>
      <c r="I2768" s="26"/>
      <c r="J2768" s="26"/>
      <c r="K2768" s="26"/>
    </row>
    <row r="2769" spans="1:11" x14ac:dyDescent="0.25">
      <c r="A2769" s="63"/>
      <c r="B2769" s="28"/>
      <c r="F2769" s="26"/>
      <c r="G2769" s="26"/>
      <c r="H2769" s="26"/>
      <c r="I2769" s="26"/>
      <c r="J2769" s="26"/>
      <c r="K2769" s="26"/>
    </row>
    <row r="2770" spans="1:11" x14ac:dyDescent="0.25">
      <c r="A2770" s="63"/>
      <c r="B2770" s="28"/>
      <c r="F2770" s="26"/>
      <c r="G2770" s="26"/>
      <c r="H2770" s="26"/>
      <c r="I2770" s="26"/>
      <c r="J2770" s="26"/>
      <c r="K2770" s="26"/>
    </row>
    <row r="2771" spans="1:11" x14ac:dyDescent="0.25">
      <c r="A2771" s="63"/>
      <c r="B2771" s="28"/>
      <c r="F2771" s="26"/>
      <c r="G2771" s="26"/>
      <c r="H2771" s="26"/>
      <c r="I2771" s="26"/>
      <c r="J2771" s="26"/>
      <c r="K2771" s="26"/>
    </row>
    <row r="2772" spans="1:11" x14ac:dyDescent="0.25">
      <c r="A2772" s="63"/>
      <c r="B2772" s="28"/>
      <c r="F2772" s="26"/>
      <c r="G2772" s="26"/>
      <c r="H2772" s="26"/>
      <c r="I2772" s="26"/>
      <c r="J2772" s="26"/>
      <c r="K2772" s="26"/>
    </row>
    <row r="2773" spans="1:11" x14ac:dyDescent="0.25">
      <c r="A2773" s="63"/>
      <c r="B2773" s="28"/>
      <c r="F2773" s="26"/>
      <c r="G2773" s="26"/>
      <c r="H2773" s="26"/>
      <c r="I2773" s="26"/>
      <c r="J2773" s="26"/>
      <c r="K2773" s="26"/>
    </row>
    <row r="2774" spans="1:11" x14ac:dyDescent="0.25">
      <c r="A2774" s="63"/>
      <c r="B2774" s="28"/>
      <c r="F2774" s="26"/>
      <c r="G2774" s="26"/>
      <c r="H2774" s="26"/>
      <c r="I2774" s="26"/>
      <c r="J2774" s="26"/>
      <c r="K2774" s="26"/>
    </row>
    <row r="2775" spans="1:11" x14ac:dyDescent="0.25">
      <c r="A2775" s="63"/>
      <c r="B2775" s="28"/>
      <c r="F2775" s="26"/>
      <c r="G2775" s="26"/>
      <c r="H2775" s="26"/>
      <c r="I2775" s="26"/>
      <c r="J2775" s="26"/>
      <c r="K2775" s="26"/>
    </row>
    <row r="2776" spans="1:11" x14ac:dyDescent="0.25">
      <c r="A2776" s="63"/>
      <c r="B2776" s="28"/>
      <c r="F2776" s="26"/>
      <c r="G2776" s="26"/>
      <c r="H2776" s="26"/>
      <c r="I2776" s="26"/>
      <c r="J2776" s="26"/>
      <c r="K2776" s="26"/>
    </row>
    <row r="2777" spans="1:11" x14ac:dyDescent="0.25">
      <c r="A2777" s="63"/>
      <c r="B2777" s="28"/>
      <c r="F2777" s="26"/>
      <c r="G2777" s="26"/>
      <c r="H2777" s="26"/>
      <c r="I2777" s="26"/>
      <c r="J2777" s="26"/>
      <c r="K2777" s="26"/>
    </row>
    <row r="2778" spans="1:11" x14ac:dyDescent="0.25">
      <c r="A2778" s="63"/>
      <c r="B2778" s="28"/>
      <c r="F2778" s="26"/>
      <c r="G2778" s="26"/>
      <c r="H2778" s="26"/>
      <c r="I2778" s="26"/>
      <c r="J2778" s="26"/>
      <c r="K2778" s="26"/>
    </row>
    <row r="2779" spans="1:11" x14ac:dyDescent="0.25">
      <c r="A2779" s="63"/>
      <c r="B2779" s="28"/>
      <c r="F2779" s="26"/>
      <c r="G2779" s="26"/>
      <c r="H2779" s="26"/>
      <c r="I2779" s="26"/>
      <c r="J2779" s="26"/>
      <c r="K2779" s="26"/>
    </row>
    <row r="2780" spans="1:11" x14ac:dyDescent="0.25">
      <c r="A2780" s="63"/>
      <c r="B2780" s="28"/>
      <c r="F2780" s="26"/>
      <c r="G2780" s="26"/>
      <c r="H2780" s="26"/>
      <c r="I2780" s="26"/>
      <c r="J2780" s="26"/>
      <c r="K2780" s="26"/>
    </row>
    <row r="2781" spans="1:11" x14ac:dyDescent="0.25">
      <c r="A2781" s="63"/>
      <c r="B2781" s="28"/>
      <c r="F2781" s="26"/>
      <c r="G2781" s="26"/>
      <c r="H2781" s="26"/>
      <c r="I2781" s="26"/>
      <c r="J2781" s="26"/>
      <c r="K2781" s="26"/>
    </row>
    <row r="2782" spans="1:11" x14ac:dyDescent="0.25">
      <c r="A2782" s="63"/>
      <c r="B2782" s="28"/>
      <c r="F2782" s="26"/>
      <c r="G2782" s="26"/>
      <c r="H2782" s="26"/>
      <c r="I2782" s="26"/>
      <c r="J2782" s="26"/>
      <c r="K2782" s="26"/>
    </row>
    <row r="2783" spans="1:11" x14ac:dyDescent="0.25">
      <c r="A2783" s="63"/>
      <c r="B2783" s="28"/>
      <c r="F2783" s="26"/>
      <c r="G2783" s="26"/>
      <c r="H2783" s="26"/>
      <c r="I2783" s="26"/>
      <c r="J2783" s="26"/>
      <c r="K2783" s="26"/>
    </row>
    <row r="2784" spans="1:11" x14ac:dyDescent="0.25">
      <c r="A2784" s="63"/>
      <c r="B2784" s="28"/>
      <c r="F2784" s="26"/>
      <c r="G2784" s="26"/>
      <c r="H2784" s="26"/>
      <c r="I2784" s="26"/>
      <c r="J2784" s="26"/>
      <c r="K2784" s="26"/>
    </row>
    <row r="2785" spans="1:11" x14ac:dyDescent="0.25">
      <c r="A2785" s="63"/>
      <c r="B2785" s="28"/>
      <c r="F2785" s="26"/>
      <c r="G2785" s="26"/>
      <c r="H2785" s="26"/>
      <c r="I2785" s="26"/>
      <c r="J2785" s="26"/>
      <c r="K2785" s="26"/>
    </row>
    <row r="2786" spans="1:11" x14ac:dyDescent="0.25">
      <c r="A2786" s="63"/>
      <c r="B2786" s="28"/>
      <c r="F2786" s="26"/>
      <c r="G2786" s="26"/>
      <c r="H2786" s="26"/>
      <c r="I2786" s="26"/>
      <c r="J2786" s="26"/>
      <c r="K2786" s="26"/>
    </row>
    <row r="2787" spans="1:11" x14ac:dyDescent="0.25">
      <c r="A2787" s="63"/>
      <c r="B2787" s="28"/>
      <c r="F2787" s="26"/>
      <c r="G2787" s="26"/>
      <c r="H2787" s="26"/>
      <c r="I2787" s="26"/>
      <c r="J2787" s="26"/>
      <c r="K2787" s="26"/>
    </row>
    <row r="2788" spans="1:11" x14ac:dyDescent="0.25">
      <c r="A2788" s="63"/>
      <c r="B2788" s="28"/>
      <c r="F2788" s="26"/>
      <c r="G2788" s="26"/>
      <c r="H2788" s="26"/>
      <c r="I2788" s="26"/>
      <c r="J2788" s="26"/>
      <c r="K2788" s="26"/>
    </row>
    <row r="2789" spans="1:11" x14ac:dyDescent="0.25">
      <c r="A2789" s="63"/>
      <c r="B2789" s="28"/>
      <c r="F2789" s="26"/>
      <c r="G2789" s="26"/>
      <c r="H2789" s="26"/>
      <c r="I2789" s="26"/>
      <c r="J2789" s="26"/>
      <c r="K2789" s="26"/>
    </row>
    <row r="2790" spans="1:11" x14ac:dyDescent="0.25">
      <c r="A2790" s="63"/>
      <c r="B2790" s="28"/>
      <c r="F2790" s="26"/>
      <c r="G2790" s="26"/>
      <c r="H2790" s="26"/>
      <c r="I2790" s="26"/>
      <c r="J2790" s="26"/>
      <c r="K2790" s="26"/>
    </row>
    <row r="2791" spans="1:11" x14ac:dyDescent="0.25">
      <c r="A2791" s="63"/>
      <c r="B2791" s="28"/>
      <c r="F2791" s="26"/>
      <c r="G2791" s="26"/>
      <c r="H2791" s="26"/>
      <c r="I2791" s="26"/>
      <c r="J2791" s="26"/>
      <c r="K2791" s="26"/>
    </row>
    <row r="2792" spans="1:11" x14ac:dyDescent="0.25">
      <c r="A2792" s="63"/>
      <c r="B2792" s="28"/>
      <c r="F2792" s="26"/>
      <c r="G2792" s="26"/>
      <c r="H2792" s="26"/>
      <c r="I2792" s="26"/>
      <c r="J2792" s="26"/>
      <c r="K2792" s="26"/>
    </row>
    <row r="2793" spans="1:11" x14ac:dyDescent="0.25">
      <c r="A2793" s="63"/>
      <c r="B2793" s="28"/>
      <c r="F2793" s="26"/>
      <c r="G2793" s="26"/>
      <c r="H2793" s="26"/>
      <c r="I2793" s="26"/>
      <c r="J2793" s="26"/>
      <c r="K2793" s="26"/>
    </row>
    <row r="2794" spans="1:11" x14ac:dyDescent="0.25">
      <c r="A2794" s="63"/>
      <c r="B2794" s="28"/>
      <c r="F2794" s="26"/>
      <c r="G2794" s="26"/>
      <c r="H2794" s="26"/>
      <c r="I2794" s="26"/>
      <c r="J2794" s="26"/>
      <c r="K2794" s="26"/>
    </row>
    <row r="2795" spans="1:11" x14ac:dyDescent="0.25">
      <c r="A2795" s="63"/>
      <c r="B2795" s="28"/>
      <c r="F2795" s="26"/>
      <c r="G2795" s="26"/>
      <c r="H2795" s="26"/>
      <c r="I2795" s="26"/>
      <c r="J2795" s="26"/>
      <c r="K2795" s="26"/>
    </row>
    <row r="2796" spans="1:11" x14ac:dyDescent="0.25">
      <c r="A2796" s="63"/>
      <c r="B2796" s="28"/>
      <c r="F2796" s="26"/>
      <c r="G2796" s="26"/>
      <c r="H2796" s="26"/>
      <c r="I2796" s="26"/>
      <c r="J2796" s="26"/>
      <c r="K2796" s="26"/>
    </row>
    <row r="2797" spans="1:11" x14ac:dyDescent="0.25">
      <c r="A2797" s="63"/>
      <c r="B2797" s="28"/>
      <c r="F2797" s="26"/>
      <c r="G2797" s="26"/>
      <c r="H2797" s="26"/>
      <c r="I2797" s="26"/>
      <c r="J2797" s="26"/>
      <c r="K2797" s="26"/>
    </row>
    <row r="2798" spans="1:11" x14ac:dyDescent="0.25">
      <c r="A2798" s="63"/>
      <c r="B2798" s="28"/>
      <c r="F2798" s="26"/>
      <c r="G2798" s="26"/>
      <c r="H2798" s="26"/>
      <c r="I2798" s="26"/>
      <c r="J2798" s="26"/>
      <c r="K2798" s="26"/>
    </row>
    <row r="2799" spans="1:11" x14ac:dyDescent="0.25">
      <c r="A2799" s="63"/>
      <c r="B2799" s="28"/>
      <c r="F2799" s="26"/>
      <c r="G2799" s="26"/>
      <c r="H2799" s="26"/>
      <c r="I2799" s="26"/>
      <c r="J2799" s="26"/>
      <c r="K2799" s="26"/>
    </row>
    <row r="2800" spans="1:11" x14ac:dyDescent="0.25">
      <c r="A2800" s="63"/>
      <c r="B2800" s="28"/>
      <c r="F2800" s="26"/>
      <c r="G2800" s="26"/>
      <c r="H2800" s="26"/>
      <c r="I2800" s="26"/>
      <c r="J2800" s="26"/>
      <c r="K2800" s="26"/>
    </row>
    <row r="2801" spans="1:11" x14ac:dyDescent="0.25">
      <c r="A2801" s="63"/>
      <c r="B2801" s="28"/>
      <c r="F2801" s="26"/>
      <c r="G2801" s="26"/>
      <c r="H2801" s="26"/>
      <c r="I2801" s="26"/>
      <c r="J2801" s="26"/>
      <c r="K2801" s="26"/>
    </row>
    <row r="2802" spans="1:11" x14ac:dyDescent="0.25">
      <c r="A2802" s="63"/>
      <c r="B2802" s="28"/>
      <c r="F2802" s="26"/>
      <c r="G2802" s="26"/>
      <c r="H2802" s="26"/>
      <c r="I2802" s="26"/>
      <c r="J2802" s="26"/>
      <c r="K2802" s="26"/>
    </row>
    <row r="2803" spans="1:11" x14ac:dyDescent="0.25">
      <c r="A2803" s="63"/>
      <c r="B2803" s="28"/>
      <c r="F2803" s="26"/>
      <c r="G2803" s="26"/>
      <c r="H2803" s="26"/>
      <c r="I2803" s="26"/>
      <c r="J2803" s="26"/>
      <c r="K2803" s="26"/>
    </row>
    <row r="2804" spans="1:11" x14ac:dyDescent="0.25">
      <c r="A2804" s="63"/>
      <c r="B2804" s="28"/>
      <c r="F2804" s="26"/>
      <c r="G2804" s="26"/>
      <c r="H2804" s="26"/>
      <c r="I2804" s="26"/>
      <c r="J2804" s="26"/>
      <c r="K2804" s="26"/>
    </row>
    <row r="2805" spans="1:11" x14ac:dyDescent="0.25">
      <c r="A2805" s="63"/>
      <c r="B2805" s="28"/>
      <c r="F2805" s="26"/>
      <c r="G2805" s="26"/>
      <c r="H2805" s="26"/>
      <c r="I2805" s="26"/>
      <c r="J2805" s="26"/>
      <c r="K2805" s="26"/>
    </row>
    <row r="2806" spans="1:11" x14ac:dyDescent="0.25">
      <c r="A2806" s="63"/>
      <c r="B2806" s="28"/>
      <c r="F2806" s="26"/>
      <c r="G2806" s="26"/>
      <c r="H2806" s="26"/>
      <c r="I2806" s="26"/>
      <c r="J2806" s="26"/>
      <c r="K2806" s="26"/>
    </row>
    <row r="2807" spans="1:11" x14ac:dyDescent="0.25">
      <c r="A2807" s="63"/>
      <c r="B2807" s="28"/>
      <c r="F2807" s="26"/>
      <c r="G2807" s="26"/>
      <c r="H2807" s="26"/>
      <c r="I2807" s="26"/>
      <c r="J2807" s="26"/>
      <c r="K2807" s="26"/>
    </row>
    <row r="2808" spans="1:11" x14ac:dyDescent="0.25">
      <c r="A2808" s="63"/>
      <c r="B2808" s="28"/>
      <c r="F2808" s="26"/>
      <c r="G2808" s="26"/>
      <c r="H2808" s="26"/>
      <c r="I2808" s="26"/>
      <c r="J2808" s="26"/>
      <c r="K2808" s="26"/>
    </row>
    <row r="2809" spans="1:11" x14ac:dyDescent="0.25">
      <c r="A2809" s="63"/>
      <c r="B2809" s="28"/>
      <c r="F2809" s="26"/>
      <c r="G2809" s="26"/>
      <c r="H2809" s="26"/>
      <c r="I2809" s="26"/>
      <c r="J2809" s="26"/>
      <c r="K2809" s="26"/>
    </row>
    <row r="2810" spans="1:11" x14ac:dyDescent="0.25">
      <c r="A2810" s="63"/>
      <c r="B2810" s="28"/>
      <c r="F2810" s="26"/>
      <c r="G2810" s="26"/>
      <c r="H2810" s="26"/>
      <c r="I2810" s="26"/>
      <c r="J2810" s="26"/>
      <c r="K2810" s="26"/>
    </row>
    <row r="2811" spans="1:11" x14ac:dyDescent="0.25">
      <c r="A2811" s="63"/>
      <c r="B2811" s="28"/>
      <c r="F2811" s="26"/>
      <c r="G2811" s="26"/>
      <c r="H2811" s="26"/>
      <c r="I2811" s="26"/>
      <c r="J2811" s="26"/>
      <c r="K2811" s="26"/>
    </row>
    <row r="2812" spans="1:11" x14ac:dyDescent="0.25">
      <c r="A2812" s="63"/>
      <c r="B2812" s="28"/>
      <c r="F2812" s="26"/>
      <c r="G2812" s="26"/>
      <c r="H2812" s="26"/>
      <c r="I2812" s="26"/>
      <c r="J2812" s="26"/>
      <c r="K2812" s="26"/>
    </row>
    <row r="2813" spans="1:11" x14ac:dyDescent="0.25">
      <c r="A2813" s="63"/>
      <c r="B2813" s="28"/>
      <c r="F2813" s="26"/>
      <c r="G2813" s="26"/>
      <c r="H2813" s="26"/>
      <c r="I2813" s="26"/>
      <c r="J2813" s="26"/>
      <c r="K2813" s="26"/>
    </row>
    <row r="2814" spans="1:11" x14ac:dyDescent="0.25">
      <c r="A2814" s="63"/>
      <c r="B2814" s="28"/>
      <c r="F2814" s="26"/>
      <c r="G2814" s="26"/>
      <c r="H2814" s="26"/>
      <c r="I2814" s="26"/>
      <c r="J2814" s="26"/>
      <c r="K2814" s="26"/>
    </row>
    <row r="2815" spans="1:11" x14ac:dyDescent="0.25">
      <c r="A2815" s="63"/>
      <c r="B2815" s="28"/>
      <c r="F2815" s="26"/>
      <c r="G2815" s="26"/>
      <c r="H2815" s="26"/>
      <c r="I2815" s="26"/>
      <c r="J2815" s="26"/>
      <c r="K2815" s="26"/>
    </row>
    <row r="2816" spans="1:11" x14ac:dyDescent="0.25">
      <c r="A2816" s="63"/>
      <c r="B2816" s="28"/>
      <c r="F2816" s="26"/>
      <c r="G2816" s="26"/>
      <c r="H2816" s="26"/>
      <c r="I2816" s="26"/>
      <c r="J2816" s="26"/>
      <c r="K2816" s="26"/>
    </row>
    <row r="2817" spans="1:11" x14ac:dyDescent="0.25">
      <c r="A2817" s="63"/>
      <c r="B2817" s="28"/>
      <c r="F2817" s="26"/>
      <c r="G2817" s="26"/>
      <c r="H2817" s="26"/>
      <c r="I2817" s="26"/>
      <c r="J2817" s="26"/>
      <c r="K2817" s="26"/>
    </row>
    <row r="2818" spans="1:11" x14ac:dyDescent="0.25">
      <c r="A2818" s="63"/>
      <c r="B2818" s="28"/>
      <c r="F2818" s="26"/>
      <c r="G2818" s="26"/>
      <c r="H2818" s="26"/>
      <c r="I2818" s="26"/>
      <c r="J2818" s="26"/>
      <c r="K2818" s="26"/>
    </row>
    <row r="2819" spans="1:11" x14ac:dyDescent="0.25">
      <c r="A2819" s="63"/>
      <c r="B2819" s="28"/>
      <c r="F2819" s="26"/>
      <c r="G2819" s="26"/>
      <c r="H2819" s="26"/>
      <c r="I2819" s="26"/>
      <c r="J2819" s="26"/>
      <c r="K2819" s="26"/>
    </row>
    <row r="2820" spans="1:11" x14ac:dyDescent="0.25">
      <c r="A2820" s="63"/>
      <c r="B2820" s="28"/>
      <c r="F2820" s="26"/>
      <c r="G2820" s="26"/>
      <c r="H2820" s="26"/>
      <c r="I2820" s="26"/>
      <c r="J2820" s="26"/>
      <c r="K2820" s="26"/>
    </row>
    <row r="2821" spans="1:11" x14ac:dyDescent="0.25">
      <c r="A2821" s="63"/>
      <c r="B2821" s="28"/>
      <c r="F2821" s="26"/>
      <c r="G2821" s="26"/>
      <c r="H2821" s="26"/>
      <c r="I2821" s="26"/>
      <c r="J2821" s="26"/>
      <c r="K2821" s="26"/>
    </row>
    <row r="2822" spans="1:11" x14ac:dyDescent="0.25">
      <c r="A2822" s="63"/>
      <c r="B2822" s="28"/>
      <c r="F2822" s="26"/>
      <c r="G2822" s="26"/>
      <c r="H2822" s="26"/>
      <c r="I2822" s="26"/>
      <c r="J2822" s="26"/>
      <c r="K2822" s="26"/>
    </row>
    <row r="2823" spans="1:11" x14ac:dyDescent="0.25">
      <c r="A2823" s="63"/>
      <c r="B2823" s="28"/>
      <c r="F2823" s="26"/>
      <c r="G2823" s="26"/>
      <c r="H2823" s="26"/>
      <c r="I2823" s="26"/>
      <c r="J2823" s="26"/>
      <c r="K2823" s="26"/>
    </row>
    <row r="2824" spans="1:11" x14ac:dyDescent="0.25">
      <c r="A2824" s="63"/>
      <c r="B2824" s="28"/>
      <c r="F2824" s="26"/>
      <c r="G2824" s="26"/>
      <c r="H2824" s="26"/>
      <c r="I2824" s="26"/>
      <c r="J2824" s="26"/>
      <c r="K2824" s="26"/>
    </row>
    <row r="2825" spans="1:11" x14ac:dyDescent="0.25">
      <c r="A2825" s="63"/>
      <c r="B2825" s="28"/>
      <c r="F2825" s="26"/>
      <c r="G2825" s="26"/>
      <c r="H2825" s="26"/>
      <c r="I2825" s="26"/>
      <c r="J2825" s="26"/>
      <c r="K2825" s="26"/>
    </row>
    <row r="2826" spans="1:11" x14ac:dyDescent="0.25">
      <c r="A2826" s="63"/>
      <c r="B2826" s="28"/>
      <c r="F2826" s="26"/>
      <c r="G2826" s="26"/>
      <c r="H2826" s="26"/>
      <c r="I2826" s="26"/>
      <c r="J2826" s="26"/>
      <c r="K2826" s="26"/>
    </row>
    <row r="2827" spans="1:11" x14ac:dyDescent="0.25">
      <c r="A2827" s="63"/>
      <c r="B2827" s="28"/>
      <c r="F2827" s="26"/>
      <c r="G2827" s="26"/>
      <c r="H2827" s="26"/>
      <c r="I2827" s="26"/>
      <c r="J2827" s="26"/>
      <c r="K2827" s="26"/>
    </row>
    <row r="2828" spans="1:11" x14ac:dyDescent="0.25">
      <c r="A2828" s="63"/>
      <c r="B2828" s="28"/>
      <c r="F2828" s="26"/>
      <c r="G2828" s="26"/>
      <c r="H2828" s="26"/>
      <c r="I2828" s="26"/>
      <c r="J2828" s="26"/>
      <c r="K2828" s="26"/>
    </row>
    <row r="2829" spans="1:11" x14ac:dyDescent="0.25">
      <c r="A2829" s="63"/>
      <c r="B2829" s="28"/>
      <c r="F2829" s="26"/>
      <c r="G2829" s="26"/>
      <c r="H2829" s="26"/>
      <c r="I2829" s="26"/>
      <c r="J2829" s="26"/>
      <c r="K2829" s="26"/>
    </row>
    <row r="2830" spans="1:11" x14ac:dyDescent="0.25">
      <c r="A2830" s="63"/>
      <c r="B2830" s="28"/>
      <c r="F2830" s="26"/>
      <c r="G2830" s="26"/>
      <c r="H2830" s="26"/>
      <c r="I2830" s="26"/>
      <c r="J2830" s="26"/>
      <c r="K2830" s="26"/>
    </row>
    <row r="2831" spans="1:11" x14ac:dyDescent="0.25">
      <c r="A2831" s="63"/>
      <c r="B2831" s="28"/>
      <c r="F2831" s="26"/>
      <c r="G2831" s="26"/>
      <c r="H2831" s="26"/>
      <c r="I2831" s="26"/>
      <c r="J2831" s="26"/>
      <c r="K2831" s="26"/>
    </row>
    <row r="2832" spans="1:11" x14ac:dyDescent="0.25">
      <c r="A2832" s="63"/>
      <c r="B2832" s="28"/>
      <c r="F2832" s="26"/>
      <c r="G2832" s="26"/>
      <c r="H2832" s="26"/>
      <c r="I2832" s="26"/>
      <c r="J2832" s="26"/>
      <c r="K2832" s="26"/>
    </row>
    <row r="2833" spans="1:11" x14ac:dyDescent="0.25">
      <c r="A2833" s="63"/>
      <c r="B2833" s="28"/>
      <c r="F2833" s="26"/>
      <c r="G2833" s="26"/>
      <c r="H2833" s="26"/>
      <c r="I2833" s="26"/>
      <c r="J2833" s="26"/>
      <c r="K2833" s="26"/>
    </row>
    <row r="2834" spans="1:11" x14ac:dyDescent="0.25">
      <c r="A2834" s="63"/>
      <c r="B2834" s="28"/>
      <c r="F2834" s="26"/>
      <c r="G2834" s="26"/>
      <c r="H2834" s="26"/>
      <c r="I2834" s="26"/>
      <c r="J2834" s="26"/>
      <c r="K2834" s="26"/>
    </row>
    <row r="2835" spans="1:11" x14ac:dyDescent="0.25">
      <c r="A2835" s="63"/>
      <c r="B2835" s="28"/>
      <c r="F2835" s="26"/>
      <c r="G2835" s="26"/>
      <c r="H2835" s="26"/>
      <c r="I2835" s="26"/>
      <c r="J2835" s="26"/>
      <c r="K2835" s="26"/>
    </row>
    <row r="2836" spans="1:11" x14ac:dyDescent="0.25">
      <c r="A2836" s="63"/>
      <c r="B2836" s="28"/>
      <c r="F2836" s="26"/>
      <c r="G2836" s="26"/>
      <c r="H2836" s="26"/>
      <c r="I2836" s="26"/>
      <c r="J2836" s="26"/>
      <c r="K2836" s="26"/>
    </row>
    <row r="2837" spans="1:11" x14ac:dyDescent="0.25">
      <c r="A2837" s="63"/>
      <c r="B2837" s="28"/>
      <c r="F2837" s="26"/>
      <c r="G2837" s="26"/>
      <c r="H2837" s="26"/>
      <c r="I2837" s="26"/>
      <c r="J2837" s="26"/>
      <c r="K2837" s="26"/>
    </row>
    <row r="2838" spans="1:11" x14ac:dyDescent="0.25">
      <c r="A2838" s="63"/>
      <c r="B2838" s="28"/>
      <c r="F2838" s="26"/>
      <c r="G2838" s="26"/>
      <c r="H2838" s="26"/>
      <c r="I2838" s="26"/>
      <c r="J2838" s="26"/>
      <c r="K2838" s="26"/>
    </row>
    <row r="2839" spans="1:11" x14ac:dyDescent="0.25">
      <c r="A2839" s="63"/>
      <c r="B2839" s="28"/>
      <c r="F2839" s="26"/>
      <c r="G2839" s="26"/>
      <c r="H2839" s="26"/>
      <c r="I2839" s="26"/>
      <c r="J2839" s="26"/>
      <c r="K2839" s="26"/>
    </row>
    <row r="2840" spans="1:11" x14ac:dyDescent="0.25">
      <c r="A2840" s="63"/>
      <c r="B2840" s="28"/>
      <c r="F2840" s="26"/>
      <c r="G2840" s="26"/>
      <c r="H2840" s="26"/>
      <c r="I2840" s="26"/>
      <c r="J2840" s="26"/>
      <c r="K2840" s="26"/>
    </row>
    <row r="2841" spans="1:11" x14ac:dyDescent="0.25">
      <c r="A2841" s="63"/>
      <c r="B2841" s="28"/>
      <c r="F2841" s="26"/>
      <c r="G2841" s="26"/>
      <c r="H2841" s="26"/>
      <c r="I2841" s="26"/>
      <c r="J2841" s="26"/>
      <c r="K2841" s="26"/>
    </row>
    <row r="2842" spans="1:11" x14ac:dyDescent="0.25">
      <c r="A2842" s="63"/>
      <c r="B2842" s="28"/>
      <c r="F2842" s="26"/>
      <c r="G2842" s="26"/>
      <c r="H2842" s="26"/>
      <c r="I2842" s="26"/>
      <c r="J2842" s="26"/>
      <c r="K2842" s="26"/>
    </row>
    <row r="2843" spans="1:11" x14ac:dyDescent="0.25">
      <c r="A2843" s="63"/>
      <c r="B2843" s="28"/>
      <c r="F2843" s="26"/>
      <c r="G2843" s="26"/>
      <c r="H2843" s="26"/>
      <c r="I2843" s="26"/>
      <c r="J2843" s="26"/>
      <c r="K2843" s="26"/>
    </row>
    <row r="2844" spans="1:11" x14ac:dyDescent="0.25">
      <c r="A2844" s="63"/>
      <c r="B2844" s="28"/>
      <c r="F2844" s="26"/>
      <c r="G2844" s="26"/>
      <c r="H2844" s="26"/>
      <c r="I2844" s="26"/>
      <c r="J2844" s="26"/>
      <c r="K2844" s="26"/>
    </row>
    <row r="2845" spans="1:11" x14ac:dyDescent="0.25">
      <c r="A2845" s="63"/>
      <c r="B2845" s="28"/>
      <c r="F2845" s="26"/>
      <c r="G2845" s="26"/>
      <c r="H2845" s="26"/>
      <c r="I2845" s="26"/>
      <c r="J2845" s="26"/>
      <c r="K2845" s="26"/>
    </row>
    <row r="2846" spans="1:11" x14ac:dyDescent="0.25">
      <c r="A2846" s="63"/>
      <c r="B2846" s="28"/>
      <c r="F2846" s="26"/>
      <c r="G2846" s="26"/>
      <c r="H2846" s="26"/>
      <c r="I2846" s="26"/>
      <c r="J2846" s="26"/>
      <c r="K2846" s="26"/>
    </row>
    <row r="2847" spans="1:11" x14ac:dyDescent="0.25">
      <c r="A2847" s="63"/>
      <c r="B2847" s="28"/>
      <c r="F2847" s="26"/>
      <c r="G2847" s="26"/>
      <c r="H2847" s="26"/>
      <c r="I2847" s="26"/>
      <c r="J2847" s="26"/>
      <c r="K2847" s="26"/>
    </row>
    <row r="2848" spans="1:11" x14ac:dyDescent="0.25">
      <c r="A2848" s="63"/>
      <c r="B2848" s="28"/>
      <c r="F2848" s="26"/>
      <c r="G2848" s="26"/>
      <c r="H2848" s="26"/>
      <c r="I2848" s="26"/>
      <c r="J2848" s="26"/>
      <c r="K2848" s="26"/>
    </row>
    <row r="2849" spans="1:11" x14ac:dyDescent="0.25">
      <c r="A2849" s="63"/>
      <c r="B2849" s="28"/>
      <c r="F2849" s="26"/>
      <c r="G2849" s="26"/>
      <c r="H2849" s="26"/>
      <c r="I2849" s="26"/>
      <c r="J2849" s="26"/>
      <c r="K2849" s="26"/>
    </row>
    <row r="2850" spans="1:11" x14ac:dyDescent="0.25">
      <c r="A2850" s="63"/>
      <c r="B2850" s="28"/>
      <c r="F2850" s="26"/>
      <c r="G2850" s="26"/>
      <c r="H2850" s="26"/>
      <c r="I2850" s="26"/>
      <c r="J2850" s="26"/>
      <c r="K2850" s="26"/>
    </row>
    <row r="2851" spans="1:11" x14ac:dyDescent="0.25">
      <c r="A2851" s="63"/>
      <c r="B2851" s="28"/>
      <c r="F2851" s="26"/>
      <c r="G2851" s="26"/>
      <c r="H2851" s="26"/>
      <c r="I2851" s="26"/>
      <c r="J2851" s="26"/>
      <c r="K2851" s="26"/>
    </row>
    <row r="2852" spans="1:11" x14ac:dyDescent="0.25">
      <c r="A2852" s="63"/>
      <c r="B2852" s="28"/>
      <c r="F2852" s="26"/>
      <c r="G2852" s="26"/>
      <c r="H2852" s="26"/>
      <c r="I2852" s="26"/>
      <c r="J2852" s="26"/>
      <c r="K2852" s="26"/>
    </row>
    <row r="2853" spans="1:11" x14ac:dyDescent="0.25">
      <c r="A2853" s="63"/>
      <c r="B2853" s="28"/>
      <c r="F2853" s="26"/>
      <c r="G2853" s="26"/>
      <c r="H2853" s="26"/>
      <c r="I2853" s="26"/>
      <c r="J2853" s="26"/>
      <c r="K2853" s="26"/>
    </row>
    <row r="2854" spans="1:11" x14ac:dyDescent="0.25">
      <c r="A2854" s="63"/>
      <c r="B2854" s="28"/>
      <c r="F2854" s="26"/>
      <c r="G2854" s="26"/>
      <c r="H2854" s="26"/>
      <c r="I2854" s="26"/>
      <c r="J2854" s="26"/>
      <c r="K2854" s="26"/>
    </row>
    <row r="2855" spans="1:11" x14ac:dyDescent="0.25">
      <c r="A2855" s="63"/>
      <c r="B2855" s="28"/>
      <c r="F2855" s="26"/>
      <c r="G2855" s="26"/>
      <c r="H2855" s="26"/>
      <c r="I2855" s="26"/>
      <c r="J2855" s="26"/>
      <c r="K2855" s="26"/>
    </row>
    <row r="2856" spans="1:11" x14ac:dyDescent="0.25">
      <c r="A2856" s="63"/>
      <c r="B2856" s="28"/>
      <c r="F2856" s="26"/>
      <c r="G2856" s="26"/>
      <c r="H2856" s="26"/>
      <c r="I2856" s="26"/>
      <c r="J2856" s="26"/>
      <c r="K2856" s="26"/>
    </row>
    <row r="2857" spans="1:11" x14ac:dyDescent="0.25">
      <c r="A2857" s="63"/>
      <c r="B2857" s="28"/>
      <c r="F2857" s="26"/>
      <c r="G2857" s="26"/>
      <c r="H2857" s="26"/>
      <c r="I2857" s="26"/>
      <c r="J2857" s="26"/>
      <c r="K2857" s="26"/>
    </row>
    <row r="2858" spans="1:11" x14ac:dyDescent="0.25">
      <c r="A2858" s="63"/>
      <c r="B2858" s="28"/>
      <c r="F2858" s="26"/>
      <c r="G2858" s="26"/>
      <c r="H2858" s="26"/>
      <c r="I2858" s="26"/>
      <c r="J2858" s="26"/>
      <c r="K2858" s="26"/>
    </row>
    <row r="2859" spans="1:11" x14ac:dyDescent="0.25">
      <c r="A2859" s="63"/>
      <c r="B2859" s="28"/>
      <c r="F2859" s="26"/>
      <c r="G2859" s="26"/>
      <c r="H2859" s="26"/>
      <c r="I2859" s="26"/>
      <c r="J2859" s="26"/>
      <c r="K2859" s="26"/>
    </row>
    <row r="2860" spans="1:11" x14ac:dyDescent="0.25">
      <c r="A2860" s="63"/>
      <c r="B2860" s="28"/>
      <c r="F2860" s="26"/>
      <c r="G2860" s="26"/>
      <c r="H2860" s="26"/>
      <c r="I2860" s="26"/>
      <c r="J2860" s="26"/>
      <c r="K2860" s="26"/>
    </row>
    <row r="2861" spans="1:11" x14ac:dyDescent="0.25">
      <c r="A2861" s="63"/>
      <c r="B2861" s="28"/>
      <c r="F2861" s="26"/>
      <c r="G2861" s="26"/>
      <c r="H2861" s="26"/>
      <c r="I2861" s="26"/>
      <c r="J2861" s="26"/>
      <c r="K2861" s="26"/>
    </row>
    <row r="2862" spans="1:11" x14ac:dyDescent="0.25">
      <c r="A2862" s="63"/>
      <c r="B2862" s="28"/>
      <c r="F2862" s="26"/>
      <c r="G2862" s="26"/>
      <c r="H2862" s="26"/>
      <c r="I2862" s="26"/>
      <c r="J2862" s="26"/>
      <c r="K2862" s="26"/>
    </row>
    <row r="2863" spans="1:11" x14ac:dyDescent="0.25">
      <c r="A2863" s="63"/>
      <c r="B2863" s="28"/>
      <c r="F2863" s="26"/>
      <c r="G2863" s="26"/>
      <c r="H2863" s="26"/>
      <c r="I2863" s="26"/>
      <c r="J2863" s="26"/>
      <c r="K2863" s="26"/>
    </row>
    <row r="2864" spans="1:11" x14ac:dyDescent="0.25">
      <c r="A2864" s="63"/>
      <c r="B2864" s="28"/>
      <c r="F2864" s="26"/>
      <c r="G2864" s="26"/>
      <c r="H2864" s="26"/>
      <c r="I2864" s="26"/>
      <c r="J2864" s="26"/>
      <c r="K2864" s="26"/>
    </row>
    <row r="2865" spans="1:11" x14ac:dyDescent="0.25">
      <c r="A2865" s="63"/>
      <c r="B2865" s="28"/>
      <c r="F2865" s="26"/>
      <c r="G2865" s="26"/>
      <c r="H2865" s="26"/>
      <c r="I2865" s="26"/>
      <c r="J2865" s="26"/>
      <c r="K2865" s="26"/>
    </row>
    <row r="2866" spans="1:11" x14ac:dyDescent="0.25">
      <c r="A2866" s="63"/>
      <c r="B2866" s="28"/>
      <c r="F2866" s="26"/>
      <c r="G2866" s="26"/>
      <c r="H2866" s="26"/>
      <c r="I2866" s="26"/>
      <c r="J2866" s="26"/>
      <c r="K2866" s="26"/>
    </row>
    <row r="2867" spans="1:11" x14ac:dyDescent="0.25">
      <c r="A2867" s="63"/>
      <c r="B2867" s="28"/>
      <c r="F2867" s="26"/>
      <c r="G2867" s="26"/>
      <c r="H2867" s="26"/>
      <c r="I2867" s="26"/>
      <c r="J2867" s="26"/>
      <c r="K2867" s="26"/>
    </row>
    <row r="2868" spans="1:11" x14ac:dyDescent="0.25">
      <c r="A2868" s="63"/>
      <c r="B2868" s="28"/>
      <c r="F2868" s="26"/>
      <c r="G2868" s="26"/>
      <c r="H2868" s="26"/>
      <c r="I2868" s="26"/>
      <c r="J2868" s="26"/>
      <c r="K2868" s="26"/>
    </row>
    <row r="2869" spans="1:11" x14ac:dyDescent="0.25">
      <c r="A2869" s="63"/>
      <c r="B2869" s="28"/>
      <c r="F2869" s="26"/>
      <c r="G2869" s="26"/>
      <c r="H2869" s="26"/>
      <c r="I2869" s="26"/>
      <c r="J2869" s="26"/>
      <c r="K2869" s="26"/>
    </row>
    <row r="2870" spans="1:11" x14ac:dyDescent="0.25">
      <c r="A2870" s="63"/>
      <c r="B2870" s="28"/>
      <c r="F2870" s="26"/>
      <c r="G2870" s="26"/>
      <c r="H2870" s="26"/>
      <c r="I2870" s="26"/>
      <c r="J2870" s="26"/>
      <c r="K2870" s="26"/>
    </row>
    <row r="2871" spans="1:11" x14ac:dyDescent="0.25">
      <c r="A2871" s="63"/>
      <c r="B2871" s="28"/>
      <c r="F2871" s="26"/>
      <c r="G2871" s="26"/>
      <c r="H2871" s="26"/>
      <c r="I2871" s="26"/>
      <c r="J2871" s="26"/>
      <c r="K2871" s="26"/>
    </row>
    <row r="2872" spans="1:11" x14ac:dyDescent="0.25">
      <c r="A2872" s="63"/>
      <c r="B2872" s="28"/>
      <c r="F2872" s="26"/>
      <c r="G2872" s="26"/>
      <c r="H2872" s="26"/>
      <c r="I2872" s="26"/>
      <c r="J2872" s="26"/>
      <c r="K2872" s="26"/>
    </row>
    <row r="2873" spans="1:11" x14ac:dyDescent="0.25">
      <c r="A2873" s="63"/>
      <c r="B2873" s="28"/>
      <c r="F2873" s="26"/>
      <c r="G2873" s="26"/>
      <c r="H2873" s="26"/>
      <c r="I2873" s="26"/>
      <c r="J2873" s="26"/>
      <c r="K2873" s="26"/>
    </row>
    <row r="2874" spans="1:11" x14ac:dyDescent="0.25">
      <c r="A2874" s="63"/>
      <c r="B2874" s="28"/>
      <c r="F2874" s="26"/>
      <c r="G2874" s="26"/>
      <c r="H2874" s="26"/>
      <c r="I2874" s="26"/>
      <c r="J2874" s="26"/>
      <c r="K2874" s="26"/>
    </row>
    <row r="2875" spans="1:11" x14ac:dyDescent="0.25">
      <c r="A2875" s="63"/>
      <c r="B2875" s="28"/>
      <c r="F2875" s="26"/>
      <c r="G2875" s="26"/>
      <c r="H2875" s="26"/>
      <c r="I2875" s="26"/>
      <c r="J2875" s="26"/>
      <c r="K2875" s="26"/>
    </row>
    <row r="2876" spans="1:11" x14ac:dyDescent="0.25">
      <c r="A2876" s="63"/>
      <c r="B2876" s="28"/>
      <c r="F2876" s="26"/>
      <c r="G2876" s="26"/>
      <c r="H2876" s="26"/>
      <c r="I2876" s="26"/>
      <c r="J2876" s="26"/>
      <c r="K2876" s="26"/>
    </row>
    <row r="2877" spans="1:11" x14ac:dyDescent="0.25">
      <c r="A2877" s="63"/>
      <c r="B2877" s="28"/>
      <c r="F2877" s="26"/>
      <c r="G2877" s="26"/>
      <c r="H2877" s="26"/>
      <c r="I2877" s="26"/>
      <c r="J2877" s="26"/>
      <c r="K2877" s="26"/>
    </row>
    <row r="2878" spans="1:11" x14ac:dyDescent="0.25">
      <c r="A2878" s="63"/>
      <c r="B2878" s="28"/>
      <c r="F2878" s="26"/>
      <c r="G2878" s="26"/>
      <c r="H2878" s="26"/>
      <c r="I2878" s="26"/>
      <c r="J2878" s="26"/>
      <c r="K2878" s="26"/>
    </row>
    <row r="2879" spans="1:11" x14ac:dyDescent="0.25">
      <c r="A2879" s="63"/>
      <c r="B2879" s="28"/>
      <c r="F2879" s="26"/>
      <c r="G2879" s="26"/>
      <c r="H2879" s="26"/>
      <c r="I2879" s="26"/>
      <c r="J2879" s="26"/>
      <c r="K2879" s="26"/>
    </row>
    <row r="2880" spans="1:11" x14ac:dyDescent="0.25">
      <c r="A2880" s="63"/>
      <c r="B2880" s="28"/>
      <c r="F2880" s="26"/>
      <c r="G2880" s="26"/>
      <c r="H2880" s="26"/>
      <c r="I2880" s="26"/>
      <c r="J2880" s="26"/>
      <c r="K2880" s="26"/>
    </row>
    <row r="2881" spans="1:11" x14ac:dyDescent="0.25">
      <c r="A2881" s="63"/>
      <c r="B2881" s="28"/>
      <c r="F2881" s="26"/>
      <c r="G2881" s="26"/>
      <c r="H2881" s="26"/>
      <c r="I2881" s="26"/>
      <c r="J2881" s="26"/>
      <c r="K2881" s="26"/>
    </row>
    <row r="2882" spans="1:11" x14ac:dyDescent="0.25">
      <c r="A2882" s="63"/>
      <c r="B2882" s="28"/>
      <c r="F2882" s="26"/>
      <c r="G2882" s="26"/>
      <c r="H2882" s="26"/>
      <c r="I2882" s="26"/>
      <c r="J2882" s="26"/>
      <c r="K2882" s="26"/>
    </row>
    <row r="2883" spans="1:11" x14ac:dyDescent="0.25">
      <c r="A2883" s="63"/>
      <c r="B2883" s="28"/>
      <c r="F2883" s="26"/>
      <c r="G2883" s="26"/>
      <c r="H2883" s="26"/>
      <c r="I2883" s="26"/>
      <c r="J2883" s="26"/>
      <c r="K2883" s="26"/>
    </row>
    <row r="2884" spans="1:11" x14ac:dyDescent="0.25">
      <c r="A2884" s="63"/>
      <c r="B2884" s="28"/>
      <c r="F2884" s="26"/>
      <c r="G2884" s="26"/>
      <c r="H2884" s="26"/>
      <c r="I2884" s="26"/>
      <c r="J2884" s="26"/>
      <c r="K2884" s="26"/>
    </row>
    <row r="2885" spans="1:11" x14ac:dyDescent="0.25">
      <c r="A2885" s="63"/>
      <c r="B2885" s="28"/>
      <c r="F2885" s="26"/>
      <c r="G2885" s="26"/>
      <c r="H2885" s="26"/>
      <c r="I2885" s="26"/>
      <c r="J2885" s="26"/>
      <c r="K2885" s="26"/>
    </row>
    <row r="2886" spans="1:11" x14ac:dyDescent="0.25">
      <c r="A2886" s="63"/>
      <c r="B2886" s="28"/>
      <c r="F2886" s="26"/>
      <c r="G2886" s="26"/>
      <c r="H2886" s="26"/>
      <c r="I2886" s="26"/>
      <c r="J2886" s="26"/>
      <c r="K2886" s="26"/>
    </row>
    <row r="2887" spans="1:11" x14ac:dyDescent="0.25">
      <c r="A2887" s="63"/>
      <c r="B2887" s="28"/>
      <c r="F2887" s="26"/>
      <c r="G2887" s="26"/>
      <c r="H2887" s="26"/>
      <c r="I2887" s="26"/>
      <c r="J2887" s="26"/>
      <c r="K2887" s="26"/>
    </row>
    <row r="2888" spans="1:11" x14ac:dyDescent="0.25">
      <c r="A2888" s="63"/>
      <c r="B2888" s="28"/>
      <c r="F2888" s="26"/>
      <c r="G2888" s="26"/>
      <c r="H2888" s="26"/>
      <c r="I2888" s="26"/>
      <c r="J2888" s="26"/>
      <c r="K2888" s="26"/>
    </row>
    <row r="2889" spans="1:11" x14ac:dyDescent="0.25">
      <c r="A2889" s="63"/>
      <c r="B2889" s="28"/>
      <c r="F2889" s="26"/>
      <c r="G2889" s="26"/>
      <c r="H2889" s="26"/>
      <c r="I2889" s="26"/>
      <c r="J2889" s="26"/>
      <c r="K2889" s="26"/>
    </row>
    <row r="2890" spans="1:11" x14ac:dyDescent="0.25">
      <c r="A2890" s="63"/>
      <c r="B2890" s="28"/>
      <c r="F2890" s="26"/>
      <c r="G2890" s="26"/>
      <c r="H2890" s="26"/>
      <c r="I2890" s="26"/>
      <c r="J2890" s="26"/>
      <c r="K2890" s="26"/>
    </row>
    <row r="2891" spans="1:11" x14ac:dyDescent="0.25">
      <c r="A2891" s="63"/>
      <c r="B2891" s="28"/>
      <c r="F2891" s="26"/>
      <c r="G2891" s="26"/>
      <c r="H2891" s="26"/>
      <c r="I2891" s="26"/>
      <c r="J2891" s="26"/>
      <c r="K2891" s="26"/>
    </row>
    <row r="2892" spans="1:11" x14ac:dyDescent="0.25">
      <c r="A2892" s="63"/>
      <c r="B2892" s="28"/>
      <c r="F2892" s="26"/>
      <c r="G2892" s="26"/>
      <c r="H2892" s="26"/>
      <c r="I2892" s="26"/>
      <c r="J2892" s="26"/>
      <c r="K2892" s="26"/>
    </row>
    <row r="2893" spans="1:11" x14ac:dyDescent="0.25">
      <c r="A2893" s="63"/>
      <c r="B2893" s="28"/>
      <c r="F2893" s="26"/>
      <c r="G2893" s="26"/>
      <c r="H2893" s="26"/>
      <c r="I2893" s="26"/>
      <c r="J2893" s="26"/>
      <c r="K2893" s="26"/>
    </row>
    <row r="2894" spans="1:11" x14ac:dyDescent="0.25">
      <c r="A2894" s="63"/>
      <c r="B2894" s="28"/>
      <c r="F2894" s="26"/>
      <c r="G2894" s="26"/>
      <c r="H2894" s="26"/>
      <c r="I2894" s="26"/>
      <c r="J2894" s="26"/>
      <c r="K2894" s="26"/>
    </row>
    <row r="2895" spans="1:11" x14ac:dyDescent="0.25">
      <c r="A2895" s="63"/>
      <c r="B2895" s="28"/>
      <c r="F2895" s="26"/>
      <c r="G2895" s="26"/>
      <c r="H2895" s="26"/>
      <c r="I2895" s="26"/>
      <c r="J2895" s="26"/>
      <c r="K2895" s="26"/>
    </row>
    <row r="2896" spans="1:11" x14ac:dyDescent="0.25">
      <c r="A2896" s="63"/>
      <c r="B2896" s="28"/>
      <c r="F2896" s="26"/>
      <c r="G2896" s="26"/>
      <c r="H2896" s="26"/>
      <c r="I2896" s="26"/>
      <c r="J2896" s="26"/>
      <c r="K2896" s="26"/>
    </row>
    <row r="2897" spans="1:11" x14ac:dyDescent="0.25">
      <c r="A2897" s="63"/>
      <c r="B2897" s="28"/>
      <c r="F2897" s="26"/>
      <c r="G2897" s="26"/>
      <c r="H2897" s="26"/>
      <c r="I2897" s="26"/>
      <c r="J2897" s="26"/>
      <c r="K2897" s="26"/>
    </row>
    <row r="2898" spans="1:11" x14ac:dyDescent="0.25">
      <c r="A2898" s="63"/>
      <c r="B2898" s="28"/>
      <c r="F2898" s="26"/>
      <c r="G2898" s="26"/>
      <c r="H2898" s="26"/>
      <c r="I2898" s="26"/>
      <c r="J2898" s="26"/>
      <c r="K2898" s="26"/>
    </row>
    <row r="2899" spans="1:11" x14ac:dyDescent="0.25">
      <c r="A2899" s="63"/>
      <c r="B2899" s="28"/>
      <c r="F2899" s="26"/>
      <c r="G2899" s="26"/>
      <c r="H2899" s="26"/>
      <c r="I2899" s="26"/>
      <c r="J2899" s="26"/>
      <c r="K2899" s="26"/>
    </row>
    <row r="2900" spans="1:11" x14ac:dyDescent="0.25">
      <c r="A2900" s="63"/>
      <c r="B2900" s="28"/>
      <c r="F2900" s="26"/>
      <c r="G2900" s="26"/>
      <c r="H2900" s="26"/>
      <c r="I2900" s="26"/>
      <c r="J2900" s="26"/>
      <c r="K2900" s="26"/>
    </row>
    <row r="2901" spans="1:11" x14ac:dyDescent="0.25">
      <c r="A2901" s="63"/>
      <c r="B2901" s="28"/>
      <c r="F2901" s="26"/>
      <c r="G2901" s="26"/>
      <c r="H2901" s="26"/>
      <c r="I2901" s="26"/>
      <c r="J2901" s="26"/>
      <c r="K2901" s="26"/>
    </row>
    <row r="2902" spans="1:11" x14ac:dyDescent="0.25">
      <c r="A2902" s="63"/>
      <c r="B2902" s="28"/>
      <c r="F2902" s="26"/>
      <c r="G2902" s="26"/>
      <c r="H2902" s="26"/>
      <c r="I2902" s="26"/>
      <c r="J2902" s="26"/>
      <c r="K2902" s="26"/>
    </row>
    <row r="2903" spans="1:11" x14ac:dyDescent="0.25">
      <c r="A2903" s="63"/>
      <c r="B2903" s="28"/>
      <c r="F2903" s="26"/>
      <c r="G2903" s="26"/>
      <c r="H2903" s="26"/>
      <c r="I2903" s="26"/>
      <c r="J2903" s="26"/>
      <c r="K2903" s="26"/>
    </row>
    <row r="2904" spans="1:11" x14ac:dyDescent="0.25">
      <c r="A2904" s="63"/>
      <c r="B2904" s="28"/>
      <c r="F2904" s="26"/>
      <c r="G2904" s="26"/>
      <c r="H2904" s="26"/>
      <c r="I2904" s="26"/>
      <c r="J2904" s="26"/>
      <c r="K2904" s="26"/>
    </row>
    <row r="2905" spans="1:11" x14ac:dyDescent="0.25">
      <c r="A2905" s="63"/>
      <c r="B2905" s="28"/>
      <c r="F2905" s="26"/>
      <c r="G2905" s="26"/>
      <c r="H2905" s="26"/>
      <c r="I2905" s="26"/>
      <c r="J2905" s="26"/>
      <c r="K2905" s="26"/>
    </row>
    <row r="2906" spans="1:11" x14ac:dyDescent="0.25">
      <c r="A2906" s="63"/>
      <c r="B2906" s="28"/>
      <c r="F2906" s="26"/>
      <c r="G2906" s="26"/>
      <c r="H2906" s="26"/>
      <c r="I2906" s="26"/>
      <c r="J2906" s="26"/>
      <c r="K2906" s="26"/>
    </row>
    <row r="2907" spans="1:11" x14ac:dyDescent="0.25">
      <c r="A2907" s="63"/>
      <c r="B2907" s="28"/>
      <c r="F2907" s="26"/>
      <c r="G2907" s="26"/>
      <c r="H2907" s="26"/>
      <c r="I2907" s="26"/>
      <c r="J2907" s="26"/>
      <c r="K2907" s="26"/>
    </row>
    <row r="2908" spans="1:11" x14ac:dyDescent="0.25">
      <c r="A2908" s="63"/>
      <c r="B2908" s="28"/>
      <c r="F2908" s="26"/>
      <c r="G2908" s="26"/>
      <c r="H2908" s="26"/>
      <c r="I2908" s="26"/>
      <c r="J2908" s="26"/>
      <c r="K2908" s="26"/>
    </row>
    <row r="2909" spans="1:11" x14ac:dyDescent="0.25">
      <c r="A2909" s="63"/>
      <c r="B2909" s="28"/>
      <c r="F2909" s="26"/>
      <c r="G2909" s="26"/>
      <c r="H2909" s="26"/>
      <c r="I2909" s="26"/>
      <c r="J2909" s="26"/>
      <c r="K2909" s="26"/>
    </row>
    <row r="2910" spans="1:11" x14ac:dyDescent="0.25">
      <c r="A2910" s="63"/>
      <c r="B2910" s="28"/>
      <c r="F2910" s="26"/>
      <c r="G2910" s="26"/>
      <c r="H2910" s="26"/>
      <c r="I2910" s="26"/>
      <c r="J2910" s="26"/>
      <c r="K2910" s="26"/>
    </row>
    <row r="2911" spans="1:11" x14ac:dyDescent="0.25">
      <c r="A2911" s="63"/>
      <c r="B2911" s="28"/>
      <c r="F2911" s="26"/>
      <c r="G2911" s="26"/>
      <c r="H2911" s="26"/>
      <c r="I2911" s="26"/>
      <c r="J2911" s="26"/>
      <c r="K2911" s="26"/>
    </row>
    <row r="2912" spans="1:11" x14ac:dyDescent="0.25">
      <c r="A2912" s="63"/>
      <c r="B2912" s="28"/>
      <c r="F2912" s="26"/>
      <c r="G2912" s="26"/>
      <c r="H2912" s="26"/>
      <c r="I2912" s="26"/>
      <c r="J2912" s="26"/>
      <c r="K2912" s="26"/>
    </row>
    <row r="2913" spans="1:11" x14ac:dyDescent="0.25">
      <c r="A2913" s="63"/>
      <c r="B2913" s="28"/>
      <c r="F2913" s="26"/>
      <c r="G2913" s="26"/>
      <c r="H2913" s="26"/>
      <c r="I2913" s="26"/>
      <c r="J2913" s="26"/>
      <c r="K2913" s="26"/>
    </row>
    <row r="2914" spans="1:11" x14ac:dyDescent="0.25">
      <c r="A2914" s="63"/>
      <c r="B2914" s="28"/>
      <c r="F2914" s="26"/>
      <c r="G2914" s="26"/>
      <c r="H2914" s="26"/>
      <c r="I2914" s="26"/>
      <c r="J2914" s="26"/>
      <c r="K2914" s="26"/>
    </row>
    <row r="2915" spans="1:11" x14ac:dyDescent="0.25">
      <c r="A2915" s="63"/>
      <c r="B2915" s="28"/>
      <c r="F2915" s="26"/>
      <c r="G2915" s="26"/>
      <c r="H2915" s="26"/>
      <c r="I2915" s="26"/>
      <c r="J2915" s="26"/>
      <c r="K2915" s="26"/>
    </row>
    <row r="2916" spans="1:11" x14ac:dyDescent="0.25">
      <c r="A2916" s="63"/>
      <c r="B2916" s="28"/>
      <c r="F2916" s="26"/>
      <c r="G2916" s="26"/>
      <c r="H2916" s="26"/>
      <c r="I2916" s="26"/>
      <c r="J2916" s="26"/>
      <c r="K2916" s="26"/>
    </row>
    <row r="2917" spans="1:11" x14ac:dyDescent="0.25">
      <c r="A2917" s="63"/>
      <c r="B2917" s="28"/>
      <c r="F2917" s="26"/>
      <c r="G2917" s="26"/>
      <c r="H2917" s="26"/>
      <c r="I2917" s="26"/>
      <c r="J2917" s="26"/>
      <c r="K2917" s="26"/>
    </row>
    <row r="2918" spans="1:11" x14ac:dyDescent="0.25">
      <c r="A2918" s="63"/>
      <c r="B2918" s="28"/>
      <c r="F2918" s="26"/>
      <c r="G2918" s="26"/>
      <c r="H2918" s="26"/>
      <c r="I2918" s="26"/>
      <c r="J2918" s="26"/>
      <c r="K2918" s="26"/>
    </row>
    <row r="2919" spans="1:11" x14ac:dyDescent="0.25">
      <c r="A2919" s="63"/>
      <c r="B2919" s="28"/>
      <c r="F2919" s="26"/>
      <c r="G2919" s="26"/>
      <c r="H2919" s="26"/>
      <c r="I2919" s="26"/>
      <c r="J2919" s="26"/>
      <c r="K2919" s="26"/>
    </row>
    <row r="2920" spans="1:11" x14ac:dyDescent="0.25">
      <c r="A2920" s="63"/>
      <c r="B2920" s="28"/>
      <c r="F2920" s="26"/>
      <c r="G2920" s="26"/>
      <c r="H2920" s="26"/>
      <c r="I2920" s="26"/>
      <c r="J2920" s="26"/>
      <c r="K2920" s="26"/>
    </row>
    <row r="2921" spans="1:11" x14ac:dyDescent="0.25">
      <c r="A2921" s="63"/>
      <c r="B2921" s="28"/>
      <c r="F2921" s="26"/>
      <c r="G2921" s="26"/>
      <c r="H2921" s="26"/>
      <c r="I2921" s="26"/>
      <c r="J2921" s="26"/>
      <c r="K2921" s="26"/>
    </row>
    <row r="2922" spans="1:11" x14ac:dyDescent="0.25">
      <c r="A2922" s="63"/>
      <c r="B2922" s="28"/>
      <c r="F2922" s="26"/>
      <c r="G2922" s="26"/>
      <c r="H2922" s="26"/>
      <c r="I2922" s="26"/>
      <c r="J2922" s="26"/>
      <c r="K2922" s="26"/>
    </row>
    <row r="2923" spans="1:11" x14ac:dyDescent="0.25">
      <c r="A2923" s="63"/>
      <c r="B2923" s="28"/>
      <c r="F2923" s="26"/>
      <c r="G2923" s="26"/>
      <c r="H2923" s="26"/>
      <c r="I2923" s="26"/>
      <c r="J2923" s="26"/>
      <c r="K2923" s="26"/>
    </row>
    <row r="2924" spans="1:11" x14ac:dyDescent="0.25">
      <c r="A2924" s="63"/>
      <c r="B2924" s="28"/>
      <c r="F2924" s="26"/>
      <c r="G2924" s="26"/>
      <c r="H2924" s="26"/>
      <c r="I2924" s="26"/>
      <c r="J2924" s="26"/>
      <c r="K2924" s="26"/>
    </row>
    <row r="2925" spans="1:11" x14ac:dyDescent="0.25">
      <c r="A2925" s="63"/>
      <c r="B2925" s="28"/>
      <c r="F2925" s="26"/>
      <c r="G2925" s="26"/>
      <c r="H2925" s="26"/>
      <c r="I2925" s="26"/>
      <c r="J2925" s="26"/>
      <c r="K2925" s="26"/>
    </row>
    <row r="2926" spans="1:11" x14ac:dyDescent="0.25">
      <c r="A2926" s="63"/>
      <c r="B2926" s="28"/>
      <c r="F2926" s="26"/>
      <c r="G2926" s="26"/>
      <c r="H2926" s="26"/>
      <c r="I2926" s="26"/>
      <c r="J2926" s="26"/>
      <c r="K2926" s="26"/>
    </row>
    <row r="2927" spans="1:11" x14ac:dyDescent="0.25">
      <c r="A2927" s="63"/>
      <c r="B2927" s="28"/>
      <c r="F2927" s="26"/>
      <c r="G2927" s="26"/>
      <c r="H2927" s="26"/>
      <c r="I2927" s="26"/>
      <c r="J2927" s="26"/>
      <c r="K2927" s="26"/>
    </row>
    <row r="2928" spans="1:11" x14ac:dyDescent="0.25">
      <c r="A2928" s="63"/>
      <c r="B2928" s="28"/>
      <c r="F2928" s="26"/>
      <c r="G2928" s="26"/>
      <c r="H2928" s="26"/>
      <c r="I2928" s="26"/>
      <c r="J2928" s="26"/>
      <c r="K2928" s="26"/>
    </row>
    <row r="2929" spans="1:11" x14ac:dyDescent="0.25">
      <c r="A2929" s="63"/>
      <c r="B2929" s="28"/>
      <c r="F2929" s="26"/>
      <c r="G2929" s="26"/>
      <c r="H2929" s="26"/>
      <c r="I2929" s="26"/>
      <c r="J2929" s="26"/>
      <c r="K2929" s="26"/>
    </row>
    <row r="2930" spans="1:11" x14ac:dyDescent="0.25">
      <c r="A2930" s="63"/>
      <c r="B2930" s="28"/>
      <c r="F2930" s="26"/>
      <c r="G2930" s="26"/>
      <c r="H2930" s="26"/>
      <c r="I2930" s="26"/>
      <c r="J2930" s="26"/>
      <c r="K2930" s="26"/>
    </row>
    <row r="2931" spans="1:11" x14ac:dyDescent="0.25">
      <c r="A2931" s="63"/>
      <c r="B2931" s="28"/>
      <c r="F2931" s="26"/>
      <c r="G2931" s="26"/>
      <c r="H2931" s="26"/>
      <c r="I2931" s="26"/>
      <c r="J2931" s="26"/>
      <c r="K2931" s="26"/>
    </row>
    <row r="2932" spans="1:11" x14ac:dyDescent="0.25">
      <c r="A2932" s="63"/>
      <c r="B2932" s="28"/>
      <c r="F2932" s="26"/>
      <c r="G2932" s="26"/>
      <c r="H2932" s="26"/>
      <c r="I2932" s="26"/>
      <c r="J2932" s="26"/>
      <c r="K2932" s="26"/>
    </row>
    <row r="2933" spans="1:11" x14ac:dyDescent="0.25">
      <c r="A2933" s="63"/>
      <c r="B2933" s="28"/>
      <c r="F2933" s="26"/>
      <c r="G2933" s="26"/>
      <c r="H2933" s="26"/>
      <c r="I2933" s="26"/>
      <c r="J2933" s="26"/>
      <c r="K2933" s="26"/>
    </row>
    <row r="2934" spans="1:11" x14ac:dyDescent="0.25">
      <c r="A2934" s="63"/>
      <c r="B2934" s="28"/>
      <c r="F2934" s="26"/>
      <c r="G2934" s="26"/>
      <c r="H2934" s="26"/>
      <c r="I2934" s="26"/>
      <c r="J2934" s="26"/>
      <c r="K2934" s="26"/>
    </row>
    <row r="2935" spans="1:11" x14ac:dyDescent="0.25">
      <c r="A2935" s="63"/>
      <c r="B2935" s="28"/>
      <c r="F2935" s="26"/>
      <c r="G2935" s="26"/>
      <c r="H2935" s="26"/>
      <c r="I2935" s="26"/>
      <c r="J2935" s="26"/>
      <c r="K2935" s="26"/>
    </row>
    <row r="2936" spans="1:11" x14ac:dyDescent="0.25">
      <c r="A2936" s="63"/>
      <c r="B2936" s="28"/>
      <c r="F2936" s="26"/>
      <c r="G2936" s="26"/>
      <c r="H2936" s="26"/>
      <c r="I2936" s="26"/>
      <c r="J2936" s="26"/>
      <c r="K2936" s="26"/>
    </row>
    <row r="2937" spans="1:11" x14ac:dyDescent="0.25">
      <c r="A2937" s="63"/>
      <c r="B2937" s="28"/>
      <c r="F2937" s="26"/>
      <c r="G2937" s="26"/>
      <c r="H2937" s="26"/>
      <c r="I2937" s="26"/>
      <c r="J2937" s="26"/>
      <c r="K2937" s="26"/>
    </row>
    <row r="2938" spans="1:11" x14ac:dyDescent="0.25">
      <c r="A2938" s="63"/>
      <c r="B2938" s="28"/>
      <c r="F2938" s="26"/>
      <c r="G2938" s="26"/>
      <c r="H2938" s="26"/>
      <c r="I2938" s="26"/>
      <c r="J2938" s="26"/>
      <c r="K2938" s="26"/>
    </row>
    <row r="2939" spans="1:11" x14ac:dyDescent="0.25">
      <c r="A2939" s="63"/>
      <c r="B2939" s="28"/>
      <c r="F2939" s="26"/>
      <c r="G2939" s="26"/>
      <c r="H2939" s="26"/>
      <c r="I2939" s="26"/>
      <c r="J2939" s="26"/>
      <c r="K2939" s="26"/>
    </row>
    <row r="2940" spans="1:11" x14ac:dyDescent="0.25">
      <c r="A2940" s="63"/>
      <c r="B2940" s="28"/>
      <c r="F2940" s="26"/>
      <c r="G2940" s="26"/>
      <c r="H2940" s="26"/>
      <c r="I2940" s="26"/>
      <c r="J2940" s="26"/>
      <c r="K2940" s="26"/>
    </row>
    <row r="2941" spans="1:11" x14ac:dyDescent="0.25">
      <c r="A2941" s="63"/>
      <c r="B2941" s="28"/>
      <c r="F2941" s="26"/>
      <c r="G2941" s="26"/>
      <c r="H2941" s="26"/>
      <c r="I2941" s="26"/>
      <c r="J2941" s="26"/>
      <c r="K2941" s="26"/>
    </row>
    <row r="2942" spans="1:11" x14ac:dyDescent="0.25">
      <c r="A2942" s="63"/>
      <c r="B2942" s="28"/>
      <c r="F2942" s="26"/>
      <c r="G2942" s="26"/>
      <c r="H2942" s="26"/>
      <c r="I2942" s="26"/>
      <c r="J2942" s="26"/>
      <c r="K2942" s="26"/>
    </row>
    <row r="2943" spans="1:11" x14ac:dyDescent="0.25">
      <c r="A2943" s="63"/>
      <c r="B2943" s="28"/>
      <c r="F2943" s="26"/>
      <c r="G2943" s="26"/>
      <c r="H2943" s="26"/>
      <c r="I2943" s="26"/>
      <c r="J2943" s="26"/>
      <c r="K2943" s="26"/>
    </row>
    <row r="2944" spans="1:11" x14ac:dyDescent="0.25">
      <c r="A2944" s="63"/>
      <c r="B2944" s="28"/>
      <c r="F2944" s="26"/>
      <c r="G2944" s="26"/>
      <c r="H2944" s="26"/>
      <c r="I2944" s="26"/>
      <c r="J2944" s="26"/>
      <c r="K2944" s="26"/>
    </row>
    <row r="2945" spans="1:11" x14ac:dyDescent="0.25">
      <c r="A2945" s="63"/>
      <c r="B2945" s="28"/>
      <c r="F2945" s="26"/>
      <c r="G2945" s="26"/>
      <c r="H2945" s="26"/>
      <c r="I2945" s="26"/>
      <c r="J2945" s="26"/>
      <c r="K2945" s="26"/>
    </row>
    <row r="2946" spans="1:11" x14ac:dyDescent="0.25">
      <c r="A2946" s="63"/>
      <c r="B2946" s="28"/>
      <c r="F2946" s="26"/>
      <c r="G2946" s="26"/>
      <c r="H2946" s="26"/>
      <c r="I2946" s="26"/>
      <c r="J2946" s="26"/>
      <c r="K2946" s="26"/>
    </row>
    <row r="2947" spans="1:11" x14ac:dyDescent="0.25">
      <c r="A2947" s="63"/>
      <c r="B2947" s="28"/>
      <c r="F2947" s="26"/>
      <c r="G2947" s="26"/>
      <c r="H2947" s="26"/>
      <c r="I2947" s="26"/>
      <c r="J2947" s="26"/>
      <c r="K2947" s="26"/>
    </row>
    <row r="2948" spans="1:11" x14ac:dyDescent="0.25">
      <c r="A2948" s="63"/>
      <c r="B2948" s="28"/>
      <c r="F2948" s="26"/>
      <c r="G2948" s="26"/>
      <c r="H2948" s="26"/>
      <c r="I2948" s="26"/>
      <c r="J2948" s="26"/>
      <c r="K2948" s="26"/>
    </row>
    <row r="2949" spans="1:11" x14ac:dyDescent="0.25">
      <c r="A2949" s="63"/>
      <c r="B2949" s="28"/>
      <c r="F2949" s="26"/>
      <c r="G2949" s="26"/>
      <c r="H2949" s="26"/>
      <c r="I2949" s="26"/>
      <c r="J2949" s="26"/>
      <c r="K2949" s="26"/>
    </row>
    <row r="2950" spans="1:11" x14ac:dyDescent="0.25">
      <c r="A2950" s="63"/>
      <c r="B2950" s="28"/>
      <c r="F2950" s="26"/>
      <c r="G2950" s="26"/>
      <c r="H2950" s="26"/>
      <c r="I2950" s="26"/>
      <c r="J2950" s="26"/>
      <c r="K2950" s="26"/>
    </row>
    <row r="2951" spans="1:11" x14ac:dyDescent="0.25">
      <c r="A2951" s="63"/>
      <c r="B2951" s="28"/>
      <c r="F2951" s="26"/>
      <c r="G2951" s="26"/>
      <c r="H2951" s="26"/>
      <c r="I2951" s="26"/>
      <c r="J2951" s="26"/>
      <c r="K2951" s="26"/>
    </row>
    <row r="2952" spans="1:11" x14ac:dyDescent="0.25">
      <c r="A2952" s="63"/>
      <c r="B2952" s="28"/>
      <c r="F2952" s="26"/>
      <c r="G2952" s="26"/>
      <c r="H2952" s="26"/>
      <c r="I2952" s="26"/>
      <c r="J2952" s="26"/>
      <c r="K2952" s="26"/>
    </row>
    <row r="2953" spans="1:11" x14ac:dyDescent="0.25">
      <c r="A2953" s="63"/>
      <c r="B2953" s="28"/>
      <c r="F2953" s="26"/>
      <c r="G2953" s="26"/>
      <c r="H2953" s="26"/>
      <c r="I2953" s="26"/>
      <c r="J2953" s="26"/>
      <c r="K2953" s="26"/>
    </row>
    <row r="2954" spans="1:11" x14ac:dyDescent="0.25">
      <c r="A2954" s="63"/>
      <c r="B2954" s="28"/>
      <c r="F2954" s="26"/>
      <c r="G2954" s="26"/>
      <c r="H2954" s="26"/>
      <c r="I2954" s="26"/>
      <c r="J2954" s="26"/>
      <c r="K2954" s="26"/>
    </row>
    <row r="2955" spans="1:11" x14ac:dyDescent="0.25">
      <c r="A2955" s="63"/>
      <c r="B2955" s="28"/>
      <c r="F2955" s="26"/>
      <c r="G2955" s="26"/>
      <c r="H2955" s="26"/>
      <c r="I2955" s="26"/>
      <c r="J2955" s="26"/>
      <c r="K2955" s="26"/>
    </row>
    <row r="2956" spans="1:11" x14ac:dyDescent="0.25">
      <c r="A2956" s="63"/>
      <c r="B2956" s="28"/>
      <c r="F2956" s="26"/>
      <c r="G2956" s="26"/>
      <c r="H2956" s="26"/>
      <c r="I2956" s="26"/>
      <c r="J2956" s="26"/>
      <c r="K2956" s="26"/>
    </row>
    <row r="2957" spans="1:11" x14ac:dyDescent="0.25">
      <c r="A2957" s="63"/>
      <c r="B2957" s="28"/>
      <c r="F2957" s="26"/>
      <c r="G2957" s="26"/>
      <c r="H2957" s="26"/>
      <c r="I2957" s="26"/>
      <c r="J2957" s="26"/>
      <c r="K2957" s="26"/>
    </row>
    <row r="2958" spans="1:11" x14ac:dyDescent="0.25">
      <c r="A2958" s="63"/>
      <c r="B2958" s="28"/>
      <c r="F2958" s="26"/>
      <c r="G2958" s="26"/>
      <c r="H2958" s="26"/>
      <c r="I2958" s="26"/>
      <c r="J2958" s="26"/>
      <c r="K2958" s="26"/>
    </row>
    <row r="2959" spans="1:11" x14ac:dyDescent="0.25">
      <c r="A2959" s="63"/>
      <c r="B2959" s="28"/>
      <c r="F2959" s="26"/>
      <c r="G2959" s="26"/>
      <c r="H2959" s="26"/>
      <c r="I2959" s="26"/>
      <c r="J2959" s="26"/>
      <c r="K2959" s="26"/>
    </row>
    <row r="2960" spans="1:11" x14ac:dyDescent="0.25">
      <c r="A2960" s="63"/>
      <c r="B2960" s="28"/>
      <c r="F2960" s="26"/>
      <c r="G2960" s="26"/>
      <c r="H2960" s="26"/>
      <c r="I2960" s="26"/>
      <c r="J2960" s="26"/>
      <c r="K2960" s="26"/>
    </row>
    <row r="2961" spans="1:11" x14ac:dyDescent="0.25">
      <c r="A2961" s="63"/>
      <c r="B2961" s="28"/>
      <c r="F2961" s="26"/>
      <c r="G2961" s="26"/>
      <c r="H2961" s="26"/>
      <c r="I2961" s="26"/>
      <c r="J2961" s="26"/>
      <c r="K2961" s="26"/>
    </row>
    <row r="2962" spans="1:11" x14ac:dyDescent="0.25">
      <c r="A2962" s="63"/>
      <c r="B2962" s="28"/>
      <c r="F2962" s="26"/>
      <c r="G2962" s="26"/>
      <c r="H2962" s="26"/>
      <c r="I2962" s="26"/>
      <c r="J2962" s="26"/>
      <c r="K2962" s="26"/>
    </row>
    <row r="2963" spans="1:11" x14ac:dyDescent="0.25">
      <c r="A2963" s="63"/>
      <c r="B2963" s="28"/>
      <c r="F2963" s="26"/>
      <c r="G2963" s="26"/>
      <c r="H2963" s="26"/>
      <c r="I2963" s="26"/>
      <c r="J2963" s="26"/>
      <c r="K2963" s="26"/>
    </row>
    <row r="2964" spans="1:11" x14ac:dyDescent="0.25">
      <c r="A2964" s="63"/>
      <c r="B2964" s="28"/>
      <c r="F2964" s="26"/>
      <c r="G2964" s="26"/>
      <c r="H2964" s="26"/>
      <c r="I2964" s="26"/>
      <c r="J2964" s="26"/>
      <c r="K2964" s="26"/>
    </row>
    <row r="2965" spans="1:11" x14ac:dyDescent="0.25">
      <c r="A2965" s="63"/>
      <c r="B2965" s="28"/>
      <c r="F2965" s="26"/>
      <c r="G2965" s="26"/>
      <c r="H2965" s="26"/>
      <c r="I2965" s="26"/>
      <c r="J2965" s="26"/>
      <c r="K2965" s="26"/>
    </row>
    <row r="2966" spans="1:11" x14ac:dyDescent="0.25">
      <c r="A2966" s="63"/>
      <c r="B2966" s="28"/>
      <c r="F2966" s="26"/>
      <c r="G2966" s="26"/>
      <c r="H2966" s="26"/>
      <c r="I2966" s="26"/>
      <c r="J2966" s="26"/>
      <c r="K2966" s="26"/>
    </row>
    <row r="2967" spans="1:11" x14ac:dyDescent="0.25">
      <c r="A2967" s="63"/>
      <c r="B2967" s="28"/>
      <c r="F2967" s="26"/>
      <c r="G2967" s="26"/>
      <c r="H2967" s="26"/>
      <c r="I2967" s="26"/>
      <c r="J2967" s="26"/>
      <c r="K2967" s="26"/>
    </row>
    <row r="2968" spans="1:11" x14ac:dyDescent="0.25">
      <c r="A2968" s="63"/>
      <c r="B2968" s="28"/>
      <c r="F2968" s="26"/>
      <c r="G2968" s="26"/>
      <c r="H2968" s="26"/>
      <c r="I2968" s="26"/>
      <c r="J2968" s="26"/>
      <c r="K2968" s="26"/>
    </row>
    <row r="2969" spans="1:11" x14ac:dyDescent="0.25">
      <c r="A2969" s="63"/>
      <c r="B2969" s="28"/>
      <c r="F2969" s="26"/>
      <c r="G2969" s="26"/>
      <c r="H2969" s="26"/>
      <c r="I2969" s="26"/>
      <c r="J2969" s="26"/>
      <c r="K2969" s="26"/>
    </row>
    <row r="2970" spans="1:11" x14ac:dyDescent="0.25">
      <c r="A2970" s="63"/>
      <c r="B2970" s="28"/>
      <c r="F2970" s="26"/>
      <c r="G2970" s="26"/>
      <c r="H2970" s="26"/>
      <c r="I2970" s="26"/>
      <c r="J2970" s="26"/>
      <c r="K2970" s="26"/>
    </row>
    <row r="2971" spans="1:11" x14ac:dyDescent="0.25">
      <c r="A2971" s="63"/>
      <c r="B2971" s="28"/>
      <c r="F2971" s="26"/>
      <c r="G2971" s="26"/>
      <c r="H2971" s="26"/>
      <c r="I2971" s="26"/>
      <c r="J2971" s="26"/>
      <c r="K2971" s="26"/>
    </row>
    <row r="2972" spans="1:11" x14ac:dyDescent="0.25">
      <c r="A2972" s="63"/>
      <c r="B2972" s="28"/>
      <c r="F2972" s="26"/>
      <c r="G2972" s="26"/>
      <c r="H2972" s="26"/>
      <c r="I2972" s="26"/>
      <c r="J2972" s="26"/>
      <c r="K2972" s="26"/>
    </row>
    <row r="2973" spans="1:11" x14ac:dyDescent="0.25">
      <c r="A2973" s="63"/>
      <c r="B2973" s="28"/>
      <c r="F2973" s="26"/>
      <c r="G2973" s="26"/>
      <c r="H2973" s="26"/>
      <c r="I2973" s="26"/>
      <c r="J2973" s="26"/>
      <c r="K2973" s="26"/>
    </row>
    <row r="2974" spans="1:11" x14ac:dyDescent="0.25">
      <c r="A2974" s="63"/>
      <c r="B2974" s="28"/>
      <c r="F2974" s="26"/>
      <c r="G2974" s="26"/>
      <c r="H2974" s="26"/>
      <c r="I2974" s="26"/>
      <c r="J2974" s="26"/>
      <c r="K2974" s="26"/>
    </row>
    <row r="2975" spans="1:11" x14ac:dyDescent="0.25">
      <c r="A2975" s="63"/>
      <c r="B2975" s="28"/>
      <c r="F2975" s="26"/>
      <c r="G2975" s="26"/>
      <c r="H2975" s="26"/>
      <c r="I2975" s="26"/>
      <c r="J2975" s="26"/>
      <c r="K2975" s="26"/>
    </row>
    <row r="2976" spans="1:11" x14ac:dyDescent="0.25">
      <c r="A2976" s="63"/>
      <c r="B2976" s="28"/>
      <c r="F2976" s="26"/>
      <c r="G2976" s="26"/>
      <c r="H2976" s="26"/>
      <c r="I2976" s="26"/>
      <c r="J2976" s="26"/>
      <c r="K2976" s="26"/>
    </row>
    <row r="2977" spans="1:11" x14ac:dyDescent="0.25">
      <c r="A2977" s="63"/>
      <c r="B2977" s="28"/>
      <c r="F2977" s="26"/>
      <c r="G2977" s="26"/>
      <c r="H2977" s="26"/>
      <c r="I2977" s="26"/>
      <c r="J2977" s="26"/>
      <c r="K2977" s="26"/>
    </row>
    <row r="2978" spans="1:11" x14ac:dyDescent="0.25">
      <c r="A2978" s="63"/>
      <c r="B2978" s="28"/>
      <c r="F2978" s="26"/>
      <c r="G2978" s="26"/>
      <c r="H2978" s="26"/>
      <c r="I2978" s="26"/>
      <c r="J2978" s="26"/>
      <c r="K2978" s="26"/>
    </row>
    <row r="2979" spans="1:11" x14ac:dyDescent="0.25">
      <c r="A2979" s="63"/>
      <c r="B2979" s="28"/>
      <c r="F2979" s="26"/>
      <c r="G2979" s="26"/>
      <c r="H2979" s="26"/>
      <c r="I2979" s="26"/>
      <c r="J2979" s="26"/>
      <c r="K2979" s="26"/>
    </row>
    <row r="2980" spans="1:11" x14ac:dyDescent="0.25">
      <c r="A2980" s="63"/>
      <c r="B2980" s="28"/>
      <c r="F2980" s="26"/>
      <c r="G2980" s="26"/>
      <c r="H2980" s="26"/>
      <c r="I2980" s="26"/>
      <c r="J2980" s="26"/>
      <c r="K2980" s="26"/>
    </row>
    <row r="2981" spans="1:11" x14ac:dyDescent="0.25">
      <c r="A2981" s="63"/>
      <c r="B2981" s="28"/>
      <c r="F2981" s="26"/>
      <c r="G2981" s="26"/>
      <c r="H2981" s="26"/>
      <c r="I2981" s="26"/>
      <c r="J2981" s="26"/>
      <c r="K2981" s="26"/>
    </row>
    <row r="2982" spans="1:11" x14ac:dyDescent="0.25">
      <c r="A2982" s="63"/>
      <c r="B2982" s="28"/>
      <c r="F2982" s="26"/>
      <c r="G2982" s="26"/>
      <c r="H2982" s="26"/>
      <c r="I2982" s="26"/>
      <c r="J2982" s="26"/>
      <c r="K2982" s="26"/>
    </row>
    <row r="2983" spans="1:11" x14ac:dyDescent="0.25">
      <c r="A2983" s="63"/>
      <c r="B2983" s="28"/>
      <c r="F2983" s="26"/>
      <c r="G2983" s="26"/>
      <c r="H2983" s="26"/>
      <c r="I2983" s="26"/>
      <c r="J2983" s="26"/>
      <c r="K2983" s="26"/>
    </row>
    <row r="2984" spans="1:11" x14ac:dyDescent="0.25">
      <c r="A2984" s="63"/>
      <c r="B2984" s="28"/>
      <c r="F2984" s="26"/>
      <c r="G2984" s="26"/>
      <c r="H2984" s="26"/>
      <c r="I2984" s="26"/>
      <c r="J2984" s="26"/>
      <c r="K2984" s="26"/>
    </row>
    <row r="2985" spans="1:11" x14ac:dyDescent="0.25">
      <c r="A2985" s="63"/>
      <c r="B2985" s="28"/>
      <c r="F2985" s="26"/>
      <c r="G2985" s="26"/>
      <c r="H2985" s="26"/>
      <c r="I2985" s="26"/>
      <c r="J2985" s="26"/>
      <c r="K2985" s="26"/>
    </row>
    <row r="2986" spans="1:11" x14ac:dyDescent="0.25">
      <c r="A2986" s="63"/>
      <c r="B2986" s="28"/>
      <c r="F2986" s="26"/>
      <c r="G2986" s="26"/>
      <c r="H2986" s="26"/>
      <c r="I2986" s="26"/>
      <c r="J2986" s="26"/>
      <c r="K2986" s="26"/>
    </row>
    <row r="2987" spans="1:11" x14ac:dyDescent="0.25">
      <c r="A2987" s="63"/>
      <c r="B2987" s="28"/>
      <c r="F2987" s="26"/>
      <c r="G2987" s="26"/>
      <c r="H2987" s="26"/>
      <c r="I2987" s="26"/>
      <c r="J2987" s="26"/>
      <c r="K2987" s="26"/>
    </row>
    <row r="2988" spans="1:11" x14ac:dyDescent="0.25">
      <c r="A2988" s="63"/>
      <c r="B2988" s="28"/>
      <c r="F2988" s="26"/>
      <c r="G2988" s="26"/>
      <c r="H2988" s="26"/>
      <c r="I2988" s="26"/>
      <c r="J2988" s="26"/>
      <c r="K2988" s="26"/>
    </row>
    <row r="2989" spans="1:11" x14ac:dyDescent="0.25">
      <c r="A2989" s="63"/>
      <c r="B2989" s="28"/>
      <c r="F2989" s="26"/>
      <c r="G2989" s="26"/>
      <c r="H2989" s="26"/>
      <c r="I2989" s="26"/>
      <c r="J2989" s="26"/>
      <c r="K2989" s="26"/>
    </row>
    <row r="2990" spans="1:11" x14ac:dyDescent="0.25">
      <c r="A2990" s="63"/>
      <c r="B2990" s="28"/>
      <c r="F2990" s="26"/>
      <c r="G2990" s="26"/>
      <c r="H2990" s="26"/>
      <c r="I2990" s="26"/>
      <c r="J2990" s="26"/>
      <c r="K2990" s="26"/>
    </row>
    <row r="2991" spans="1:11" x14ac:dyDescent="0.25">
      <c r="A2991" s="63"/>
      <c r="B2991" s="28"/>
      <c r="F2991" s="26"/>
      <c r="G2991" s="26"/>
      <c r="H2991" s="26"/>
      <c r="I2991" s="26"/>
      <c r="J2991" s="26"/>
      <c r="K2991" s="26"/>
    </row>
    <row r="2992" spans="1:11" x14ac:dyDescent="0.25">
      <c r="A2992" s="63"/>
      <c r="B2992" s="28"/>
      <c r="F2992" s="26"/>
      <c r="G2992" s="26"/>
      <c r="H2992" s="26"/>
      <c r="I2992" s="26"/>
      <c r="J2992" s="26"/>
      <c r="K2992" s="26"/>
    </row>
    <row r="2993" spans="1:11" x14ac:dyDescent="0.25">
      <c r="A2993" s="63"/>
      <c r="B2993" s="28"/>
      <c r="F2993" s="26"/>
      <c r="G2993" s="26"/>
      <c r="H2993" s="26"/>
      <c r="I2993" s="26"/>
      <c r="J2993" s="26"/>
      <c r="K2993" s="26"/>
    </row>
    <row r="2994" spans="1:11" x14ac:dyDescent="0.25">
      <c r="A2994" s="63"/>
      <c r="B2994" s="28"/>
      <c r="F2994" s="26"/>
      <c r="G2994" s="26"/>
      <c r="H2994" s="26"/>
      <c r="I2994" s="26"/>
      <c r="J2994" s="26"/>
      <c r="K2994" s="26"/>
    </row>
    <row r="2995" spans="1:11" x14ac:dyDescent="0.25">
      <c r="A2995" s="63"/>
      <c r="B2995" s="28"/>
      <c r="F2995" s="26"/>
      <c r="G2995" s="26"/>
      <c r="H2995" s="26"/>
      <c r="I2995" s="26"/>
      <c r="J2995" s="26"/>
      <c r="K2995" s="26"/>
    </row>
    <row r="2996" spans="1:11" x14ac:dyDescent="0.25">
      <c r="A2996" s="63"/>
      <c r="B2996" s="28"/>
      <c r="F2996" s="26"/>
      <c r="G2996" s="26"/>
      <c r="H2996" s="26"/>
      <c r="I2996" s="26"/>
      <c r="J2996" s="26"/>
      <c r="K2996" s="26"/>
    </row>
    <row r="2997" spans="1:11" x14ac:dyDescent="0.25">
      <c r="A2997" s="63"/>
      <c r="B2997" s="28"/>
      <c r="F2997" s="26"/>
      <c r="G2997" s="26"/>
      <c r="H2997" s="26"/>
      <c r="I2997" s="26"/>
      <c r="J2997" s="26"/>
      <c r="K2997" s="26"/>
    </row>
    <row r="2998" spans="1:11" x14ac:dyDescent="0.25">
      <c r="A2998" s="63"/>
      <c r="B2998" s="28"/>
      <c r="F2998" s="26"/>
      <c r="G2998" s="26"/>
      <c r="H2998" s="26"/>
      <c r="I2998" s="26"/>
      <c r="J2998" s="26"/>
      <c r="K2998" s="26"/>
    </row>
    <row r="2999" spans="1:11" x14ac:dyDescent="0.25">
      <c r="A2999" s="63"/>
      <c r="B2999" s="28"/>
      <c r="F2999" s="26"/>
      <c r="G2999" s="26"/>
      <c r="H2999" s="26"/>
      <c r="I2999" s="26"/>
      <c r="J2999" s="26"/>
      <c r="K2999" s="26"/>
    </row>
    <row r="3000" spans="1:11" x14ac:dyDescent="0.25">
      <c r="A3000" s="63"/>
      <c r="B3000" s="28"/>
      <c r="F3000" s="26"/>
      <c r="G3000" s="26"/>
      <c r="H3000" s="26"/>
      <c r="I3000" s="26"/>
      <c r="J3000" s="26"/>
      <c r="K3000" s="26"/>
    </row>
    <row r="3001" spans="1:11" x14ac:dyDescent="0.25">
      <c r="A3001" s="63"/>
      <c r="B3001" s="28"/>
      <c r="F3001" s="26"/>
      <c r="G3001" s="26"/>
      <c r="H3001" s="26"/>
      <c r="I3001" s="26"/>
      <c r="J3001" s="26"/>
      <c r="K3001" s="26"/>
    </row>
    <row r="3002" spans="1:11" x14ac:dyDescent="0.25">
      <c r="A3002" s="63"/>
      <c r="B3002" s="28"/>
      <c r="F3002" s="26"/>
      <c r="G3002" s="26"/>
      <c r="H3002" s="26"/>
      <c r="I3002" s="26"/>
      <c r="J3002" s="26"/>
      <c r="K3002" s="26"/>
    </row>
    <row r="3003" spans="1:11" x14ac:dyDescent="0.25">
      <c r="A3003" s="63"/>
      <c r="B3003" s="28"/>
      <c r="F3003" s="26"/>
      <c r="G3003" s="26"/>
      <c r="H3003" s="26"/>
      <c r="I3003" s="26"/>
      <c r="J3003" s="26"/>
      <c r="K3003" s="26"/>
    </row>
    <row r="3004" spans="1:11" x14ac:dyDescent="0.25">
      <c r="A3004" s="63"/>
      <c r="B3004" s="28"/>
      <c r="F3004" s="26"/>
      <c r="G3004" s="26"/>
      <c r="H3004" s="26"/>
      <c r="I3004" s="26"/>
      <c r="J3004" s="26"/>
      <c r="K3004" s="26"/>
    </row>
    <row r="3005" spans="1:11" x14ac:dyDescent="0.25">
      <c r="A3005" s="63"/>
      <c r="B3005" s="28"/>
      <c r="F3005" s="26"/>
      <c r="G3005" s="26"/>
      <c r="H3005" s="26"/>
      <c r="I3005" s="26"/>
      <c r="J3005" s="26"/>
      <c r="K3005" s="26"/>
    </row>
    <row r="3006" spans="1:11" x14ac:dyDescent="0.25">
      <c r="A3006" s="63"/>
      <c r="B3006" s="28"/>
      <c r="F3006" s="26"/>
      <c r="G3006" s="26"/>
      <c r="H3006" s="26"/>
      <c r="I3006" s="26"/>
      <c r="J3006" s="26"/>
      <c r="K3006" s="26"/>
    </row>
    <row r="3007" spans="1:11" x14ac:dyDescent="0.25">
      <c r="A3007" s="63"/>
      <c r="B3007" s="28"/>
      <c r="F3007" s="26"/>
      <c r="G3007" s="26"/>
      <c r="H3007" s="26"/>
      <c r="I3007" s="26"/>
      <c r="J3007" s="26"/>
      <c r="K3007" s="26"/>
    </row>
    <row r="3008" spans="1:11" x14ac:dyDescent="0.25">
      <c r="A3008" s="63"/>
      <c r="B3008" s="28"/>
      <c r="F3008" s="26"/>
      <c r="G3008" s="26"/>
      <c r="H3008" s="26"/>
      <c r="I3008" s="26"/>
      <c r="J3008" s="26"/>
      <c r="K3008" s="26"/>
    </row>
    <row r="3009" spans="1:11" x14ac:dyDescent="0.25">
      <c r="A3009" s="63"/>
      <c r="B3009" s="28"/>
      <c r="F3009" s="26"/>
      <c r="G3009" s="26"/>
      <c r="H3009" s="26"/>
      <c r="I3009" s="26"/>
      <c r="J3009" s="26"/>
      <c r="K3009" s="26"/>
    </row>
    <row r="3010" spans="1:11" x14ac:dyDescent="0.25">
      <c r="A3010" s="63"/>
      <c r="B3010" s="28"/>
      <c r="F3010" s="26"/>
      <c r="G3010" s="26"/>
      <c r="H3010" s="26"/>
      <c r="I3010" s="26"/>
      <c r="J3010" s="26"/>
      <c r="K3010" s="26"/>
    </row>
    <row r="3011" spans="1:11" x14ac:dyDescent="0.25">
      <c r="A3011" s="63"/>
      <c r="B3011" s="28"/>
      <c r="F3011" s="26"/>
      <c r="G3011" s="26"/>
      <c r="H3011" s="26"/>
      <c r="I3011" s="26"/>
      <c r="J3011" s="26"/>
      <c r="K3011" s="26"/>
    </row>
    <row r="3012" spans="1:11" x14ac:dyDescent="0.25">
      <c r="A3012" s="63"/>
      <c r="B3012" s="28"/>
      <c r="F3012" s="26"/>
      <c r="G3012" s="26"/>
      <c r="H3012" s="26"/>
      <c r="I3012" s="26"/>
      <c r="J3012" s="26"/>
      <c r="K3012" s="26"/>
    </row>
    <row r="3013" spans="1:11" x14ac:dyDescent="0.25">
      <c r="A3013" s="63"/>
      <c r="B3013" s="28"/>
      <c r="F3013" s="26"/>
      <c r="G3013" s="26"/>
      <c r="H3013" s="26"/>
      <c r="I3013" s="26"/>
      <c r="J3013" s="26"/>
      <c r="K3013" s="26"/>
    </row>
    <row r="3014" spans="1:11" x14ac:dyDescent="0.25">
      <c r="A3014" s="63"/>
      <c r="B3014" s="28"/>
      <c r="F3014" s="26"/>
      <c r="G3014" s="26"/>
      <c r="H3014" s="26"/>
      <c r="I3014" s="26"/>
      <c r="J3014" s="26"/>
      <c r="K3014" s="26"/>
    </row>
    <row r="3015" spans="1:11" x14ac:dyDescent="0.25">
      <c r="A3015" s="63"/>
      <c r="B3015" s="28"/>
      <c r="F3015" s="26"/>
      <c r="G3015" s="26"/>
      <c r="H3015" s="26"/>
      <c r="I3015" s="26"/>
      <c r="J3015" s="26"/>
      <c r="K3015" s="26"/>
    </row>
    <row r="3016" spans="1:11" x14ac:dyDescent="0.25">
      <c r="A3016" s="63"/>
      <c r="B3016" s="28"/>
      <c r="F3016" s="26"/>
      <c r="G3016" s="26"/>
      <c r="H3016" s="26"/>
      <c r="I3016" s="26"/>
      <c r="J3016" s="26"/>
      <c r="K3016" s="26"/>
    </row>
    <row r="3017" spans="1:11" x14ac:dyDescent="0.25">
      <c r="A3017" s="63"/>
      <c r="B3017" s="28"/>
      <c r="F3017" s="26"/>
      <c r="G3017" s="26"/>
      <c r="H3017" s="26"/>
      <c r="I3017" s="26"/>
      <c r="J3017" s="26"/>
      <c r="K3017" s="26"/>
    </row>
    <row r="3018" spans="1:11" x14ac:dyDescent="0.25">
      <c r="A3018" s="63"/>
      <c r="B3018" s="28"/>
      <c r="F3018" s="26"/>
      <c r="G3018" s="26"/>
      <c r="H3018" s="26"/>
      <c r="I3018" s="26"/>
      <c r="J3018" s="26"/>
      <c r="K3018" s="26"/>
    </row>
    <row r="3019" spans="1:11" x14ac:dyDescent="0.25">
      <c r="A3019" s="63"/>
      <c r="B3019" s="28"/>
      <c r="F3019" s="26"/>
      <c r="G3019" s="26"/>
      <c r="H3019" s="26"/>
      <c r="I3019" s="26"/>
      <c r="J3019" s="26"/>
      <c r="K3019" s="26"/>
    </row>
    <row r="3020" spans="1:11" x14ac:dyDescent="0.25">
      <c r="A3020" s="63"/>
      <c r="B3020" s="28"/>
      <c r="F3020" s="26"/>
      <c r="G3020" s="26"/>
      <c r="H3020" s="26"/>
      <c r="I3020" s="26"/>
      <c r="J3020" s="26"/>
      <c r="K3020" s="26"/>
    </row>
    <row r="3021" spans="1:11" x14ac:dyDescent="0.25">
      <c r="A3021" s="63"/>
      <c r="B3021" s="28"/>
      <c r="F3021" s="26"/>
      <c r="G3021" s="26"/>
      <c r="H3021" s="26"/>
      <c r="I3021" s="26"/>
      <c r="J3021" s="26"/>
      <c r="K3021" s="26"/>
    </row>
    <row r="3022" spans="1:11" x14ac:dyDescent="0.25">
      <c r="A3022" s="63"/>
      <c r="B3022" s="28"/>
      <c r="F3022" s="26"/>
      <c r="G3022" s="26"/>
      <c r="H3022" s="26"/>
      <c r="I3022" s="26"/>
      <c r="J3022" s="26"/>
      <c r="K3022" s="26"/>
    </row>
    <row r="3023" spans="1:11" x14ac:dyDescent="0.25">
      <c r="A3023" s="63"/>
      <c r="B3023" s="28"/>
      <c r="F3023" s="26"/>
      <c r="G3023" s="26"/>
      <c r="H3023" s="26"/>
      <c r="I3023" s="26"/>
      <c r="J3023" s="26"/>
      <c r="K3023" s="26"/>
    </row>
    <row r="3024" spans="1:11" x14ac:dyDescent="0.25">
      <c r="A3024" s="63"/>
      <c r="B3024" s="28"/>
      <c r="F3024" s="26"/>
      <c r="G3024" s="26"/>
      <c r="H3024" s="26"/>
      <c r="I3024" s="26"/>
      <c r="J3024" s="26"/>
      <c r="K3024" s="26"/>
    </row>
    <row r="3025" spans="1:11" x14ac:dyDescent="0.25">
      <c r="A3025" s="63"/>
      <c r="B3025" s="28"/>
      <c r="F3025" s="26"/>
      <c r="G3025" s="26"/>
      <c r="H3025" s="26"/>
      <c r="I3025" s="26"/>
      <c r="J3025" s="26"/>
      <c r="K3025" s="26"/>
    </row>
    <row r="3026" spans="1:11" x14ac:dyDescent="0.25">
      <c r="A3026" s="63"/>
      <c r="B3026" s="28"/>
      <c r="F3026" s="26"/>
      <c r="G3026" s="26"/>
      <c r="H3026" s="26"/>
      <c r="I3026" s="26"/>
      <c r="J3026" s="26"/>
      <c r="K3026" s="26"/>
    </row>
    <row r="3027" spans="1:11" x14ac:dyDescent="0.25">
      <c r="A3027" s="63"/>
      <c r="B3027" s="28"/>
      <c r="F3027" s="26"/>
      <c r="G3027" s="26"/>
      <c r="H3027" s="26"/>
      <c r="I3027" s="26"/>
      <c r="J3027" s="26"/>
      <c r="K3027" s="26"/>
    </row>
    <row r="3028" spans="1:11" x14ac:dyDescent="0.25">
      <c r="A3028" s="63"/>
      <c r="B3028" s="28"/>
      <c r="F3028" s="26"/>
      <c r="G3028" s="26"/>
      <c r="H3028" s="26"/>
      <c r="I3028" s="26"/>
      <c r="J3028" s="26"/>
      <c r="K3028" s="26"/>
    </row>
    <row r="3029" spans="1:11" x14ac:dyDescent="0.25">
      <c r="A3029" s="63"/>
      <c r="B3029" s="28"/>
      <c r="F3029" s="26"/>
      <c r="G3029" s="26"/>
      <c r="H3029" s="26"/>
      <c r="I3029" s="26"/>
      <c r="J3029" s="26"/>
      <c r="K3029" s="26"/>
    </row>
    <row r="3030" spans="1:11" x14ac:dyDescent="0.25">
      <c r="A3030" s="63"/>
      <c r="B3030" s="28"/>
      <c r="F3030" s="26"/>
      <c r="G3030" s="26"/>
      <c r="H3030" s="26"/>
      <c r="I3030" s="26"/>
      <c r="J3030" s="26"/>
      <c r="K3030" s="26"/>
    </row>
    <row r="3031" spans="1:11" x14ac:dyDescent="0.25">
      <c r="A3031" s="63"/>
      <c r="B3031" s="28"/>
      <c r="F3031" s="26"/>
      <c r="G3031" s="26"/>
      <c r="H3031" s="26"/>
      <c r="I3031" s="26"/>
      <c r="J3031" s="26"/>
      <c r="K3031" s="26"/>
    </row>
    <row r="3032" spans="1:11" x14ac:dyDescent="0.25">
      <c r="A3032" s="63"/>
      <c r="B3032" s="28"/>
      <c r="F3032" s="26"/>
      <c r="G3032" s="26"/>
      <c r="H3032" s="26"/>
      <c r="I3032" s="26"/>
      <c r="J3032" s="26"/>
      <c r="K3032" s="26"/>
    </row>
    <row r="3033" spans="1:11" x14ac:dyDescent="0.25">
      <c r="A3033" s="63"/>
      <c r="B3033" s="28"/>
      <c r="F3033" s="26"/>
      <c r="G3033" s="26"/>
      <c r="H3033" s="26"/>
      <c r="I3033" s="26"/>
      <c r="J3033" s="26"/>
      <c r="K3033" s="26"/>
    </row>
    <row r="3034" spans="1:11" x14ac:dyDescent="0.25">
      <c r="A3034" s="63"/>
      <c r="B3034" s="28"/>
      <c r="F3034" s="26"/>
      <c r="G3034" s="26"/>
      <c r="H3034" s="26"/>
      <c r="I3034" s="26"/>
      <c r="J3034" s="26"/>
      <c r="K3034" s="26"/>
    </row>
    <row r="3035" spans="1:11" x14ac:dyDescent="0.25">
      <c r="A3035" s="63"/>
      <c r="B3035" s="28"/>
      <c r="F3035" s="26"/>
      <c r="G3035" s="26"/>
      <c r="H3035" s="26"/>
      <c r="I3035" s="26"/>
      <c r="J3035" s="26"/>
      <c r="K3035" s="26"/>
    </row>
    <row r="3036" spans="1:11" x14ac:dyDescent="0.25">
      <c r="A3036" s="63"/>
      <c r="B3036" s="28"/>
      <c r="F3036" s="26"/>
      <c r="G3036" s="26"/>
      <c r="H3036" s="26"/>
      <c r="I3036" s="26"/>
      <c r="J3036" s="26"/>
      <c r="K3036" s="26"/>
    </row>
    <row r="3037" spans="1:11" x14ac:dyDescent="0.25">
      <c r="A3037" s="63"/>
      <c r="B3037" s="28"/>
      <c r="F3037" s="26"/>
      <c r="G3037" s="26"/>
      <c r="H3037" s="26"/>
      <c r="I3037" s="26"/>
      <c r="J3037" s="26"/>
      <c r="K3037" s="26"/>
    </row>
    <row r="3038" spans="1:11" x14ac:dyDescent="0.25">
      <c r="A3038" s="63"/>
      <c r="B3038" s="28"/>
      <c r="F3038" s="26"/>
      <c r="G3038" s="26"/>
      <c r="H3038" s="26"/>
      <c r="I3038" s="26"/>
      <c r="J3038" s="26"/>
      <c r="K3038" s="26"/>
    </row>
    <row r="3039" spans="1:11" x14ac:dyDescent="0.25">
      <c r="A3039" s="63"/>
      <c r="B3039" s="28"/>
      <c r="F3039" s="26"/>
      <c r="G3039" s="26"/>
      <c r="H3039" s="26"/>
      <c r="I3039" s="26"/>
      <c r="J3039" s="26"/>
      <c r="K3039" s="26"/>
    </row>
    <row r="3040" spans="1:11" x14ac:dyDescent="0.25">
      <c r="A3040" s="63"/>
      <c r="B3040" s="28"/>
      <c r="F3040" s="26"/>
      <c r="G3040" s="26"/>
      <c r="H3040" s="26"/>
      <c r="I3040" s="26"/>
      <c r="J3040" s="26"/>
      <c r="K3040" s="26"/>
    </row>
    <row r="3041" spans="1:11" x14ac:dyDescent="0.25">
      <c r="A3041" s="63"/>
      <c r="B3041" s="28"/>
      <c r="F3041" s="26"/>
      <c r="G3041" s="26"/>
      <c r="H3041" s="26"/>
      <c r="I3041" s="26"/>
      <c r="J3041" s="26"/>
      <c r="K3041" s="26"/>
    </row>
    <row r="3042" spans="1:11" x14ac:dyDescent="0.25">
      <c r="A3042" s="63"/>
      <c r="B3042" s="28"/>
      <c r="F3042" s="26"/>
      <c r="G3042" s="26"/>
      <c r="H3042" s="26"/>
      <c r="I3042" s="26"/>
      <c r="J3042" s="26"/>
      <c r="K3042" s="26"/>
    </row>
    <row r="3043" spans="1:11" x14ac:dyDescent="0.25">
      <c r="A3043" s="63"/>
      <c r="B3043" s="28"/>
      <c r="F3043" s="26"/>
      <c r="G3043" s="26"/>
      <c r="H3043" s="26"/>
      <c r="I3043" s="26"/>
      <c r="J3043" s="26"/>
      <c r="K3043" s="26"/>
    </row>
    <row r="3044" spans="1:11" x14ac:dyDescent="0.25">
      <c r="A3044" s="63"/>
      <c r="B3044" s="28"/>
      <c r="F3044" s="26"/>
      <c r="G3044" s="26"/>
      <c r="H3044" s="26"/>
      <c r="I3044" s="26"/>
      <c r="J3044" s="26"/>
      <c r="K3044" s="26"/>
    </row>
    <row r="3045" spans="1:11" x14ac:dyDescent="0.25">
      <c r="A3045" s="63"/>
      <c r="B3045" s="28"/>
      <c r="F3045" s="26"/>
      <c r="G3045" s="26"/>
      <c r="H3045" s="26"/>
      <c r="I3045" s="26"/>
      <c r="J3045" s="26"/>
      <c r="K3045" s="26"/>
    </row>
    <row r="3046" spans="1:11" x14ac:dyDescent="0.25">
      <c r="A3046" s="63"/>
      <c r="B3046" s="28"/>
      <c r="F3046" s="26"/>
      <c r="G3046" s="26"/>
      <c r="H3046" s="26"/>
      <c r="I3046" s="26"/>
      <c r="J3046" s="26"/>
      <c r="K3046" s="26"/>
    </row>
    <row r="3047" spans="1:11" x14ac:dyDescent="0.25">
      <c r="A3047" s="63"/>
      <c r="B3047" s="28"/>
      <c r="F3047" s="26"/>
      <c r="G3047" s="26"/>
      <c r="H3047" s="26"/>
      <c r="I3047" s="26"/>
      <c r="J3047" s="26"/>
      <c r="K3047" s="26"/>
    </row>
    <row r="3048" spans="1:11" x14ac:dyDescent="0.25">
      <c r="A3048" s="63"/>
      <c r="B3048" s="28"/>
      <c r="F3048" s="26"/>
      <c r="G3048" s="26"/>
      <c r="H3048" s="26"/>
      <c r="I3048" s="26"/>
      <c r="J3048" s="26"/>
      <c r="K3048" s="26"/>
    </row>
    <row r="3049" spans="1:11" x14ac:dyDescent="0.25">
      <c r="A3049" s="63"/>
      <c r="B3049" s="28"/>
      <c r="F3049" s="26"/>
      <c r="G3049" s="26"/>
      <c r="H3049" s="26"/>
      <c r="I3049" s="26"/>
      <c r="J3049" s="26"/>
      <c r="K3049" s="26"/>
    </row>
    <row r="3050" spans="1:11" x14ac:dyDescent="0.25">
      <c r="A3050" s="63"/>
      <c r="B3050" s="28"/>
      <c r="F3050" s="26"/>
      <c r="G3050" s="26"/>
      <c r="H3050" s="26"/>
      <c r="I3050" s="26"/>
      <c r="J3050" s="26"/>
      <c r="K3050" s="26"/>
    </row>
    <row r="3051" spans="1:11" x14ac:dyDescent="0.25">
      <c r="A3051" s="63"/>
      <c r="B3051" s="28"/>
      <c r="F3051" s="26"/>
      <c r="G3051" s="26"/>
      <c r="H3051" s="26"/>
      <c r="I3051" s="26"/>
      <c r="J3051" s="26"/>
      <c r="K3051" s="26"/>
    </row>
    <row r="3052" spans="1:11" x14ac:dyDescent="0.25">
      <c r="A3052" s="63"/>
      <c r="B3052" s="28"/>
      <c r="F3052" s="26"/>
      <c r="G3052" s="26"/>
      <c r="H3052" s="26"/>
      <c r="I3052" s="26"/>
      <c r="J3052" s="26"/>
      <c r="K3052" s="26"/>
    </row>
    <row r="3053" spans="1:11" x14ac:dyDescent="0.25">
      <c r="A3053" s="63"/>
      <c r="B3053" s="28"/>
      <c r="F3053" s="26"/>
      <c r="G3053" s="26"/>
      <c r="H3053" s="26"/>
      <c r="I3053" s="26"/>
      <c r="J3053" s="26"/>
      <c r="K3053" s="26"/>
    </row>
    <row r="3054" spans="1:11" x14ac:dyDescent="0.25">
      <c r="A3054" s="63"/>
      <c r="B3054" s="28"/>
      <c r="F3054" s="26"/>
      <c r="G3054" s="26"/>
      <c r="H3054" s="26"/>
      <c r="I3054" s="26"/>
      <c r="J3054" s="26"/>
      <c r="K3054" s="26"/>
    </row>
    <row r="3055" spans="1:11" x14ac:dyDescent="0.25">
      <c r="A3055" s="63"/>
      <c r="B3055" s="28"/>
      <c r="F3055" s="26"/>
      <c r="G3055" s="26"/>
      <c r="H3055" s="26"/>
      <c r="I3055" s="26"/>
      <c r="J3055" s="26"/>
      <c r="K3055" s="26"/>
    </row>
    <row r="3056" spans="1:11" x14ac:dyDescent="0.25">
      <c r="A3056" s="63"/>
      <c r="B3056" s="28"/>
      <c r="F3056" s="26"/>
      <c r="G3056" s="26"/>
      <c r="H3056" s="26"/>
      <c r="I3056" s="26"/>
      <c r="J3056" s="26"/>
      <c r="K3056" s="26"/>
    </row>
    <row r="3057" spans="1:11" x14ac:dyDescent="0.25">
      <c r="A3057" s="63"/>
      <c r="B3057" s="28"/>
      <c r="F3057" s="26"/>
      <c r="G3057" s="26"/>
      <c r="H3057" s="26"/>
      <c r="I3057" s="26"/>
      <c r="J3057" s="26"/>
      <c r="K3057" s="26"/>
    </row>
    <row r="3058" spans="1:11" x14ac:dyDescent="0.25">
      <c r="A3058" s="63"/>
      <c r="B3058" s="28"/>
      <c r="F3058" s="26"/>
      <c r="G3058" s="26"/>
      <c r="H3058" s="26"/>
      <c r="I3058" s="26"/>
      <c r="J3058" s="26"/>
      <c r="K3058" s="26"/>
    </row>
    <row r="3059" spans="1:11" x14ac:dyDescent="0.25">
      <c r="A3059" s="63"/>
      <c r="B3059" s="28"/>
      <c r="F3059" s="26"/>
      <c r="G3059" s="26"/>
      <c r="H3059" s="26"/>
      <c r="I3059" s="26"/>
      <c r="J3059" s="26"/>
      <c r="K3059" s="26"/>
    </row>
    <row r="3060" spans="1:11" x14ac:dyDescent="0.25">
      <c r="A3060" s="63"/>
      <c r="B3060" s="28"/>
      <c r="F3060" s="26"/>
      <c r="G3060" s="26"/>
      <c r="H3060" s="26"/>
      <c r="I3060" s="26"/>
      <c r="J3060" s="26"/>
      <c r="K3060" s="26"/>
    </row>
    <row r="3061" spans="1:11" x14ac:dyDescent="0.25">
      <c r="A3061" s="63"/>
      <c r="B3061" s="28"/>
      <c r="F3061" s="26"/>
      <c r="G3061" s="26"/>
      <c r="H3061" s="26"/>
      <c r="I3061" s="26"/>
      <c r="J3061" s="26"/>
      <c r="K3061" s="26"/>
    </row>
    <row r="3062" spans="1:11" x14ac:dyDescent="0.25">
      <c r="A3062" s="63"/>
      <c r="B3062" s="28"/>
      <c r="F3062" s="26"/>
      <c r="G3062" s="26"/>
      <c r="H3062" s="26"/>
      <c r="I3062" s="26"/>
      <c r="J3062" s="26"/>
      <c r="K3062" s="26"/>
    </row>
    <row r="3063" spans="1:11" x14ac:dyDescent="0.25">
      <c r="A3063" s="63"/>
      <c r="B3063" s="28"/>
      <c r="F3063" s="26"/>
      <c r="G3063" s="26"/>
      <c r="H3063" s="26"/>
      <c r="I3063" s="26"/>
      <c r="J3063" s="26"/>
      <c r="K3063" s="26"/>
    </row>
    <row r="3064" spans="1:11" x14ac:dyDescent="0.25">
      <c r="A3064" s="63"/>
      <c r="B3064" s="28"/>
      <c r="F3064" s="26"/>
      <c r="G3064" s="26"/>
      <c r="H3064" s="26"/>
      <c r="I3064" s="26"/>
      <c r="J3064" s="26"/>
      <c r="K3064" s="26"/>
    </row>
    <row r="3065" spans="1:11" x14ac:dyDescent="0.25">
      <c r="A3065" s="63"/>
      <c r="B3065" s="28"/>
      <c r="F3065" s="26"/>
      <c r="G3065" s="26"/>
      <c r="H3065" s="26"/>
      <c r="I3065" s="26"/>
      <c r="J3065" s="26"/>
      <c r="K3065" s="26"/>
    </row>
    <row r="3066" spans="1:11" x14ac:dyDescent="0.25">
      <c r="A3066" s="63"/>
      <c r="B3066" s="28"/>
      <c r="F3066" s="26"/>
      <c r="G3066" s="26"/>
      <c r="H3066" s="26"/>
      <c r="I3066" s="26"/>
      <c r="J3066" s="26"/>
      <c r="K3066" s="26"/>
    </row>
    <row r="3067" spans="1:11" x14ac:dyDescent="0.25">
      <c r="A3067" s="63"/>
      <c r="B3067" s="28"/>
      <c r="F3067" s="26"/>
      <c r="G3067" s="26"/>
      <c r="H3067" s="26"/>
      <c r="I3067" s="26"/>
      <c r="J3067" s="26"/>
      <c r="K3067" s="26"/>
    </row>
    <row r="3068" spans="1:11" x14ac:dyDescent="0.25">
      <c r="A3068" s="63"/>
      <c r="B3068" s="28"/>
      <c r="F3068" s="26"/>
      <c r="G3068" s="26"/>
      <c r="H3068" s="26"/>
      <c r="I3068" s="26"/>
      <c r="J3068" s="26"/>
      <c r="K3068" s="26"/>
    </row>
    <row r="3069" spans="1:11" x14ac:dyDescent="0.25">
      <c r="A3069" s="63"/>
      <c r="B3069" s="28"/>
      <c r="F3069" s="26"/>
      <c r="G3069" s="26"/>
      <c r="H3069" s="26"/>
      <c r="I3069" s="26"/>
      <c r="J3069" s="26"/>
      <c r="K3069" s="26"/>
    </row>
    <row r="3070" spans="1:11" x14ac:dyDescent="0.25">
      <c r="A3070" s="63"/>
      <c r="B3070" s="28"/>
      <c r="F3070" s="26"/>
      <c r="G3070" s="26"/>
      <c r="H3070" s="26"/>
      <c r="I3070" s="26"/>
      <c r="J3070" s="26"/>
      <c r="K3070" s="26"/>
    </row>
    <row r="3071" spans="1:11" x14ac:dyDescent="0.25">
      <c r="A3071" s="63"/>
      <c r="B3071" s="28"/>
      <c r="F3071" s="26"/>
      <c r="G3071" s="26"/>
      <c r="H3071" s="26"/>
      <c r="I3071" s="26"/>
      <c r="J3071" s="26"/>
      <c r="K3071" s="26"/>
    </row>
    <row r="3072" spans="1:11" x14ac:dyDescent="0.25">
      <c r="A3072" s="63"/>
      <c r="B3072" s="28"/>
      <c r="F3072" s="26"/>
      <c r="G3072" s="26"/>
      <c r="H3072" s="26"/>
      <c r="I3072" s="26"/>
      <c r="J3072" s="26"/>
      <c r="K3072" s="26"/>
    </row>
    <row r="3073" spans="1:11" x14ac:dyDescent="0.25">
      <c r="A3073" s="63"/>
      <c r="B3073" s="28"/>
      <c r="F3073" s="26"/>
      <c r="G3073" s="26"/>
      <c r="H3073" s="26"/>
      <c r="I3073" s="26"/>
      <c r="J3073" s="26"/>
      <c r="K3073" s="26"/>
    </row>
    <row r="3074" spans="1:11" x14ac:dyDescent="0.25">
      <c r="A3074" s="63"/>
      <c r="B3074" s="28"/>
      <c r="F3074" s="26"/>
      <c r="G3074" s="26"/>
      <c r="H3074" s="26"/>
      <c r="I3074" s="26"/>
      <c r="J3074" s="26"/>
      <c r="K3074" s="26"/>
    </row>
    <row r="3075" spans="1:11" x14ac:dyDescent="0.25">
      <c r="A3075" s="63"/>
      <c r="B3075" s="28"/>
      <c r="F3075" s="26"/>
      <c r="G3075" s="26"/>
      <c r="H3075" s="26"/>
      <c r="I3075" s="26"/>
      <c r="J3075" s="26"/>
      <c r="K3075" s="26"/>
    </row>
    <row r="3076" spans="1:11" x14ac:dyDescent="0.25">
      <c r="A3076" s="63"/>
      <c r="B3076" s="28"/>
      <c r="F3076" s="26"/>
      <c r="G3076" s="26"/>
      <c r="H3076" s="26"/>
      <c r="I3076" s="26"/>
      <c r="J3076" s="26"/>
      <c r="K3076" s="26"/>
    </row>
    <row r="3077" spans="1:11" x14ac:dyDescent="0.25">
      <c r="A3077" s="63"/>
      <c r="B3077" s="28"/>
      <c r="F3077" s="26"/>
      <c r="G3077" s="26"/>
      <c r="H3077" s="26"/>
      <c r="I3077" s="26"/>
      <c r="J3077" s="26"/>
      <c r="K3077" s="26"/>
    </row>
    <row r="3078" spans="1:11" x14ac:dyDescent="0.25">
      <c r="A3078" s="63"/>
      <c r="B3078" s="28"/>
      <c r="F3078" s="26"/>
      <c r="G3078" s="26"/>
      <c r="H3078" s="26"/>
      <c r="I3078" s="26"/>
      <c r="J3078" s="26"/>
      <c r="K3078" s="26"/>
    </row>
    <row r="3079" spans="1:11" x14ac:dyDescent="0.25">
      <c r="A3079" s="63"/>
      <c r="B3079" s="28"/>
      <c r="F3079" s="26"/>
      <c r="G3079" s="26"/>
      <c r="H3079" s="26"/>
      <c r="I3079" s="26"/>
      <c r="J3079" s="26"/>
      <c r="K3079" s="26"/>
    </row>
    <row r="3080" spans="1:11" x14ac:dyDescent="0.25">
      <c r="A3080" s="63"/>
      <c r="B3080" s="28"/>
      <c r="F3080" s="26"/>
      <c r="G3080" s="26"/>
      <c r="H3080" s="26"/>
      <c r="I3080" s="26"/>
      <c r="J3080" s="26"/>
      <c r="K3080" s="26"/>
    </row>
    <row r="3081" spans="1:11" x14ac:dyDescent="0.25">
      <c r="A3081" s="63"/>
      <c r="B3081" s="28"/>
      <c r="F3081" s="26"/>
      <c r="G3081" s="26"/>
      <c r="H3081" s="26"/>
      <c r="I3081" s="26"/>
      <c r="J3081" s="26"/>
      <c r="K3081" s="26"/>
    </row>
    <row r="3082" spans="1:11" x14ac:dyDescent="0.25">
      <c r="A3082" s="63"/>
      <c r="B3082" s="28"/>
      <c r="F3082" s="26"/>
      <c r="G3082" s="26"/>
      <c r="H3082" s="26"/>
      <c r="I3082" s="26"/>
      <c r="J3082" s="26"/>
      <c r="K3082" s="26"/>
    </row>
    <row r="3083" spans="1:11" x14ac:dyDescent="0.25">
      <c r="A3083" s="63"/>
      <c r="B3083" s="28"/>
      <c r="F3083" s="26"/>
      <c r="G3083" s="26"/>
      <c r="H3083" s="26"/>
      <c r="I3083" s="26"/>
      <c r="J3083" s="26"/>
      <c r="K3083" s="26"/>
    </row>
    <row r="3084" spans="1:11" x14ac:dyDescent="0.25">
      <c r="A3084" s="63"/>
      <c r="B3084" s="28"/>
      <c r="F3084" s="26"/>
      <c r="G3084" s="26"/>
      <c r="H3084" s="26"/>
      <c r="I3084" s="26"/>
      <c r="J3084" s="26"/>
      <c r="K3084" s="26"/>
    </row>
    <row r="3085" spans="1:11" x14ac:dyDescent="0.25">
      <c r="A3085" s="63"/>
      <c r="B3085" s="28"/>
      <c r="F3085" s="26"/>
      <c r="G3085" s="26"/>
      <c r="H3085" s="26"/>
      <c r="I3085" s="26"/>
      <c r="J3085" s="26"/>
      <c r="K3085" s="26"/>
    </row>
    <row r="3086" spans="1:11" x14ac:dyDescent="0.25">
      <c r="A3086" s="63"/>
      <c r="B3086" s="28"/>
      <c r="F3086" s="26"/>
      <c r="G3086" s="26"/>
      <c r="H3086" s="26"/>
      <c r="I3086" s="26"/>
      <c r="J3086" s="26"/>
      <c r="K3086" s="26"/>
    </row>
    <row r="3087" spans="1:11" x14ac:dyDescent="0.25">
      <c r="A3087" s="63"/>
      <c r="B3087" s="28"/>
      <c r="F3087" s="26"/>
      <c r="G3087" s="26"/>
      <c r="H3087" s="26"/>
      <c r="I3087" s="26"/>
      <c r="J3087" s="26"/>
      <c r="K3087" s="26"/>
    </row>
    <row r="3088" spans="1:11" x14ac:dyDescent="0.25">
      <c r="A3088" s="63"/>
      <c r="B3088" s="28"/>
      <c r="F3088" s="26"/>
      <c r="G3088" s="26"/>
      <c r="H3088" s="26"/>
      <c r="I3088" s="26"/>
      <c r="J3088" s="26"/>
      <c r="K3088" s="26"/>
    </row>
    <row r="3089" spans="1:11" x14ac:dyDescent="0.25">
      <c r="A3089" s="63"/>
      <c r="B3089" s="28"/>
      <c r="F3089" s="26"/>
      <c r="G3089" s="26"/>
      <c r="H3089" s="26"/>
      <c r="I3089" s="26"/>
      <c r="J3089" s="26"/>
      <c r="K3089" s="26"/>
    </row>
    <row r="3090" spans="1:11" x14ac:dyDescent="0.25">
      <c r="A3090" s="63"/>
      <c r="B3090" s="28"/>
      <c r="F3090" s="26"/>
      <c r="G3090" s="26"/>
      <c r="H3090" s="26"/>
      <c r="I3090" s="26"/>
      <c r="J3090" s="26"/>
      <c r="K3090" s="26"/>
    </row>
    <row r="3091" spans="1:11" x14ac:dyDescent="0.25">
      <c r="A3091" s="63"/>
      <c r="B3091" s="28"/>
      <c r="F3091" s="26"/>
      <c r="G3091" s="26"/>
      <c r="H3091" s="26"/>
      <c r="I3091" s="26"/>
      <c r="J3091" s="26"/>
      <c r="K3091" s="26"/>
    </row>
    <row r="3092" spans="1:11" x14ac:dyDescent="0.25">
      <c r="A3092" s="63"/>
      <c r="B3092" s="28"/>
      <c r="F3092" s="26"/>
      <c r="G3092" s="26"/>
      <c r="H3092" s="26"/>
      <c r="I3092" s="26"/>
      <c r="J3092" s="26"/>
      <c r="K3092" s="26"/>
    </row>
    <row r="3093" spans="1:11" x14ac:dyDescent="0.25">
      <c r="A3093" s="63"/>
      <c r="B3093" s="28"/>
      <c r="F3093" s="26"/>
      <c r="G3093" s="26"/>
      <c r="H3093" s="26"/>
      <c r="I3093" s="26"/>
      <c r="J3093" s="26"/>
      <c r="K3093" s="26"/>
    </row>
    <row r="3094" spans="1:11" x14ac:dyDescent="0.25">
      <c r="A3094" s="63"/>
      <c r="B3094" s="28"/>
      <c r="F3094" s="26"/>
      <c r="G3094" s="26"/>
      <c r="H3094" s="26"/>
      <c r="I3094" s="26"/>
      <c r="J3094" s="26"/>
      <c r="K3094" s="26"/>
    </row>
    <row r="3095" spans="1:11" x14ac:dyDescent="0.25">
      <c r="A3095" s="63"/>
      <c r="B3095" s="28"/>
      <c r="F3095" s="26"/>
      <c r="G3095" s="26"/>
      <c r="H3095" s="26"/>
      <c r="I3095" s="26"/>
      <c r="J3095" s="26"/>
      <c r="K3095" s="26"/>
    </row>
    <row r="3096" spans="1:11" x14ac:dyDescent="0.25">
      <c r="A3096" s="63"/>
      <c r="B3096" s="28"/>
      <c r="F3096" s="26"/>
      <c r="G3096" s="26"/>
      <c r="H3096" s="26"/>
      <c r="I3096" s="26"/>
      <c r="J3096" s="26"/>
      <c r="K3096" s="26"/>
    </row>
    <row r="3097" spans="1:11" x14ac:dyDescent="0.25">
      <c r="A3097" s="63"/>
      <c r="B3097" s="28"/>
      <c r="F3097" s="26"/>
      <c r="G3097" s="26"/>
      <c r="H3097" s="26"/>
      <c r="I3097" s="26"/>
      <c r="J3097" s="26"/>
      <c r="K3097" s="26"/>
    </row>
    <row r="3098" spans="1:11" x14ac:dyDescent="0.25">
      <c r="A3098" s="63"/>
      <c r="B3098" s="28"/>
      <c r="F3098" s="26"/>
      <c r="G3098" s="26"/>
      <c r="H3098" s="26"/>
      <c r="I3098" s="26"/>
      <c r="J3098" s="26"/>
      <c r="K3098" s="26"/>
    </row>
    <row r="3099" spans="1:11" x14ac:dyDescent="0.25">
      <c r="A3099" s="63"/>
      <c r="B3099" s="28"/>
      <c r="F3099" s="26"/>
      <c r="G3099" s="26"/>
      <c r="H3099" s="26"/>
      <c r="I3099" s="26"/>
      <c r="J3099" s="26"/>
      <c r="K3099" s="26"/>
    </row>
    <row r="3100" spans="1:11" x14ac:dyDescent="0.25">
      <c r="A3100" s="63"/>
      <c r="B3100" s="28"/>
      <c r="F3100" s="26"/>
      <c r="G3100" s="26"/>
      <c r="H3100" s="26"/>
      <c r="I3100" s="26"/>
      <c r="J3100" s="26"/>
      <c r="K3100" s="26"/>
    </row>
    <row r="3101" spans="1:11" x14ac:dyDescent="0.25">
      <c r="A3101" s="63"/>
      <c r="B3101" s="28"/>
      <c r="F3101" s="26"/>
      <c r="G3101" s="26"/>
      <c r="H3101" s="26"/>
      <c r="I3101" s="26"/>
      <c r="J3101" s="26"/>
      <c r="K3101" s="26"/>
    </row>
    <row r="3102" spans="1:11" x14ac:dyDescent="0.25">
      <c r="A3102" s="63"/>
      <c r="B3102" s="28"/>
      <c r="F3102" s="26"/>
      <c r="G3102" s="26"/>
      <c r="H3102" s="26"/>
      <c r="I3102" s="26"/>
      <c r="J3102" s="26"/>
      <c r="K3102" s="26"/>
    </row>
    <row r="3103" spans="1:11" x14ac:dyDescent="0.25">
      <c r="A3103" s="63"/>
      <c r="B3103" s="28"/>
      <c r="F3103" s="26"/>
      <c r="G3103" s="26"/>
      <c r="H3103" s="26"/>
      <c r="I3103" s="26"/>
      <c r="J3103" s="26"/>
      <c r="K3103" s="26"/>
    </row>
    <row r="3104" spans="1:11" x14ac:dyDescent="0.25">
      <c r="A3104" s="63"/>
      <c r="B3104" s="28"/>
      <c r="F3104" s="26"/>
      <c r="G3104" s="26"/>
      <c r="H3104" s="26"/>
      <c r="I3104" s="26"/>
      <c r="J3104" s="26"/>
      <c r="K3104" s="26"/>
    </row>
    <row r="3105" spans="1:11" x14ac:dyDescent="0.25">
      <c r="A3105" s="63"/>
      <c r="B3105" s="28"/>
      <c r="F3105" s="26"/>
      <c r="G3105" s="26"/>
      <c r="H3105" s="26"/>
      <c r="I3105" s="26"/>
      <c r="J3105" s="26"/>
      <c r="K3105" s="26"/>
    </row>
    <row r="3106" spans="1:11" x14ac:dyDescent="0.25">
      <c r="A3106" s="63"/>
      <c r="B3106" s="28"/>
      <c r="F3106" s="26"/>
      <c r="G3106" s="26"/>
      <c r="H3106" s="26"/>
      <c r="I3106" s="26"/>
      <c r="J3106" s="26"/>
      <c r="K3106" s="26"/>
    </row>
    <row r="3107" spans="1:11" x14ac:dyDescent="0.25">
      <c r="A3107" s="63"/>
      <c r="B3107" s="28"/>
      <c r="F3107" s="26"/>
      <c r="G3107" s="26"/>
      <c r="H3107" s="26"/>
      <c r="I3107" s="26"/>
      <c r="J3107" s="26"/>
      <c r="K3107" s="26"/>
    </row>
    <row r="3108" spans="1:11" x14ac:dyDescent="0.25">
      <c r="A3108" s="63"/>
      <c r="B3108" s="28"/>
      <c r="F3108" s="26"/>
      <c r="G3108" s="26"/>
      <c r="H3108" s="26"/>
      <c r="I3108" s="26"/>
      <c r="J3108" s="26"/>
      <c r="K3108" s="26"/>
    </row>
    <row r="3109" spans="1:11" x14ac:dyDescent="0.25">
      <c r="A3109" s="63"/>
      <c r="B3109" s="28"/>
      <c r="F3109" s="26"/>
      <c r="G3109" s="26"/>
      <c r="H3109" s="26"/>
      <c r="I3109" s="26"/>
      <c r="J3109" s="26"/>
      <c r="K3109" s="26"/>
    </row>
    <row r="3110" spans="1:11" x14ac:dyDescent="0.25">
      <c r="A3110" s="63"/>
      <c r="B3110" s="28"/>
      <c r="F3110" s="26"/>
      <c r="G3110" s="26"/>
      <c r="H3110" s="26"/>
      <c r="I3110" s="26"/>
      <c r="J3110" s="26"/>
      <c r="K3110" s="26"/>
    </row>
    <row r="3111" spans="1:11" x14ac:dyDescent="0.25">
      <c r="A3111" s="63"/>
      <c r="B3111" s="28"/>
      <c r="F3111" s="26"/>
      <c r="G3111" s="26"/>
      <c r="H3111" s="26"/>
      <c r="I3111" s="26"/>
      <c r="J3111" s="26"/>
      <c r="K3111" s="26"/>
    </row>
    <row r="3112" spans="1:11" x14ac:dyDescent="0.25">
      <c r="A3112" s="63"/>
      <c r="B3112" s="28"/>
      <c r="F3112" s="26"/>
      <c r="G3112" s="26"/>
      <c r="H3112" s="26"/>
      <c r="I3112" s="26"/>
      <c r="J3112" s="26"/>
      <c r="K3112" s="26"/>
    </row>
    <row r="3113" spans="1:11" x14ac:dyDescent="0.25">
      <c r="A3113" s="63"/>
      <c r="B3113" s="28"/>
      <c r="F3113" s="26"/>
      <c r="G3113" s="26"/>
      <c r="H3113" s="26"/>
      <c r="I3113" s="26"/>
      <c r="J3113" s="26"/>
      <c r="K3113" s="26"/>
    </row>
    <row r="3114" spans="1:11" x14ac:dyDescent="0.25">
      <c r="A3114" s="63"/>
      <c r="B3114" s="28"/>
      <c r="F3114" s="26"/>
      <c r="G3114" s="26"/>
      <c r="H3114" s="26"/>
      <c r="I3114" s="26"/>
      <c r="J3114" s="26"/>
      <c r="K3114" s="26"/>
    </row>
    <row r="3115" spans="1:11" x14ac:dyDescent="0.25">
      <c r="A3115" s="63"/>
      <c r="B3115" s="28"/>
      <c r="F3115" s="26"/>
      <c r="G3115" s="26"/>
      <c r="H3115" s="26"/>
      <c r="I3115" s="26"/>
      <c r="J3115" s="26"/>
      <c r="K3115" s="26"/>
    </row>
    <row r="3116" spans="1:11" x14ac:dyDescent="0.25">
      <c r="A3116" s="63"/>
      <c r="B3116" s="28"/>
      <c r="F3116" s="26"/>
      <c r="G3116" s="26"/>
      <c r="H3116" s="26"/>
      <c r="I3116" s="26"/>
      <c r="J3116" s="26"/>
      <c r="K3116" s="26"/>
    </row>
    <row r="3117" spans="1:11" x14ac:dyDescent="0.25">
      <c r="A3117" s="63"/>
      <c r="B3117" s="28"/>
      <c r="F3117" s="26"/>
      <c r="G3117" s="26"/>
      <c r="H3117" s="26"/>
      <c r="I3117" s="26"/>
      <c r="J3117" s="26"/>
      <c r="K3117" s="26"/>
    </row>
    <row r="3118" spans="1:11" x14ac:dyDescent="0.25">
      <c r="A3118" s="63"/>
      <c r="B3118" s="28"/>
      <c r="F3118" s="26"/>
      <c r="G3118" s="26"/>
      <c r="H3118" s="26"/>
      <c r="I3118" s="26"/>
      <c r="J3118" s="26"/>
      <c r="K3118" s="26"/>
    </row>
    <row r="3119" spans="1:11" x14ac:dyDescent="0.25">
      <c r="A3119" s="63"/>
      <c r="B3119" s="28"/>
      <c r="F3119" s="26"/>
      <c r="G3119" s="26"/>
      <c r="H3119" s="26"/>
      <c r="I3119" s="26"/>
      <c r="J3119" s="26"/>
      <c r="K3119" s="26"/>
    </row>
    <row r="3120" spans="1:11" x14ac:dyDescent="0.25">
      <c r="A3120" s="63"/>
      <c r="B3120" s="28"/>
      <c r="F3120" s="26"/>
      <c r="G3120" s="26"/>
      <c r="H3120" s="26"/>
      <c r="I3120" s="26"/>
      <c r="J3120" s="26"/>
      <c r="K3120" s="26"/>
    </row>
    <row r="3121" spans="1:11" x14ac:dyDescent="0.25">
      <c r="A3121" s="63"/>
      <c r="B3121" s="28"/>
      <c r="F3121" s="26"/>
      <c r="G3121" s="26"/>
      <c r="H3121" s="26"/>
      <c r="I3121" s="26"/>
      <c r="J3121" s="26"/>
      <c r="K3121" s="26"/>
    </row>
    <row r="3122" spans="1:11" x14ac:dyDescent="0.25">
      <c r="A3122" s="63"/>
      <c r="B3122" s="28"/>
      <c r="F3122" s="26"/>
      <c r="G3122" s="26"/>
      <c r="H3122" s="26"/>
      <c r="I3122" s="26"/>
      <c r="J3122" s="26"/>
      <c r="K3122" s="26"/>
    </row>
    <row r="3123" spans="1:11" x14ac:dyDescent="0.25">
      <c r="A3123" s="63"/>
      <c r="B3123" s="28"/>
      <c r="F3123" s="26"/>
      <c r="G3123" s="26"/>
      <c r="H3123" s="26"/>
      <c r="I3123" s="26"/>
      <c r="J3123" s="26"/>
      <c r="K3123" s="26"/>
    </row>
    <row r="3124" spans="1:11" x14ac:dyDescent="0.25">
      <c r="A3124" s="63"/>
      <c r="B3124" s="28"/>
      <c r="F3124" s="26"/>
      <c r="G3124" s="26"/>
      <c r="H3124" s="26"/>
      <c r="I3124" s="26"/>
      <c r="J3124" s="26"/>
      <c r="K3124" s="26"/>
    </row>
    <row r="3125" spans="1:11" x14ac:dyDescent="0.25">
      <c r="A3125" s="63"/>
      <c r="B3125" s="28"/>
      <c r="F3125" s="26"/>
      <c r="G3125" s="26"/>
      <c r="H3125" s="26"/>
      <c r="I3125" s="26"/>
      <c r="J3125" s="26"/>
      <c r="K3125" s="26"/>
    </row>
    <row r="3126" spans="1:11" x14ac:dyDescent="0.25">
      <c r="A3126" s="63"/>
      <c r="B3126" s="28"/>
      <c r="F3126" s="26"/>
      <c r="G3126" s="26"/>
      <c r="H3126" s="26"/>
      <c r="I3126" s="26"/>
      <c r="J3126" s="26"/>
      <c r="K3126" s="26"/>
    </row>
    <row r="3127" spans="1:11" x14ac:dyDescent="0.25">
      <c r="A3127" s="63"/>
      <c r="B3127" s="28"/>
      <c r="F3127" s="26"/>
      <c r="G3127" s="26"/>
      <c r="H3127" s="26"/>
      <c r="I3127" s="26"/>
      <c r="J3127" s="26"/>
      <c r="K3127" s="26"/>
    </row>
    <row r="3128" spans="1:11" x14ac:dyDescent="0.25">
      <c r="A3128" s="63"/>
      <c r="B3128" s="28"/>
      <c r="F3128" s="26"/>
      <c r="G3128" s="26"/>
      <c r="H3128" s="26"/>
      <c r="I3128" s="26"/>
      <c r="J3128" s="26"/>
      <c r="K3128" s="26"/>
    </row>
    <row r="3129" spans="1:11" x14ac:dyDescent="0.25">
      <c r="A3129" s="63"/>
      <c r="B3129" s="28"/>
      <c r="F3129" s="26"/>
      <c r="G3129" s="26"/>
      <c r="H3129" s="26"/>
      <c r="I3129" s="26"/>
      <c r="J3129" s="26"/>
      <c r="K3129" s="26"/>
    </row>
    <row r="3130" spans="1:11" x14ac:dyDescent="0.25">
      <c r="A3130" s="63"/>
      <c r="B3130" s="28"/>
      <c r="F3130" s="26"/>
      <c r="G3130" s="26"/>
      <c r="H3130" s="26"/>
      <c r="I3130" s="26"/>
      <c r="J3130" s="26"/>
      <c r="K3130" s="26"/>
    </row>
    <row r="3131" spans="1:11" x14ac:dyDescent="0.25">
      <c r="A3131" s="63"/>
      <c r="B3131" s="28"/>
      <c r="F3131" s="26"/>
      <c r="G3131" s="26"/>
      <c r="H3131" s="26"/>
      <c r="I3131" s="26"/>
      <c r="J3131" s="26"/>
      <c r="K3131" s="26"/>
    </row>
    <row r="3132" spans="1:11" x14ac:dyDescent="0.25">
      <c r="A3132" s="63"/>
      <c r="B3132" s="28"/>
      <c r="F3132" s="26"/>
      <c r="G3132" s="26"/>
      <c r="H3132" s="26"/>
      <c r="I3132" s="26"/>
      <c r="J3132" s="26"/>
      <c r="K3132" s="26"/>
    </row>
    <row r="3133" spans="1:11" x14ac:dyDescent="0.25">
      <c r="A3133" s="63"/>
      <c r="B3133" s="28"/>
      <c r="F3133" s="26"/>
      <c r="G3133" s="26"/>
      <c r="H3133" s="26"/>
      <c r="I3133" s="26"/>
      <c r="J3133" s="26"/>
      <c r="K3133" s="26"/>
    </row>
    <row r="3134" spans="1:11" x14ac:dyDescent="0.25">
      <c r="A3134" s="63"/>
      <c r="B3134" s="28"/>
      <c r="F3134" s="26"/>
      <c r="G3134" s="26"/>
      <c r="H3134" s="26"/>
      <c r="I3134" s="26"/>
      <c r="J3134" s="26"/>
      <c r="K3134" s="26"/>
    </row>
    <row r="3135" spans="1:11" x14ac:dyDescent="0.25">
      <c r="A3135" s="63"/>
      <c r="B3135" s="28"/>
      <c r="F3135" s="26"/>
      <c r="G3135" s="26"/>
      <c r="H3135" s="26"/>
      <c r="I3135" s="26"/>
      <c r="J3135" s="26"/>
      <c r="K3135" s="26"/>
    </row>
    <row r="3136" spans="1:11" x14ac:dyDescent="0.25">
      <c r="A3136" s="63"/>
      <c r="B3136" s="28"/>
      <c r="F3136" s="26"/>
      <c r="G3136" s="26"/>
      <c r="H3136" s="26"/>
      <c r="I3136" s="26"/>
      <c r="J3136" s="26"/>
      <c r="K3136" s="26"/>
    </row>
    <row r="3137" spans="1:11" x14ac:dyDescent="0.25">
      <c r="A3137" s="63"/>
      <c r="B3137" s="28"/>
      <c r="F3137" s="26"/>
      <c r="G3137" s="26"/>
      <c r="H3137" s="26"/>
      <c r="I3137" s="26"/>
      <c r="J3137" s="26"/>
      <c r="K3137" s="26"/>
    </row>
    <row r="3138" spans="1:11" x14ac:dyDescent="0.25">
      <c r="A3138" s="63"/>
      <c r="B3138" s="28"/>
      <c r="F3138" s="26"/>
      <c r="G3138" s="26"/>
      <c r="H3138" s="26"/>
      <c r="I3138" s="26"/>
      <c r="J3138" s="26"/>
      <c r="K3138" s="26"/>
    </row>
    <row r="3139" spans="1:11" x14ac:dyDescent="0.25">
      <c r="A3139" s="63"/>
      <c r="B3139" s="28"/>
      <c r="F3139" s="26"/>
      <c r="G3139" s="26"/>
      <c r="H3139" s="26"/>
      <c r="I3139" s="26"/>
      <c r="J3139" s="26"/>
      <c r="K3139" s="26"/>
    </row>
    <row r="3140" spans="1:11" x14ac:dyDescent="0.25">
      <c r="A3140" s="63"/>
      <c r="B3140" s="28"/>
      <c r="F3140" s="26"/>
      <c r="G3140" s="26"/>
      <c r="H3140" s="26"/>
      <c r="I3140" s="26"/>
      <c r="J3140" s="26"/>
      <c r="K3140" s="26"/>
    </row>
    <row r="3141" spans="1:11" x14ac:dyDescent="0.25">
      <c r="A3141" s="63"/>
      <c r="B3141" s="28"/>
      <c r="F3141" s="26"/>
      <c r="G3141" s="26"/>
      <c r="H3141" s="26"/>
      <c r="I3141" s="26"/>
      <c r="J3141" s="26"/>
      <c r="K3141" s="26"/>
    </row>
    <row r="3142" spans="1:11" x14ac:dyDescent="0.25">
      <c r="A3142" s="63"/>
      <c r="B3142" s="28"/>
      <c r="F3142" s="26"/>
      <c r="G3142" s="26"/>
      <c r="H3142" s="26"/>
      <c r="I3142" s="26"/>
      <c r="J3142" s="26"/>
      <c r="K3142" s="26"/>
    </row>
    <row r="3143" spans="1:11" x14ac:dyDescent="0.25">
      <c r="A3143" s="63"/>
      <c r="B3143" s="28"/>
      <c r="F3143" s="26"/>
      <c r="G3143" s="26"/>
      <c r="H3143" s="26"/>
      <c r="I3143" s="26"/>
      <c r="J3143" s="26"/>
      <c r="K3143" s="26"/>
    </row>
    <row r="3144" spans="1:11" x14ac:dyDescent="0.25">
      <c r="A3144" s="63"/>
      <c r="B3144" s="28"/>
      <c r="F3144" s="26"/>
      <c r="G3144" s="26"/>
      <c r="H3144" s="26"/>
      <c r="I3144" s="26"/>
      <c r="J3144" s="26"/>
      <c r="K3144" s="26"/>
    </row>
    <row r="3145" spans="1:11" x14ac:dyDescent="0.25">
      <c r="A3145" s="63"/>
      <c r="B3145" s="28"/>
      <c r="F3145" s="26"/>
      <c r="G3145" s="26"/>
      <c r="H3145" s="26"/>
      <c r="I3145" s="26"/>
      <c r="J3145" s="26"/>
      <c r="K3145" s="26"/>
    </row>
    <row r="3146" spans="1:11" x14ac:dyDescent="0.25">
      <c r="A3146" s="63"/>
      <c r="B3146" s="28"/>
      <c r="F3146" s="26"/>
      <c r="G3146" s="26"/>
      <c r="H3146" s="26"/>
      <c r="I3146" s="26"/>
      <c r="J3146" s="26"/>
      <c r="K3146" s="26"/>
    </row>
    <row r="3147" spans="1:11" x14ac:dyDescent="0.25">
      <c r="A3147" s="63"/>
      <c r="B3147" s="28"/>
      <c r="F3147" s="26"/>
      <c r="G3147" s="26"/>
      <c r="H3147" s="26"/>
      <c r="I3147" s="26"/>
      <c r="J3147" s="26"/>
      <c r="K3147" s="26"/>
    </row>
    <row r="3148" spans="1:11" x14ac:dyDescent="0.25">
      <c r="A3148" s="63"/>
      <c r="B3148" s="28"/>
      <c r="F3148" s="26"/>
      <c r="G3148" s="26"/>
      <c r="H3148" s="26"/>
      <c r="I3148" s="26"/>
      <c r="J3148" s="26"/>
      <c r="K3148" s="26"/>
    </row>
    <row r="3149" spans="1:11" x14ac:dyDescent="0.25">
      <c r="A3149" s="63"/>
      <c r="B3149" s="28"/>
      <c r="F3149" s="26"/>
      <c r="G3149" s="26"/>
      <c r="H3149" s="26"/>
      <c r="I3149" s="26"/>
      <c r="J3149" s="26"/>
      <c r="K3149" s="26"/>
    </row>
    <row r="3150" spans="1:11" x14ac:dyDescent="0.25">
      <c r="A3150" s="63"/>
      <c r="B3150" s="28"/>
      <c r="F3150" s="26"/>
      <c r="G3150" s="26"/>
      <c r="H3150" s="26"/>
      <c r="I3150" s="26"/>
      <c r="J3150" s="26"/>
      <c r="K3150" s="26"/>
    </row>
    <row r="3151" spans="1:11" x14ac:dyDescent="0.25">
      <c r="A3151" s="63"/>
      <c r="B3151" s="28"/>
      <c r="F3151" s="26"/>
      <c r="G3151" s="26"/>
      <c r="H3151" s="26"/>
      <c r="I3151" s="26"/>
      <c r="J3151" s="26"/>
      <c r="K3151" s="26"/>
    </row>
    <row r="3152" spans="1:11" x14ac:dyDescent="0.25">
      <c r="A3152" s="63"/>
      <c r="B3152" s="28"/>
      <c r="F3152" s="26"/>
      <c r="G3152" s="26"/>
      <c r="H3152" s="26"/>
      <c r="I3152" s="26"/>
      <c r="J3152" s="26"/>
      <c r="K3152" s="26"/>
    </row>
    <row r="3153" spans="1:11" x14ac:dyDescent="0.25">
      <c r="A3153" s="63"/>
      <c r="B3153" s="28"/>
      <c r="F3153" s="26"/>
      <c r="G3153" s="26"/>
      <c r="H3153" s="26"/>
      <c r="I3153" s="26"/>
      <c r="J3153" s="26"/>
      <c r="K3153" s="26"/>
    </row>
    <row r="3154" spans="1:11" x14ac:dyDescent="0.25">
      <c r="A3154" s="63"/>
      <c r="B3154" s="28"/>
      <c r="F3154" s="26"/>
      <c r="G3154" s="26"/>
      <c r="H3154" s="26"/>
      <c r="I3154" s="26"/>
      <c r="J3154" s="26"/>
      <c r="K3154" s="26"/>
    </row>
    <row r="3155" spans="1:11" x14ac:dyDescent="0.25">
      <c r="A3155" s="63"/>
      <c r="B3155" s="28"/>
      <c r="F3155" s="26"/>
      <c r="G3155" s="26"/>
      <c r="H3155" s="26"/>
      <c r="I3155" s="26"/>
      <c r="J3155" s="26"/>
      <c r="K3155" s="26"/>
    </row>
    <row r="3156" spans="1:11" x14ac:dyDescent="0.25">
      <c r="A3156" s="63"/>
      <c r="B3156" s="28"/>
      <c r="F3156" s="26"/>
      <c r="G3156" s="26"/>
      <c r="H3156" s="26"/>
      <c r="I3156" s="26"/>
      <c r="J3156" s="26"/>
      <c r="K3156" s="26"/>
    </row>
    <row r="3157" spans="1:11" x14ac:dyDescent="0.25">
      <c r="A3157" s="63"/>
      <c r="B3157" s="28"/>
      <c r="F3157" s="26"/>
      <c r="G3157" s="26"/>
      <c r="H3157" s="26"/>
      <c r="I3157" s="26"/>
      <c r="J3157" s="26"/>
      <c r="K3157" s="26"/>
    </row>
    <row r="3158" spans="1:11" x14ac:dyDescent="0.25">
      <c r="A3158" s="63"/>
      <c r="B3158" s="28"/>
      <c r="F3158" s="26"/>
      <c r="G3158" s="26"/>
      <c r="H3158" s="26"/>
      <c r="I3158" s="26"/>
      <c r="J3158" s="26"/>
      <c r="K3158" s="26"/>
    </row>
    <row r="3159" spans="1:11" x14ac:dyDescent="0.25">
      <c r="A3159" s="63"/>
      <c r="B3159" s="28"/>
      <c r="F3159" s="26"/>
      <c r="G3159" s="26"/>
      <c r="H3159" s="26"/>
      <c r="I3159" s="26"/>
      <c r="J3159" s="26"/>
      <c r="K3159" s="26"/>
    </row>
    <row r="3160" spans="1:11" x14ac:dyDescent="0.25">
      <c r="A3160" s="63"/>
      <c r="B3160" s="28"/>
      <c r="F3160" s="26"/>
      <c r="G3160" s="26"/>
      <c r="H3160" s="26"/>
      <c r="I3160" s="26"/>
      <c r="J3160" s="26"/>
      <c r="K3160" s="26"/>
    </row>
    <row r="3161" spans="1:11" x14ac:dyDescent="0.25">
      <c r="A3161" s="63"/>
      <c r="B3161" s="28"/>
      <c r="F3161" s="26"/>
      <c r="G3161" s="26"/>
      <c r="H3161" s="26"/>
      <c r="I3161" s="26"/>
      <c r="J3161" s="26"/>
      <c r="K3161" s="26"/>
    </row>
    <row r="3162" spans="1:11" x14ac:dyDescent="0.25">
      <c r="A3162" s="63"/>
      <c r="B3162" s="28"/>
      <c r="F3162" s="26"/>
      <c r="G3162" s="26"/>
      <c r="H3162" s="26"/>
      <c r="I3162" s="26"/>
      <c r="J3162" s="26"/>
      <c r="K3162" s="26"/>
    </row>
    <row r="3163" spans="1:11" x14ac:dyDescent="0.25">
      <c r="A3163" s="63"/>
      <c r="B3163" s="28"/>
      <c r="F3163" s="26"/>
      <c r="G3163" s="26"/>
      <c r="H3163" s="26"/>
      <c r="I3163" s="26"/>
      <c r="J3163" s="26"/>
      <c r="K3163" s="26"/>
    </row>
    <row r="3164" spans="1:11" x14ac:dyDescent="0.25">
      <c r="A3164" s="63"/>
      <c r="B3164" s="28"/>
      <c r="F3164" s="26"/>
      <c r="G3164" s="26"/>
      <c r="H3164" s="26"/>
      <c r="I3164" s="26"/>
      <c r="J3164" s="26"/>
      <c r="K3164" s="26"/>
    </row>
    <row r="3165" spans="1:11" x14ac:dyDescent="0.25">
      <c r="A3165" s="63"/>
      <c r="B3165" s="28"/>
      <c r="F3165" s="26"/>
      <c r="G3165" s="26"/>
      <c r="H3165" s="26"/>
      <c r="I3165" s="26"/>
      <c r="J3165" s="26"/>
      <c r="K3165" s="26"/>
    </row>
    <row r="3166" spans="1:11" x14ac:dyDescent="0.25">
      <c r="A3166" s="63"/>
      <c r="B3166" s="28"/>
      <c r="F3166" s="26"/>
      <c r="G3166" s="26"/>
      <c r="H3166" s="26"/>
      <c r="I3166" s="26"/>
      <c r="J3166" s="26"/>
      <c r="K3166" s="26"/>
    </row>
    <row r="3167" spans="1:11" x14ac:dyDescent="0.25">
      <c r="A3167" s="63"/>
      <c r="B3167" s="28"/>
      <c r="F3167" s="26"/>
      <c r="G3167" s="26"/>
      <c r="H3167" s="26"/>
      <c r="I3167" s="26"/>
      <c r="J3167" s="26"/>
      <c r="K3167" s="26"/>
    </row>
    <row r="3168" spans="1:11" x14ac:dyDescent="0.25">
      <c r="A3168" s="63"/>
      <c r="B3168" s="28"/>
      <c r="F3168" s="26"/>
      <c r="G3168" s="26"/>
      <c r="H3168" s="26"/>
      <c r="I3168" s="26"/>
      <c r="J3168" s="26"/>
      <c r="K3168" s="26"/>
    </row>
    <row r="3169" spans="1:11" x14ac:dyDescent="0.25">
      <c r="A3169" s="63"/>
      <c r="B3169" s="28"/>
      <c r="F3169" s="26"/>
      <c r="G3169" s="26"/>
      <c r="H3169" s="26"/>
      <c r="I3169" s="26"/>
      <c r="J3169" s="26"/>
      <c r="K3169" s="26"/>
    </row>
    <row r="3170" spans="1:11" x14ac:dyDescent="0.25">
      <c r="A3170" s="63"/>
      <c r="B3170" s="28"/>
      <c r="F3170" s="26"/>
      <c r="G3170" s="26"/>
      <c r="H3170" s="26"/>
      <c r="I3170" s="26"/>
      <c r="J3170" s="26"/>
      <c r="K3170" s="26"/>
    </row>
    <row r="3171" spans="1:11" x14ac:dyDescent="0.25">
      <c r="A3171" s="63"/>
      <c r="B3171" s="28"/>
      <c r="F3171" s="26"/>
      <c r="G3171" s="26"/>
      <c r="H3171" s="26"/>
      <c r="I3171" s="26"/>
      <c r="J3171" s="26"/>
      <c r="K3171" s="26"/>
    </row>
    <row r="3172" spans="1:11" x14ac:dyDescent="0.25">
      <c r="A3172" s="63"/>
      <c r="B3172" s="28"/>
      <c r="F3172" s="26"/>
      <c r="G3172" s="26"/>
      <c r="H3172" s="26"/>
      <c r="I3172" s="26"/>
      <c r="J3172" s="26"/>
      <c r="K3172" s="26"/>
    </row>
    <row r="3173" spans="1:11" x14ac:dyDescent="0.25">
      <c r="A3173" s="63"/>
      <c r="B3173" s="28"/>
      <c r="F3173" s="26"/>
      <c r="G3173" s="26"/>
      <c r="H3173" s="26"/>
      <c r="I3173" s="26"/>
      <c r="J3173" s="26"/>
      <c r="K3173" s="26"/>
    </row>
    <row r="3174" spans="1:11" x14ac:dyDescent="0.25">
      <c r="A3174" s="63"/>
      <c r="B3174" s="28"/>
      <c r="F3174" s="26"/>
      <c r="G3174" s="26"/>
      <c r="H3174" s="26"/>
      <c r="I3174" s="26"/>
      <c r="J3174" s="26"/>
      <c r="K3174" s="26"/>
    </row>
    <row r="3175" spans="1:11" x14ac:dyDescent="0.25">
      <c r="A3175" s="63"/>
      <c r="B3175" s="28"/>
      <c r="F3175" s="26"/>
      <c r="G3175" s="26"/>
      <c r="H3175" s="26"/>
      <c r="I3175" s="26"/>
      <c r="J3175" s="26"/>
      <c r="K3175" s="26"/>
    </row>
    <row r="3176" spans="1:11" x14ac:dyDescent="0.25">
      <c r="A3176" s="63"/>
      <c r="B3176" s="28"/>
      <c r="F3176" s="26"/>
      <c r="G3176" s="26"/>
      <c r="H3176" s="26"/>
      <c r="I3176" s="26"/>
      <c r="J3176" s="26"/>
      <c r="K3176" s="26"/>
    </row>
    <row r="3177" spans="1:11" x14ac:dyDescent="0.25">
      <c r="A3177" s="63"/>
      <c r="B3177" s="28"/>
      <c r="F3177" s="26"/>
      <c r="G3177" s="26"/>
      <c r="H3177" s="26"/>
      <c r="I3177" s="26"/>
      <c r="J3177" s="26"/>
      <c r="K3177" s="26"/>
    </row>
    <row r="3178" spans="1:11" x14ac:dyDescent="0.25">
      <c r="A3178" s="63"/>
      <c r="B3178" s="28"/>
      <c r="F3178" s="26"/>
      <c r="G3178" s="26"/>
      <c r="H3178" s="26"/>
      <c r="I3178" s="26"/>
      <c r="J3178" s="26"/>
      <c r="K3178" s="26"/>
    </row>
    <row r="3179" spans="1:11" x14ac:dyDescent="0.25">
      <c r="A3179" s="63"/>
      <c r="B3179" s="28"/>
      <c r="F3179" s="26"/>
      <c r="G3179" s="26"/>
      <c r="H3179" s="26"/>
      <c r="I3179" s="26"/>
      <c r="J3179" s="26"/>
      <c r="K3179" s="26"/>
    </row>
    <row r="3180" spans="1:11" x14ac:dyDescent="0.25">
      <c r="A3180" s="63"/>
      <c r="B3180" s="28"/>
      <c r="F3180" s="26"/>
      <c r="G3180" s="26"/>
      <c r="H3180" s="26"/>
      <c r="I3180" s="26"/>
      <c r="J3180" s="26"/>
      <c r="K3180" s="26"/>
    </row>
    <row r="3181" spans="1:11" x14ac:dyDescent="0.25">
      <c r="A3181" s="63"/>
      <c r="B3181" s="28"/>
      <c r="F3181" s="26"/>
      <c r="G3181" s="26"/>
      <c r="H3181" s="26"/>
      <c r="I3181" s="26"/>
      <c r="J3181" s="26"/>
      <c r="K3181" s="26"/>
    </row>
    <row r="3182" spans="1:11" x14ac:dyDescent="0.25">
      <c r="A3182" s="63"/>
      <c r="B3182" s="28"/>
      <c r="F3182" s="26"/>
      <c r="G3182" s="26"/>
      <c r="H3182" s="26"/>
      <c r="I3182" s="26"/>
      <c r="J3182" s="26"/>
      <c r="K3182" s="26"/>
    </row>
    <row r="3183" spans="1:11" x14ac:dyDescent="0.25">
      <c r="A3183" s="63"/>
      <c r="B3183" s="28"/>
      <c r="F3183" s="26"/>
      <c r="G3183" s="26"/>
      <c r="H3183" s="26"/>
      <c r="I3183" s="26"/>
      <c r="J3183" s="26"/>
      <c r="K3183" s="26"/>
    </row>
    <row r="3184" spans="1:11" x14ac:dyDescent="0.25">
      <c r="A3184" s="63"/>
      <c r="B3184" s="28"/>
      <c r="F3184" s="26"/>
      <c r="G3184" s="26"/>
      <c r="H3184" s="26"/>
      <c r="I3184" s="26"/>
      <c r="J3184" s="26"/>
      <c r="K3184" s="26"/>
    </row>
    <row r="3185" spans="1:11" x14ac:dyDescent="0.25">
      <c r="A3185" s="63"/>
      <c r="B3185" s="28"/>
      <c r="F3185" s="26"/>
      <c r="G3185" s="26"/>
      <c r="H3185" s="26"/>
      <c r="I3185" s="26"/>
      <c r="J3185" s="26"/>
      <c r="K3185" s="26"/>
    </row>
    <row r="3186" spans="1:11" x14ac:dyDescent="0.25">
      <c r="A3186" s="63"/>
      <c r="B3186" s="28"/>
      <c r="F3186" s="26"/>
      <c r="G3186" s="26"/>
      <c r="H3186" s="26"/>
      <c r="I3186" s="26"/>
      <c r="J3186" s="26"/>
      <c r="K3186" s="26"/>
    </row>
    <row r="3187" spans="1:11" x14ac:dyDescent="0.25">
      <c r="A3187" s="63"/>
      <c r="B3187" s="28"/>
      <c r="F3187" s="26"/>
      <c r="G3187" s="26"/>
      <c r="H3187" s="26"/>
      <c r="I3187" s="26"/>
      <c r="J3187" s="26"/>
      <c r="K3187" s="26"/>
    </row>
    <row r="3188" spans="1:11" x14ac:dyDescent="0.25">
      <c r="A3188" s="63"/>
      <c r="B3188" s="28"/>
      <c r="F3188" s="26"/>
      <c r="G3188" s="26"/>
      <c r="H3188" s="26"/>
      <c r="I3188" s="26"/>
      <c r="J3188" s="26"/>
      <c r="K3188" s="26"/>
    </row>
    <row r="3189" spans="1:11" x14ac:dyDescent="0.25">
      <c r="A3189" s="63"/>
      <c r="B3189" s="28"/>
      <c r="F3189" s="26"/>
      <c r="G3189" s="26"/>
      <c r="H3189" s="26"/>
      <c r="I3189" s="26"/>
      <c r="J3189" s="26"/>
      <c r="K3189" s="26"/>
    </row>
    <row r="3190" spans="1:11" x14ac:dyDescent="0.25">
      <c r="A3190" s="63"/>
      <c r="B3190" s="28"/>
      <c r="F3190" s="26"/>
      <c r="G3190" s="26"/>
      <c r="H3190" s="26"/>
      <c r="I3190" s="26"/>
      <c r="J3190" s="26"/>
      <c r="K3190" s="26"/>
    </row>
    <row r="3191" spans="1:11" x14ac:dyDescent="0.25">
      <c r="A3191" s="63"/>
      <c r="B3191" s="28"/>
      <c r="F3191" s="26"/>
      <c r="G3191" s="26"/>
      <c r="H3191" s="26"/>
      <c r="I3191" s="26"/>
      <c r="J3191" s="26"/>
      <c r="K3191" s="26"/>
    </row>
    <row r="3192" spans="1:11" x14ac:dyDescent="0.25">
      <c r="A3192" s="63"/>
      <c r="B3192" s="28"/>
      <c r="F3192" s="26"/>
      <c r="G3192" s="26"/>
      <c r="H3192" s="26"/>
      <c r="I3192" s="26"/>
      <c r="J3192" s="26"/>
      <c r="K3192" s="26"/>
    </row>
    <row r="3193" spans="1:11" x14ac:dyDescent="0.25">
      <c r="A3193" s="63"/>
      <c r="B3193" s="28"/>
      <c r="F3193" s="26"/>
      <c r="G3193" s="26"/>
      <c r="H3193" s="26"/>
      <c r="I3193" s="26"/>
      <c r="J3193" s="26"/>
      <c r="K3193" s="26"/>
    </row>
    <row r="3194" spans="1:11" x14ac:dyDescent="0.25">
      <c r="A3194" s="63"/>
      <c r="B3194" s="28"/>
      <c r="F3194" s="26"/>
      <c r="G3194" s="26"/>
      <c r="H3194" s="26"/>
      <c r="I3194" s="26"/>
      <c r="J3194" s="26"/>
      <c r="K3194" s="26"/>
    </row>
    <row r="3195" spans="1:11" x14ac:dyDescent="0.25">
      <c r="A3195" s="63"/>
      <c r="B3195" s="28"/>
      <c r="F3195" s="26"/>
      <c r="G3195" s="26"/>
      <c r="H3195" s="26"/>
      <c r="I3195" s="26"/>
      <c r="J3195" s="26"/>
      <c r="K3195" s="26"/>
    </row>
    <row r="3196" spans="1:11" x14ac:dyDescent="0.25">
      <c r="A3196" s="63"/>
      <c r="B3196" s="28"/>
      <c r="F3196" s="26"/>
      <c r="G3196" s="26"/>
      <c r="H3196" s="26"/>
      <c r="I3196" s="26"/>
      <c r="J3196" s="26"/>
      <c r="K3196" s="26"/>
    </row>
    <row r="3197" spans="1:11" x14ac:dyDescent="0.25">
      <c r="A3197" s="63"/>
      <c r="B3197" s="28"/>
      <c r="F3197" s="26"/>
      <c r="G3197" s="26"/>
      <c r="H3197" s="26"/>
      <c r="I3197" s="26"/>
      <c r="J3197" s="26"/>
      <c r="K3197" s="26"/>
    </row>
    <row r="3198" spans="1:11" x14ac:dyDescent="0.25">
      <c r="A3198" s="63"/>
      <c r="B3198" s="28"/>
      <c r="F3198" s="26"/>
      <c r="G3198" s="26"/>
      <c r="H3198" s="26"/>
      <c r="I3198" s="26"/>
      <c r="J3198" s="26"/>
      <c r="K3198" s="26"/>
    </row>
    <row r="3199" spans="1:11" x14ac:dyDescent="0.25">
      <c r="A3199" s="63"/>
      <c r="B3199" s="28"/>
      <c r="F3199" s="26"/>
      <c r="G3199" s="26"/>
      <c r="H3199" s="26"/>
      <c r="I3199" s="26"/>
      <c r="J3199" s="26"/>
      <c r="K3199" s="26"/>
    </row>
    <row r="3200" spans="1:11" x14ac:dyDescent="0.25">
      <c r="A3200" s="63"/>
      <c r="B3200" s="28"/>
      <c r="F3200" s="26"/>
      <c r="G3200" s="26"/>
      <c r="H3200" s="26"/>
      <c r="I3200" s="26"/>
      <c r="J3200" s="26"/>
      <c r="K3200" s="26"/>
    </row>
    <row r="3201" spans="1:11" x14ac:dyDescent="0.25">
      <c r="A3201" s="63"/>
      <c r="B3201" s="28"/>
      <c r="F3201" s="26"/>
      <c r="G3201" s="26"/>
      <c r="H3201" s="26"/>
      <c r="I3201" s="26"/>
      <c r="J3201" s="26"/>
      <c r="K3201" s="26"/>
    </row>
    <row r="3202" spans="1:11" x14ac:dyDescent="0.25">
      <c r="A3202" s="63"/>
      <c r="B3202" s="28"/>
      <c r="F3202" s="26"/>
      <c r="G3202" s="26"/>
      <c r="H3202" s="26"/>
      <c r="I3202" s="26"/>
      <c r="J3202" s="26"/>
      <c r="K3202" s="26"/>
    </row>
    <row r="3203" spans="1:11" x14ac:dyDescent="0.25">
      <c r="A3203" s="63"/>
      <c r="B3203" s="28"/>
      <c r="F3203" s="26"/>
      <c r="G3203" s="26"/>
      <c r="H3203" s="26"/>
      <c r="I3203" s="26"/>
      <c r="J3203" s="26"/>
      <c r="K3203" s="26"/>
    </row>
    <row r="3204" spans="1:11" x14ac:dyDescent="0.25">
      <c r="A3204" s="63"/>
      <c r="B3204" s="28"/>
      <c r="F3204" s="26"/>
      <c r="G3204" s="26"/>
      <c r="H3204" s="26"/>
      <c r="I3204" s="26"/>
      <c r="J3204" s="26"/>
      <c r="K3204" s="26"/>
    </row>
    <row r="3205" spans="1:11" x14ac:dyDescent="0.25">
      <c r="A3205" s="63"/>
      <c r="B3205" s="28"/>
      <c r="F3205" s="26"/>
      <c r="G3205" s="26"/>
      <c r="H3205" s="26"/>
      <c r="I3205" s="26"/>
      <c r="J3205" s="26"/>
      <c r="K3205" s="26"/>
    </row>
    <row r="3206" spans="1:11" x14ac:dyDescent="0.25">
      <c r="A3206" s="63"/>
      <c r="B3206" s="28"/>
      <c r="F3206" s="26"/>
      <c r="G3206" s="26"/>
      <c r="H3206" s="26"/>
      <c r="I3206" s="26"/>
      <c r="J3206" s="26"/>
      <c r="K3206" s="26"/>
    </row>
    <row r="3207" spans="1:11" x14ac:dyDescent="0.25">
      <c r="A3207" s="63"/>
      <c r="B3207" s="28"/>
      <c r="F3207" s="26"/>
      <c r="G3207" s="26"/>
      <c r="H3207" s="26"/>
      <c r="I3207" s="26"/>
      <c r="J3207" s="26"/>
      <c r="K3207" s="26"/>
    </row>
    <row r="3208" spans="1:11" x14ac:dyDescent="0.25">
      <c r="A3208" s="63"/>
      <c r="B3208" s="28"/>
      <c r="F3208" s="26"/>
      <c r="G3208" s="26"/>
      <c r="H3208" s="26"/>
      <c r="I3208" s="26"/>
      <c r="J3208" s="26"/>
      <c r="K3208" s="26"/>
    </row>
    <row r="3209" spans="1:11" x14ac:dyDescent="0.25">
      <c r="A3209" s="63"/>
      <c r="B3209" s="28"/>
      <c r="F3209" s="26"/>
      <c r="G3209" s="26"/>
      <c r="H3209" s="26"/>
      <c r="I3209" s="26"/>
      <c r="J3209" s="26"/>
      <c r="K3209" s="26"/>
    </row>
    <row r="3210" spans="1:11" x14ac:dyDescent="0.25">
      <c r="A3210" s="63"/>
      <c r="B3210" s="28"/>
      <c r="F3210" s="26"/>
      <c r="G3210" s="26"/>
      <c r="H3210" s="26"/>
      <c r="I3210" s="26"/>
      <c r="J3210" s="26"/>
      <c r="K3210" s="26"/>
    </row>
    <row r="3211" spans="1:11" x14ac:dyDescent="0.25">
      <c r="A3211" s="63"/>
      <c r="B3211" s="28"/>
      <c r="F3211" s="26"/>
      <c r="G3211" s="26"/>
      <c r="H3211" s="26"/>
      <c r="I3211" s="26"/>
      <c r="J3211" s="26"/>
      <c r="K3211" s="26"/>
    </row>
    <row r="3212" spans="1:11" x14ac:dyDescent="0.25">
      <c r="A3212" s="63"/>
      <c r="B3212" s="28"/>
      <c r="F3212" s="26"/>
      <c r="G3212" s="26"/>
      <c r="H3212" s="26"/>
      <c r="I3212" s="26"/>
      <c r="J3212" s="26"/>
      <c r="K3212" s="26"/>
    </row>
    <row r="3213" spans="1:11" x14ac:dyDescent="0.25">
      <c r="A3213" s="63"/>
      <c r="B3213" s="28"/>
      <c r="F3213" s="26"/>
      <c r="G3213" s="26"/>
      <c r="H3213" s="26"/>
      <c r="I3213" s="26"/>
      <c r="J3213" s="26"/>
      <c r="K3213" s="26"/>
    </row>
    <row r="3214" spans="1:11" x14ac:dyDescent="0.25">
      <c r="A3214" s="63"/>
      <c r="B3214" s="28"/>
      <c r="F3214" s="26"/>
      <c r="G3214" s="26"/>
      <c r="H3214" s="26"/>
      <c r="I3214" s="26"/>
      <c r="J3214" s="26"/>
      <c r="K3214" s="26"/>
    </row>
    <row r="3215" spans="1:11" x14ac:dyDescent="0.25">
      <c r="A3215" s="63"/>
      <c r="B3215" s="28"/>
      <c r="F3215" s="26"/>
      <c r="G3215" s="26"/>
      <c r="H3215" s="26"/>
      <c r="I3215" s="26"/>
      <c r="J3215" s="26"/>
      <c r="K3215" s="26"/>
    </row>
    <row r="3216" spans="1:11" x14ac:dyDescent="0.25">
      <c r="A3216" s="63"/>
      <c r="B3216" s="28"/>
      <c r="F3216" s="26"/>
      <c r="G3216" s="26"/>
      <c r="H3216" s="26"/>
      <c r="I3216" s="26"/>
      <c r="J3216" s="26"/>
      <c r="K3216" s="26"/>
    </row>
    <row r="3217" spans="1:11" x14ac:dyDescent="0.25">
      <c r="A3217" s="63"/>
      <c r="B3217" s="28"/>
      <c r="F3217" s="26"/>
      <c r="G3217" s="26"/>
      <c r="H3217" s="26"/>
      <c r="I3217" s="26"/>
      <c r="J3217" s="26"/>
      <c r="K3217" s="26"/>
    </row>
    <row r="3218" spans="1:11" x14ac:dyDescent="0.25">
      <c r="A3218" s="63"/>
      <c r="B3218" s="28"/>
      <c r="F3218" s="26"/>
      <c r="G3218" s="26"/>
      <c r="H3218" s="26"/>
      <c r="I3218" s="26"/>
      <c r="J3218" s="26"/>
      <c r="K3218" s="26"/>
    </row>
    <row r="3219" spans="1:11" x14ac:dyDescent="0.25">
      <c r="A3219" s="63"/>
      <c r="B3219" s="28"/>
      <c r="F3219" s="26"/>
      <c r="G3219" s="26"/>
      <c r="H3219" s="26"/>
      <c r="I3219" s="26"/>
      <c r="J3219" s="26"/>
      <c r="K3219" s="26"/>
    </row>
    <row r="3220" spans="1:11" x14ac:dyDescent="0.25">
      <c r="A3220" s="63"/>
      <c r="B3220" s="28"/>
      <c r="F3220" s="26"/>
      <c r="G3220" s="26"/>
      <c r="H3220" s="26"/>
      <c r="I3220" s="26"/>
      <c r="J3220" s="26"/>
      <c r="K3220" s="26"/>
    </row>
    <row r="3221" spans="1:11" x14ac:dyDescent="0.25">
      <c r="A3221" s="63"/>
      <c r="B3221" s="28"/>
      <c r="F3221" s="26"/>
      <c r="G3221" s="26"/>
      <c r="H3221" s="26"/>
      <c r="I3221" s="26"/>
      <c r="J3221" s="26"/>
      <c r="K3221" s="26"/>
    </row>
    <row r="3222" spans="1:11" x14ac:dyDescent="0.25">
      <c r="A3222" s="63"/>
      <c r="B3222" s="28"/>
      <c r="F3222" s="26"/>
      <c r="G3222" s="26"/>
      <c r="H3222" s="26"/>
      <c r="I3222" s="26"/>
      <c r="J3222" s="26"/>
      <c r="K3222" s="26"/>
    </row>
    <row r="3223" spans="1:11" x14ac:dyDescent="0.25">
      <c r="A3223" s="63"/>
      <c r="B3223" s="28"/>
      <c r="F3223" s="26"/>
      <c r="G3223" s="26"/>
      <c r="H3223" s="26"/>
      <c r="I3223" s="26"/>
      <c r="J3223" s="26"/>
      <c r="K3223" s="26"/>
    </row>
    <row r="3224" spans="1:11" x14ac:dyDescent="0.25">
      <c r="A3224" s="63"/>
      <c r="B3224" s="28"/>
      <c r="F3224" s="26"/>
      <c r="G3224" s="26"/>
      <c r="H3224" s="26"/>
      <c r="I3224" s="26"/>
      <c r="J3224" s="26"/>
      <c r="K3224" s="26"/>
    </row>
    <row r="3225" spans="1:11" x14ac:dyDescent="0.25">
      <c r="A3225" s="63"/>
      <c r="B3225" s="28"/>
      <c r="F3225" s="26"/>
      <c r="G3225" s="26"/>
      <c r="H3225" s="26"/>
      <c r="I3225" s="26"/>
      <c r="J3225" s="26"/>
      <c r="K3225" s="26"/>
    </row>
    <row r="3226" spans="1:11" x14ac:dyDescent="0.25">
      <c r="A3226" s="63"/>
      <c r="B3226" s="28"/>
      <c r="F3226" s="26"/>
      <c r="G3226" s="26"/>
      <c r="H3226" s="26"/>
      <c r="I3226" s="26"/>
      <c r="J3226" s="26"/>
      <c r="K3226" s="26"/>
    </row>
    <row r="3227" spans="1:11" x14ac:dyDescent="0.25">
      <c r="A3227" s="63"/>
      <c r="B3227" s="28"/>
      <c r="F3227" s="26"/>
      <c r="G3227" s="26"/>
      <c r="H3227" s="26"/>
      <c r="I3227" s="26"/>
      <c r="J3227" s="26"/>
      <c r="K3227" s="26"/>
    </row>
    <row r="3228" spans="1:11" x14ac:dyDescent="0.25">
      <c r="A3228" s="63"/>
      <c r="B3228" s="28"/>
      <c r="F3228" s="26"/>
      <c r="G3228" s="26"/>
      <c r="H3228" s="26"/>
      <c r="I3228" s="26"/>
      <c r="J3228" s="26"/>
      <c r="K3228" s="26"/>
    </row>
    <row r="3229" spans="1:11" x14ac:dyDescent="0.25">
      <c r="A3229" s="63"/>
      <c r="B3229" s="28"/>
      <c r="F3229" s="26"/>
      <c r="G3229" s="26"/>
      <c r="H3229" s="26"/>
      <c r="I3229" s="26"/>
      <c r="J3229" s="26"/>
      <c r="K3229" s="26"/>
    </row>
    <row r="3230" spans="1:11" x14ac:dyDescent="0.25">
      <c r="A3230" s="63"/>
      <c r="B3230" s="28"/>
      <c r="F3230" s="26"/>
      <c r="G3230" s="26"/>
      <c r="H3230" s="26"/>
      <c r="I3230" s="26"/>
      <c r="J3230" s="26"/>
      <c r="K3230" s="26"/>
    </row>
    <row r="3231" spans="1:11" x14ac:dyDescent="0.25">
      <c r="A3231" s="63"/>
      <c r="B3231" s="28"/>
      <c r="F3231" s="26"/>
      <c r="G3231" s="26"/>
      <c r="H3231" s="26"/>
      <c r="I3231" s="26"/>
      <c r="J3231" s="26"/>
      <c r="K3231" s="26"/>
    </row>
    <row r="3232" spans="1:11" x14ac:dyDescent="0.25">
      <c r="A3232" s="63"/>
      <c r="B3232" s="28"/>
      <c r="F3232" s="26"/>
      <c r="G3232" s="26"/>
      <c r="H3232" s="26"/>
      <c r="I3232" s="26"/>
      <c r="J3232" s="26"/>
      <c r="K3232" s="26"/>
    </row>
    <row r="3233" spans="1:11" x14ac:dyDescent="0.25">
      <c r="A3233" s="63"/>
      <c r="B3233" s="28"/>
      <c r="F3233" s="26"/>
      <c r="G3233" s="26"/>
      <c r="H3233" s="26"/>
      <c r="I3233" s="26"/>
      <c r="J3233" s="26"/>
      <c r="K3233" s="26"/>
    </row>
    <row r="3234" spans="1:11" x14ac:dyDescent="0.25">
      <c r="A3234" s="63"/>
      <c r="B3234" s="28"/>
      <c r="F3234" s="26"/>
      <c r="G3234" s="26"/>
      <c r="H3234" s="26"/>
      <c r="I3234" s="26"/>
      <c r="J3234" s="26"/>
      <c r="K3234" s="26"/>
    </row>
    <row r="3235" spans="1:11" x14ac:dyDescent="0.25">
      <c r="A3235" s="63"/>
      <c r="B3235" s="28"/>
      <c r="F3235" s="26"/>
      <c r="G3235" s="26"/>
      <c r="H3235" s="26"/>
      <c r="I3235" s="26"/>
      <c r="J3235" s="26"/>
      <c r="K3235" s="26"/>
    </row>
    <row r="3236" spans="1:11" x14ac:dyDescent="0.25">
      <c r="A3236" s="63"/>
      <c r="B3236" s="28"/>
      <c r="F3236" s="26"/>
      <c r="G3236" s="26"/>
      <c r="H3236" s="26"/>
      <c r="I3236" s="26"/>
      <c r="J3236" s="26"/>
      <c r="K3236" s="26"/>
    </row>
    <row r="3237" spans="1:11" x14ac:dyDescent="0.25">
      <c r="A3237" s="63"/>
      <c r="B3237" s="28"/>
      <c r="F3237" s="26"/>
      <c r="G3237" s="26"/>
      <c r="H3237" s="26"/>
      <c r="I3237" s="26"/>
      <c r="J3237" s="26"/>
      <c r="K3237" s="26"/>
    </row>
    <row r="3238" spans="1:11" x14ac:dyDescent="0.25">
      <c r="A3238" s="63"/>
      <c r="B3238" s="28"/>
      <c r="F3238" s="26"/>
      <c r="G3238" s="26"/>
      <c r="H3238" s="26"/>
      <c r="I3238" s="26"/>
      <c r="J3238" s="26"/>
      <c r="K3238" s="26"/>
    </row>
    <row r="3239" spans="1:11" x14ac:dyDescent="0.25">
      <c r="A3239" s="63"/>
      <c r="B3239" s="28"/>
      <c r="F3239" s="26"/>
      <c r="G3239" s="26"/>
      <c r="H3239" s="26"/>
      <c r="I3239" s="26"/>
      <c r="J3239" s="26"/>
      <c r="K3239" s="26"/>
    </row>
    <row r="3240" spans="1:11" x14ac:dyDescent="0.25">
      <c r="A3240" s="63"/>
      <c r="B3240" s="28"/>
      <c r="F3240" s="26"/>
      <c r="G3240" s="26"/>
      <c r="H3240" s="26"/>
      <c r="I3240" s="26"/>
      <c r="J3240" s="26"/>
      <c r="K3240" s="26"/>
    </row>
    <row r="3241" spans="1:11" x14ac:dyDescent="0.25">
      <c r="A3241" s="63"/>
      <c r="B3241" s="28"/>
      <c r="F3241" s="26"/>
      <c r="G3241" s="26"/>
      <c r="H3241" s="26"/>
      <c r="I3241" s="26"/>
      <c r="J3241" s="26"/>
      <c r="K3241" s="26"/>
    </row>
    <row r="3242" spans="1:11" x14ac:dyDescent="0.25">
      <c r="A3242" s="63"/>
      <c r="B3242" s="28"/>
      <c r="F3242" s="26"/>
      <c r="G3242" s="26"/>
      <c r="H3242" s="26"/>
      <c r="I3242" s="26"/>
      <c r="J3242" s="26"/>
      <c r="K3242" s="26"/>
    </row>
    <row r="3243" spans="1:11" x14ac:dyDescent="0.25">
      <c r="A3243" s="63"/>
      <c r="B3243" s="28"/>
      <c r="F3243" s="26"/>
      <c r="G3243" s="26"/>
      <c r="H3243" s="26"/>
      <c r="I3243" s="26"/>
      <c r="J3243" s="26"/>
      <c r="K3243" s="26"/>
    </row>
    <row r="3244" spans="1:11" x14ac:dyDescent="0.25">
      <c r="A3244" s="63"/>
      <c r="B3244" s="28"/>
      <c r="F3244" s="26"/>
      <c r="G3244" s="26"/>
      <c r="H3244" s="26"/>
      <c r="I3244" s="26"/>
      <c r="J3244" s="26"/>
      <c r="K3244" s="26"/>
    </row>
    <row r="3245" spans="1:11" x14ac:dyDescent="0.25">
      <c r="A3245" s="63"/>
      <c r="B3245" s="28"/>
      <c r="F3245" s="26"/>
      <c r="G3245" s="26"/>
      <c r="H3245" s="26"/>
      <c r="I3245" s="26"/>
      <c r="J3245" s="26"/>
      <c r="K3245" s="26"/>
    </row>
    <row r="3246" spans="1:11" x14ac:dyDescent="0.25">
      <c r="A3246" s="63"/>
      <c r="B3246" s="28"/>
      <c r="F3246" s="26"/>
      <c r="G3246" s="26"/>
      <c r="H3246" s="26"/>
      <c r="I3246" s="26"/>
      <c r="J3246" s="26"/>
      <c r="K3246" s="26"/>
    </row>
    <row r="3247" spans="1:11" x14ac:dyDescent="0.25">
      <c r="A3247" s="63"/>
      <c r="B3247" s="28"/>
      <c r="F3247" s="26"/>
      <c r="G3247" s="26"/>
      <c r="H3247" s="26"/>
      <c r="I3247" s="26"/>
      <c r="J3247" s="26"/>
      <c r="K3247" s="26"/>
    </row>
    <row r="3248" spans="1:11" x14ac:dyDescent="0.25">
      <c r="A3248" s="63"/>
      <c r="B3248" s="28"/>
      <c r="F3248" s="26"/>
      <c r="G3248" s="26"/>
      <c r="H3248" s="26"/>
      <c r="I3248" s="26"/>
      <c r="J3248" s="26"/>
      <c r="K3248" s="26"/>
    </row>
    <row r="3249" spans="1:11" x14ac:dyDescent="0.25">
      <c r="A3249" s="63"/>
      <c r="B3249" s="28"/>
      <c r="F3249" s="26"/>
      <c r="G3249" s="26"/>
      <c r="H3249" s="26"/>
      <c r="I3249" s="26"/>
      <c r="J3249" s="26"/>
      <c r="K3249" s="26"/>
    </row>
    <row r="3250" spans="1:11" x14ac:dyDescent="0.25">
      <c r="A3250" s="63"/>
      <c r="B3250" s="28"/>
      <c r="F3250" s="26"/>
      <c r="G3250" s="26"/>
      <c r="H3250" s="26"/>
      <c r="I3250" s="26"/>
      <c r="J3250" s="26"/>
      <c r="K3250" s="26"/>
    </row>
    <row r="3251" spans="1:11" x14ac:dyDescent="0.25">
      <c r="A3251" s="63"/>
      <c r="B3251" s="28"/>
      <c r="F3251" s="26"/>
      <c r="G3251" s="26"/>
      <c r="H3251" s="26"/>
      <c r="I3251" s="26"/>
      <c r="J3251" s="26"/>
      <c r="K3251" s="26"/>
    </row>
    <row r="3252" spans="1:11" x14ac:dyDescent="0.25">
      <c r="A3252" s="63"/>
      <c r="B3252" s="28"/>
      <c r="F3252" s="26"/>
      <c r="G3252" s="26"/>
      <c r="H3252" s="26"/>
      <c r="I3252" s="26"/>
      <c r="J3252" s="26"/>
      <c r="K3252" s="26"/>
    </row>
    <row r="3253" spans="1:11" x14ac:dyDescent="0.25">
      <c r="A3253" s="63"/>
      <c r="B3253" s="28"/>
      <c r="F3253" s="26"/>
      <c r="G3253" s="26"/>
      <c r="H3253" s="26"/>
      <c r="I3253" s="26"/>
      <c r="J3253" s="26"/>
      <c r="K3253" s="26"/>
    </row>
    <row r="3254" spans="1:11" x14ac:dyDescent="0.25">
      <c r="A3254" s="63"/>
      <c r="B3254" s="28"/>
      <c r="F3254" s="26"/>
      <c r="G3254" s="26"/>
      <c r="H3254" s="26"/>
      <c r="I3254" s="26"/>
      <c r="J3254" s="26"/>
      <c r="K3254" s="26"/>
    </row>
    <row r="3255" spans="1:11" x14ac:dyDescent="0.25">
      <c r="A3255" s="63"/>
      <c r="B3255" s="28"/>
      <c r="F3255" s="26"/>
      <c r="G3255" s="26"/>
      <c r="H3255" s="26"/>
      <c r="I3255" s="26"/>
      <c r="J3255" s="26"/>
      <c r="K3255" s="26"/>
    </row>
    <row r="3256" spans="1:11" x14ac:dyDescent="0.25">
      <c r="A3256" s="63"/>
      <c r="B3256" s="28"/>
      <c r="F3256" s="26"/>
      <c r="G3256" s="26"/>
      <c r="H3256" s="26"/>
      <c r="I3256" s="26"/>
      <c r="J3256" s="26"/>
      <c r="K3256" s="26"/>
    </row>
    <row r="3257" spans="1:11" x14ac:dyDescent="0.25">
      <c r="A3257" s="63"/>
      <c r="B3257" s="28"/>
      <c r="F3257" s="26"/>
      <c r="G3257" s="26"/>
      <c r="H3257" s="26"/>
      <c r="I3257" s="26"/>
      <c r="J3257" s="26"/>
      <c r="K3257" s="26"/>
    </row>
    <row r="3258" spans="1:11" x14ac:dyDescent="0.25">
      <c r="A3258" s="63"/>
      <c r="B3258" s="28"/>
      <c r="F3258" s="26"/>
      <c r="G3258" s="26"/>
      <c r="H3258" s="26"/>
      <c r="I3258" s="26"/>
      <c r="J3258" s="26"/>
      <c r="K3258" s="26"/>
    </row>
    <row r="3259" spans="1:11" x14ac:dyDescent="0.25">
      <c r="A3259" s="63"/>
      <c r="B3259" s="28"/>
      <c r="F3259" s="26"/>
      <c r="G3259" s="26"/>
      <c r="H3259" s="26"/>
      <c r="I3259" s="26"/>
      <c r="J3259" s="26"/>
      <c r="K3259" s="26"/>
    </row>
    <row r="3260" spans="1:11" x14ac:dyDescent="0.25">
      <c r="A3260" s="63"/>
      <c r="B3260" s="28"/>
      <c r="F3260" s="26"/>
      <c r="G3260" s="26"/>
      <c r="H3260" s="26"/>
      <c r="I3260" s="26"/>
      <c r="J3260" s="26"/>
      <c r="K3260" s="26"/>
    </row>
    <row r="3261" spans="1:11" x14ac:dyDescent="0.25">
      <c r="A3261" s="63"/>
      <c r="B3261" s="28"/>
      <c r="F3261" s="26"/>
      <c r="G3261" s="26"/>
      <c r="H3261" s="26"/>
      <c r="I3261" s="26"/>
      <c r="J3261" s="26"/>
      <c r="K3261" s="26"/>
    </row>
    <row r="3262" spans="1:11" x14ac:dyDescent="0.25">
      <c r="A3262" s="63"/>
      <c r="B3262" s="28"/>
      <c r="F3262" s="26"/>
      <c r="G3262" s="26"/>
      <c r="H3262" s="26"/>
      <c r="I3262" s="26"/>
      <c r="J3262" s="26"/>
      <c r="K3262" s="26"/>
    </row>
    <row r="3263" spans="1:11" x14ac:dyDescent="0.25">
      <c r="A3263" s="63"/>
      <c r="B3263" s="28"/>
      <c r="F3263" s="26"/>
      <c r="G3263" s="26"/>
      <c r="H3263" s="26"/>
      <c r="I3263" s="26"/>
      <c r="J3263" s="26"/>
      <c r="K3263" s="26"/>
    </row>
    <row r="3264" spans="1:11" x14ac:dyDescent="0.25">
      <c r="A3264" s="63"/>
      <c r="B3264" s="28"/>
      <c r="F3264" s="26"/>
      <c r="G3264" s="26"/>
      <c r="H3264" s="26"/>
      <c r="I3264" s="26"/>
      <c r="J3264" s="26"/>
      <c r="K3264" s="26"/>
    </row>
    <row r="3265" spans="1:11" x14ac:dyDescent="0.25">
      <c r="A3265" s="63"/>
      <c r="B3265" s="28"/>
      <c r="F3265" s="26"/>
      <c r="G3265" s="26"/>
      <c r="H3265" s="26"/>
      <c r="I3265" s="26"/>
      <c r="J3265" s="26"/>
      <c r="K3265" s="26"/>
    </row>
    <row r="3266" spans="1:11" x14ac:dyDescent="0.25">
      <c r="A3266" s="63"/>
      <c r="B3266" s="28"/>
      <c r="F3266" s="26"/>
      <c r="G3266" s="26"/>
      <c r="H3266" s="26"/>
      <c r="I3266" s="26"/>
      <c r="J3266" s="26"/>
      <c r="K3266" s="26"/>
    </row>
    <row r="3267" spans="1:11" x14ac:dyDescent="0.25">
      <c r="A3267" s="63"/>
      <c r="B3267" s="28"/>
      <c r="F3267" s="26"/>
      <c r="G3267" s="26"/>
      <c r="H3267" s="26"/>
      <c r="I3267" s="26"/>
      <c r="J3267" s="26"/>
      <c r="K3267" s="26"/>
    </row>
    <row r="3268" spans="1:11" x14ac:dyDescent="0.25">
      <c r="A3268" s="63"/>
      <c r="B3268" s="28"/>
      <c r="F3268" s="26"/>
      <c r="G3268" s="26"/>
      <c r="H3268" s="26"/>
      <c r="I3268" s="26"/>
      <c r="J3268" s="26"/>
      <c r="K3268" s="26"/>
    </row>
    <row r="3269" spans="1:11" x14ac:dyDescent="0.25">
      <c r="A3269" s="63"/>
      <c r="B3269" s="28"/>
      <c r="F3269" s="26"/>
      <c r="G3269" s="26"/>
      <c r="H3269" s="26"/>
      <c r="I3269" s="26"/>
      <c r="J3269" s="26"/>
      <c r="K3269" s="26"/>
    </row>
    <row r="3270" spans="1:11" x14ac:dyDescent="0.25">
      <c r="A3270" s="63"/>
      <c r="B3270" s="28"/>
      <c r="F3270" s="26"/>
      <c r="G3270" s="26"/>
      <c r="H3270" s="26"/>
      <c r="I3270" s="26"/>
      <c r="J3270" s="26"/>
      <c r="K3270" s="26"/>
    </row>
    <row r="3271" spans="1:11" x14ac:dyDescent="0.25">
      <c r="A3271" s="63"/>
      <c r="B3271" s="28"/>
      <c r="F3271" s="26"/>
      <c r="G3271" s="26"/>
      <c r="H3271" s="26"/>
      <c r="I3271" s="26"/>
      <c r="J3271" s="26"/>
      <c r="K3271" s="26"/>
    </row>
    <row r="3272" spans="1:11" x14ac:dyDescent="0.25">
      <c r="A3272" s="63"/>
      <c r="B3272" s="28"/>
      <c r="F3272" s="26"/>
      <c r="G3272" s="26"/>
      <c r="H3272" s="26"/>
      <c r="I3272" s="26"/>
      <c r="J3272" s="26"/>
      <c r="K3272" s="26"/>
    </row>
    <row r="3273" spans="1:11" x14ac:dyDescent="0.25">
      <c r="A3273" s="63"/>
      <c r="B3273" s="28"/>
      <c r="F3273" s="26"/>
      <c r="G3273" s="26"/>
      <c r="H3273" s="26"/>
      <c r="I3273" s="26"/>
      <c r="J3273" s="26"/>
      <c r="K3273" s="26"/>
    </row>
    <row r="3274" spans="1:11" x14ac:dyDescent="0.25">
      <c r="A3274" s="63"/>
      <c r="B3274" s="28"/>
      <c r="F3274" s="26"/>
      <c r="G3274" s="26"/>
      <c r="H3274" s="26"/>
      <c r="I3274" s="26"/>
      <c r="J3274" s="26"/>
      <c r="K3274" s="26"/>
    </row>
    <row r="3275" spans="1:11" x14ac:dyDescent="0.25">
      <c r="A3275" s="63"/>
      <c r="B3275" s="28"/>
      <c r="F3275" s="26"/>
      <c r="G3275" s="26"/>
      <c r="H3275" s="26"/>
      <c r="I3275" s="26"/>
      <c r="J3275" s="26"/>
      <c r="K3275" s="26"/>
    </row>
    <row r="3276" spans="1:11" x14ac:dyDescent="0.25">
      <c r="A3276" s="63"/>
      <c r="B3276" s="28"/>
      <c r="F3276" s="26"/>
      <c r="G3276" s="26"/>
      <c r="H3276" s="26"/>
      <c r="I3276" s="26"/>
      <c r="J3276" s="26"/>
      <c r="K3276" s="26"/>
    </row>
    <row r="3277" spans="1:11" x14ac:dyDescent="0.25">
      <c r="A3277" s="63"/>
      <c r="B3277" s="28"/>
      <c r="F3277" s="26"/>
      <c r="G3277" s="26"/>
      <c r="H3277" s="26"/>
      <c r="I3277" s="26"/>
      <c r="J3277" s="26"/>
      <c r="K3277" s="26"/>
    </row>
    <row r="3278" spans="1:11" x14ac:dyDescent="0.25">
      <c r="A3278" s="63"/>
      <c r="B3278" s="28"/>
      <c r="F3278" s="26"/>
      <c r="G3278" s="26"/>
      <c r="H3278" s="26"/>
      <c r="I3278" s="26"/>
      <c r="J3278" s="26"/>
      <c r="K3278" s="26"/>
    </row>
    <row r="3279" spans="1:11" x14ac:dyDescent="0.25">
      <c r="A3279" s="63"/>
      <c r="B3279" s="28"/>
      <c r="F3279" s="26"/>
      <c r="G3279" s="26"/>
      <c r="H3279" s="26"/>
      <c r="I3279" s="26"/>
      <c r="J3279" s="26"/>
      <c r="K3279" s="26"/>
    </row>
    <row r="3280" spans="1:11" x14ac:dyDescent="0.25">
      <c r="A3280" s="63"/>
      <c r="B3280" s="28"/>
      <c r="F3280" s="26"/>
      <c r="G3280" s="26"/>
      <c r="H3280" s="26"/>
      <c r="I3280" s="26"/>
      <c r="J3280" s="26"/>
      <c r="K3280" s="26"/>
    </row>
    <row r="3281" spans="1:11" x14ac:dyDescent="0.25">
      <c r="A3281" s="63"/>
      <c r="B3281" s="28"/>
      <c r="F3281" s="26"/>
      <c r="G3281" s="26"/>
      <c r="H3281" s="26"/>
      <c r="I3281" s="26"/>
      <c r="J3281" s="26"/>
      <c r="K3281" s="26"/>
    </row>
    <row r="3282" spans="1:11" x14ac:dyDescent="0.25">
      <c r="A3282" s="63"/>
      <c r="B3282" s="28"/>
      <c r="F3282" s="26"/>
      <c r="G3282" s="26"/>
      <c r="H3282" s="26"/>
      <c r="I3282" s="26"/>
      <c r="J3282" s="26"/>
      <c r="K3282" s="26"/>
    </row>
    <row r="3283" spans="1:11" x14ac:dyDescent="0.25">
      <c r="A3283" s="63"/>
      <c r="B3283" s="28"/>
      <c r="F3283" s="26"/>
      <c r="G3283" s="26"/>
      <c r="H3283" s="26"/>
      <c r="I3283" s="26"/>
      <c r="J3283" s="26"/>
      <c r="K3283" s="26"/>
    </row>
    <row r="3284" spans="1:11" x14ac:dyDescent="0.25">
      <c r="A3284" s="63"/>
      <c r="B3284" s="28"/>
      <c r="F3284" s="26"/>
      <c r="G3284" s="26"/>
      <c r="H3284" s="26"/>
      <c r="I3284" s="26"/>
      <c r="J3284" s="26"/>
      <c r="K3284" s="26"/>
    </row>
    <row r="3285" spans="1:11" x14ac:dyDescent="0.25">
      <c r="A3285" s="63"/>
      <c r="B3285" s="28"/>
      <c r="F3285" s="26"/>
      <c r="G3285" s="26"/>
      <c r="H3285" s="26"/>
      <c r="I3285" s="26"/>
      <c r="J3285" s="26"/>
      <c r="K3285" s="26"/>
    </row>
    <row r="3286" spans="1:11" x14ac:dyDescent="0.25">
      <c r="A3286" s="63"/>
      <c r="B3286" s="28"/>
      <c r="F3286" s="26"/>
      <c r="G3286" s="26"/>
      <c r="H3286" s="26"/>
      <c r="I3286" s="26"/>
      <c r="J3286" s="26"/>
      <c r="K3286" s="26"/>
    </row>
    <row r="3287" spans="1:11" x14ac:dyDescent="0.25">
      <c r="A3287" s="63"/>
      <c r="B3287" s="28"/>
      <c r="F3287" s="26"/>
      <c r="G3287" s="26"/>
      <c r="H3287" s="26"/>
      <c r="I3287" s="26"/>
      <c r="J3287" s="26"/>
      <c r="K3287" s="26"/>
    </row>
    <row r="3288" spans="1:11" x14ac:dyDescent="0.25">
      <c r="A3288" s="63"/>
      <c r="B3288" s="28"/>
      <c r="F3288" s="26"/>
      <c r="G3288" s="26"/>
      <c r="H3288" s="26"/>
      <c r="I3288" s="26"/>
      <c r="J3288" s="26"/>
      <c r="K3288" s="26"/>
    </row>
    <row r="3289" spans="1:11" x14ac:dyDescent="0.25">
      <c r="A3289" s="63"/>
      <c r="B3289" s="28"/>
      <c r="F3289" s="26"/>
      <c r="G3289" s="26"/>
      <c r="H3289" s="26"/>
      <c r="I3289" s="26"/>
      <c r="J3289" s="26"/>
      <c r="K3289" s="26"/>
    </row>
    <row r="3290" spans="1:11" x14ac:dyDescent="0.25">
      <c r="A3290" s="63"/>
      <c r="B3290" s="28"/>
      <c r="F3290" s="26"/>
      <c r="G3290" s="26"/>
      <c r="H3290" s="26"/>
      <c r="I3290" s="26"/>
      <c r="J3290" s="26"/>
      <c r="K3290" s="26"/>
    </row>
    <row r="3291" spans="1:11" x14ac:dyDescent="0.25">
      <c r="A3291" s="63"/>
      <c r="B3291" s="28"/>
      <c r="F3291" s="26"/>
      <c r="G3291" s="26"/>
      <c r="H3291" s="26"/>
      <c r="I3291" s="26"/>
      <c r="J3291" s="26"/>
      <c r="K3291" s="26"/>
    </row>
    <row r="3292" spans="1:11" x14ac:dyDescent="0.25">
      <c r="A3292" s="63"/>
      <c r="B3292" s="28"/>
      <c r="F3292" s="26"/>
      <c r="G3292" s="26"/>
      <c r="H3292" s="26"/>
      <c r="I3292" s="26"/>
      <c r="J3292" s="26"/>
      <c r="K3292" s="26"/>
    </row>
    <row r="3293" spans="1:11" x14ac:dyDescent="0.25">
      <c r="A3293" s="63"/>
      <c r="B3293" s="28"/>
      <c r="F3293" s="26"/>
      <c r="G3293" s="26"/>
      <c r="H3293" s="26"/>
      <c r="I3293" s="26"/>
      <c r="J3293" s="26"/>
      <c r="K3293" s="26"/>
    </row>
    <row r="3294" spans="1:11" x14ac:dyDescent="0.25">
      <c r="A3294" s="63"/>
      <c r="B3294" s="28"/>
      <c r="F3294" s="26"/>
      <c r="G3294" s="26"/>
      <c r="H3294" s="26"/>
      <c r="I3294" s="26"/>
      <c r="J3294" s="26"/>
      <c r="K3294" s="26"/>
    </row>
    <row r="3295" spans="1:11" x14ac:dyDescent="0.25">
      <c r="A3295" s="63"/>
      <c r="B3295" s="28"/>
      <c r="F3295" s="26"/>
      <c r="G3295" s="26"/>
      <c r="H3295" s="26"/>
      <c r="I3295" s="26"/>
      <c r="J3295" s="26"/>
      <c r="K3295" s="26"/>
    </row>
    <row r="3296" spans="1:11" x14ac:dyDescent="0.25">
      <c r="A3296" s="63"/>
      <c r="B3296" s="28"/>
      <c r="F3296" s="26"/>
      <c r="G3296" s="26"/>
      <c r="H3296" s="26"/>
      <c r="I3296" s="26"/>
      <c r="J3296" s="26"/>
      <c r="K3296" s="26"/>
    </row>
    <row r="3297" spans="1:11" x14ac:dyDescent="0.25">
      <c r="A3297" s="63"/>
      <c r="B3297" s="28"/>
      <c r="F3297" s="26"/>
      <c r="G3297" s="26"/>
      <c r="H3297" s="26"/>
      <c r="I3297" s="26"/>
      <c r="J3297" s="26"/>
      <c r="K3297" s="26"/>
    </row>
    <row r="3298" spans="1:11" x14ac:dyDescent="0.25">
      <c r="A3298" s="63"/>
      <c r="B3298" s="28"/>
      <c r="F3298" s="26"/>
      <c r="G3298" s="26"/>
      <c r="H3298" s="26"/>
      <c r="I3298" s="26"/>
      <c r="J3298" s="26"/>
      <c r="K3298" s="26"/>
    </row>
    <row r="3299" spans="1:11" x14ac:dyDescent="0.25">
      <c r="A3299" s="63"/>
      <c r="B3299" s="28"/>
      <c r="F3299" s="26"/>
      <c r="G3299" s="26"/>
      <c r="H3299" s="26"/>
      <c r="I3299" s="26"/>
      <c r="J3299" s="26"/>
      <c r="K3299" s="26"/>
    </row>
    <row r="3300" spans="1:11" x14ac:dyDescent="0.25">
      <c r="A3300" s="63"/>
      <c r="B3300" s="28"/>
      <c r="F3300" s="26"/>
      <c r="G3300" s="26"/>
      <c r="H3300" s="26"/>
      <c r="I3300" s="26"/>
      <c r="J3300" s="26"/>
      <c r="K3300" s="26"/>
    </row>
    <row r="3301" spans="1:11" x14ac:dyDescent="0.25">
      <c r="A3301" s="63"/>
      <c r="B3301" s="28"/>
      <c r="F3301" s="26"/>
      <c r="G3301" s="26"/>
      <c r="H3301" s="26"/>
      <c r="I3301" s="26"/>
      <c r="J3301" s="26"/>
      <c r="K3301" s="26"/>
    </row>
    <row r="3302" spans="1:11" x14ac:dyDescent="0.25">
      <c r="A3302" s="63"/>
      <c r="B3302" s="28"/>
      <c r="F3302" s="26"/>
      <c r="G3302" s="26"/>
      <c r="H3302" s="26"/>
      <c r="I3302" s="26"/>
      <c r="J3302" s="26"/>
      <c r="K3302" s="26"/>
    </row>
    <row r="3303" spans="1:11" x14ac:dyDescent="0.25">
      <c r="A3303" s="63"/>
      <c r="B3303" s="28"/>
      <c r="F3303" s="26"/>
      <c r="G3303" s="26"/>
      <c r="H3303" s="26"/>
      <c r="I3303" s="26"/>
      <c r="J3303" s="26"/>
      <c r="K3303" s="26"/>
    </row>
    <row r="3304" spans="1:11" x14ac:dyDescent="0.25">
      <c r="A3304" s="63"/>
      <c r="B3304" s="28"/>
      <c r="F3304" s="26"/>
      <c r="G3304" s="26"/>
      <c r="H3304" s="26"/>
      <c r="I3304" s="26"/>
      <c r="J3304" s="26"/>
      <c r="K3304" s="26"/>
    </row>
    <row r="3305" spans="1:11" x14ac:dyDescent="0.25">
      <c r="A3305" s="63"/>
      <c r="B3305" s="28"/>
      <c r="F3305" s="26"/>
      <c r="G3305" s="26"/>
      <c r="H3305" s="26"/>
      <c r="I3305" s="26"/>
      <c r="J3305" s="26"/>
      <c r="K3305" s="26"/>
    </row>
    <row r="3306" spans="1:11" x14ac:dyDescent="0.25">
      <c r="A3306" s="63"/>
      <c r="B3306" s="28"/>
      <c r="F3306" s="26"/>
      <c r="G3306" s="26"/>
      <c r="H3306" s="26"/>
      <c r="I3306" s="26"/>
      <c r="J3306" s="26"/>
      <c r="K3306" s="26"/>
    </row>
    <row r="3307" spans="1:11" x14ac:dyDescent="0.25">
      <c r="A3307" s="63"/>
      <c r="B3307" s="28"/>
      <c r="F3307" s="26"/>
      <c r="G3307" s="26"/>
      <c r="H3307" s="26"/>
      <c r="I3307" s="26"/>
      <c r="J3307" s="26"/>
      <c r="K3307" s="26"/>
    </row>
    <row r="3308" spans="1:11" x14ac:dyDescent="0.25">
      <c r="A3308" s="63"/>
      <c r="B3308" s="28"/>
      <c r="F3308" s="26"/>
      <c r="G3308" s="26"/>
      <c r="H3308" s="26"/>
      <c r="I3308" s="26"/>
      <c r="J3308" s="26"/>
      <c r="K3308" s="26"/>
    </row>
    <row r="3309" spans="1:11" x14ac:dyDescent="0.25">
      <c r="A3309" s="63"/>
      <c r="B3309" s="28"/>
      <c r="F3309" s="26"/>
      <c r="G3309" s="26"/>
      <c r="H3309" s="26"/>
      <c r="I3309" s="26"/>
      <c r="J3309" s="26"/>
      <c r="K3309" s="26"/>
    </row>
    <row r="3310" spans="1:11" x14ac:dyDescent="0.25">
      <c r="A3310" s="63"/>
      <c r="B3310" s="28"/>
      <c r="F3310" s="26"/>
      <c r="G3310" s="26"/>
      <c r="H3310" s="26"/>
      <c r="I3310" s="26"/>
      <c r="J3310" s="26"/>
      <c r="K3310" s="26"/>
    </row>
    <row r="3311" spans="1:11" x14ac:dyDescent="0.25">
      <c r="A3311" s="63"/>
      <c r="B3311" s="28"/>
      <c r="F3311" s="26"/>
      <c r="G3311" s="26"/>
      <c r="H3311" s="26"/>
      <c r="I3311" s="26"/>
      <c r="J3311" s="26"/>
      <c r="K3311" s="26"/>
    </row>
    <row r="3312" spans="1:11" x14ac:dyDescent="0.25">
      <c r="A3312" s="63"/>
      <c r="B3312" s="28"/>
      <c r="F3312" s="26"/>
      <c r="G3312" s="26"/>
      <c r="H3312" s="26"/>
      <c r="I3312" s="26"/>
      <c r="J3312" s="26"/>
      <c r="K3312" s="26"/>
    </row>
    <row r="3313" spans="1:11" x14ac:dyDescent="0.25">
      <c r="A3313" s="63"/>
      <c r="B3313" s="28"/>
      <c r="F3313" s="26"/>
      <c r="G3313" s="26"/>
      <c r="H3313" s="26"/>
      <c r="I3313" s="26"/>
      <c r="J3313" s="26"/>
      <c r="K3313" s="26"/>
    </row>
    <row r="3314" spans="1:11" x14ac:dyDescent="0.25">
      <c r="A3314" s="63"/>
      <c r="B3314" s="28"/>
      <c r="F3314" s="26"/>
      <c r="G3314" s="26"/>
      <c r="H3314" s="26"/>
      <c r="I3314" s="26"/>
      <c r="J3314" s="26"/>
      <c r="K3314" s="26"/>
    </row>
    <row r="3315" spans="1:11" x14ac:dyDescent="0.25">
      <c r="A3315" s="63"/>
      <c r="B3315" s="28"/>
      <c r="F3315" s="26"/>
      <c r="G3315" s="26"/>
      <c r="H3315" s="26"/>
      <c r="I3315" s="26"/>
      <c r="J3315" s="26"/>
      <c r="K3315" s="26"/>
    </row>
    <row r="3316" spans="1:11" x14ac:dyDescent="0.25">
      <c r="A3316" s="63"/>
      <c r="B3316" s="28"/>
      <c r="F3316" s="26"/>
      <c r="G3316" s="26"/>
      <c r="H3316" s="26"/>
      <c r="I3316" s="26"/>
      <c r="J3316" s="26"/>
      <c r="K3316" s="26"/>
    </row>
    <row r="3317" spans="1:11" x14ac:dyDescent="0.25">
      <c r="A3317" s="63"/>
      <c r="B3317" s="28"/>
      <c r="F3317" s="26"/>
      <c r="G3317" s="26"/>
      <c r="H3317" s="26"/>
      <c r="I3317" s="26"/>
      <c r="J3317" s="26"/>
      <c r="K3317" s="26"/>
    </row>
    <row r="3318" spans="1:11" x14ac:dyDescent="0.25">
      <c r="A3318" s="63"/>
      <c r="B3318" s="28"/>
      <c r="F3318" s="26"/>
      <c r="G3318" s="26"/>
      <c r="H3318" s="26"/>
      <c r="I3318" s="26"/>
      <c r="J3318" s="26"/>
      <c r="K3318" s="26"/>
    </row>
    <row r="3319" spans="1:11" x14ac:dyDescent="0.25">
      <c r="A3319" s="63"/>
      <c r="B3319" s="28"/>
      <c r="F3319" s="26"/>
      <c r="G3319" s="26"/>
      <c r="H3319" s="26"/>
      <c r="I3319" s="26"/>
      <c r="J3319" s="26"/>
      <c r="K3319" s="26"/>
    </row>
    <row r="3320" spans="1:11" x14ac:dyDescent="0.25">
      <c r="A3320" s="63"/>
      <c r="B3320" s="28"/>
      <c r="F3320" s="26"/>
      <c r="G3320" s="26"/>
      <c r="H3320" s="26"/>
      <c r="I3320" s="26"/>
      <c r="J3320" s="26"/>
      <c r="K3320" s="26"/>
    </row>
    <row r="3321" spans="1:11" x14ac:dyDescent="0.25">
      <c r="A3321" s="63"/>
      <c r="B3321" s="28"/>
      <c r="F3321" s="26"/>
      <c r="G3321" s="26"/>
      <c r="H3321" s="26"/>
      <c r="I3321" s="26"/>
      <c r="J3321" s="26"/>
      <c r="K3321" s="26"/>
    </row>
    <row r="3322" spans="1:11" x14ac:dyDescent="0.25">
      <c r="A3322" s="63"/>
      <c r="B3322" s="28"/>
      <c r="F3322" s="26"/>
      <c r="G3322" s="26"/>
      <c r="H3322" s="26"/>
      <c r="I3322" s="26"/>
      <c r="J3322" s="26"/>
      <c r="K3322" s="26"/>
    </row>
    <row r="3323" spans="1:11" x14ac:dyDescent="0.25">
      <c r="A3323" s="63"/>
      <c r="B3323" s="28"/>
      <c r="F3323" s="26"/>
      <c r="G3323" s="26"/>
      <c r="H3323" s="26"/>
      <c r="I3323" s="26"/>
      <c r="J3323" s="26"/>
      <c r="K3323" s="26"/>
    </row>
    <row r="3324" spans="1:11" x14ac:dyDescent="0.25">
      <c r="A3324" s="63"/>
      <c r="B3324" s="28"/>
      <c r="F3324" s="26"/>
      <c r="G3324" s="26"/>
      <c r="H3324" s="26"/>
      <c r="I3324" s="26"/>
      <c r="J3324" s="26"/>
      <c r="K3324" s="26"/>
    </row>
    <row r="3325" spans="1:11" x14ac:dyDescent="0.25">
      <c r="A3325" s="63"/>
      <c r="B3325" s="28"/>
      <c r="F3325" s="26"/>
      <c r="G3325" s="26"/>
      <c r="H3325" s="26"/>
      <c r="I3325" s="26"/>
      <c r="J3325" s="26"/>
      <c r="K3325" s="26"/>
    </row>
    <row r="3326" spans="1:11" x14ac:dyDescent="0.25">
      <c r="A3326" s="63"/>
      <c r="B3326" s="28"/>
      <c r="F3326" s="26"/>
      <c r="G3326" s="26"/>
      <c r="H3326" s="26"/>
      <c r="I3326" s="26"/>
      <c r="J3326" s="26"/>
      <c r="K3326" s="26"/>
    </row>
    <row r="3327" spans="1:11" x14ac:dyDescent="0.25">
      <c r="A3327" s="63"/>
      <c r="B3327" s="28"/>
      <c r="F3327" s="26"/>
      <c r="G3327" s="26"/>
      <c r="H3327" s="26"/>
      <c r="I3327" s="26"/>
      <c r="J3327" s="26"/>
      <c r="K3327" s="26"/>
    </row>
    <row r="3328" spans="1:11" x14ac:dyDescent="0.25">
      <c r="A3328" s="63"/>
      <c r="B3328" s="28"/>
      <c r="F3328" s="26"/>
      <c r="G3328" s="26"/>
      <c r="H3328" s="26"/>
      <c r="I3328" s="26"/>
      <c r="J3328" s="26"/>
      <c r="K3328" s="26"/>
    </row>
    <row r="3329" spans="1:11" x14ac:dyDescent="0.25">
      <c r="A3329" s="63"/>
      <c r="B3329" s="28"/>
      <c r="F3329" s="26"/>
      <c r="G3329" s="26"/>
      <c r="H3329" s="26"/>
      <c r="I3329" s="26"/>
      <c r="J3329" s="26"/>
      <c r="K3329" s="26"/>
    </row>
    <row r="3330" spans="1:11" x14ac:dyDescent="0.25">
      <c r="A3330" s="63"/>
      <c r="B3330" s="28"/>
      <c r="F3330" s="26"/>
      <c r="G3330" s="26"/>
      <c r="H3330" s="26"/>
      <c r="I3330" s="26"/>
      <c r="J3330" s="26"/>
      <c r="K3330" s="26"/>
    </row>
    <row r="3331" spans="1:11" x14ac:dyDescent="0.25">
      <c r="A3331" s="63"/>
      <c r="B3331" s="28"/>
      <c r="F3331" s="26"/>
      <c r="G3331" s="26"/>
      <c r="H3331" s="26"/>
      <c r="I3331" s="26"/>
      <c r="J3331" s="26"/>
      <c r="K3331" s="26"/>
    </row>
    <row r="3332" spans="1:11" x14ac:dyDescent="0.25">
      <c r="A3332" s="63"/>
      <c r="B3332" s="28"/>
      <c r="F3332" s="26"/>
      <c r="G3332" s="26"/>
      <c r="H3332" s="26"/>
      <c r="I3332" s="26"/>
      <c r="J3332" s="26"/>
      <c r="K3332" s="26"/>
    </row>
    <row r="3333" spans="1:11" x14ac:dyDescent="0.25">
      <c r="A3333" s="63"/>
      <c r="B3333" s="28"/>
      <c r="F3333" s="26"/>
      <c r="G3333" s="26"/>
      <c r="H3333" s="26"/>
      <c r="I3333" s="26"/>
      <c r="J3333" s="26"/>
      <c r="K3333" s="26"/>
    </row>
    <row r="3334" spans="1:11" x14ac:dyDescent="0.25">
      <c r="A3334" s="63"/>
      <c r="B3334" s="28"/>
      <c r="F3334" s="26"/>
      <c r="G3334" s="26"/>
      <c r="H3334" s="26"/>
      <c r="I3334" s="26"/>
      <c r="J3334" s="26"/>
      <c r="K3334" s="26"/>
    </row>
    <row r="3335" spans="1:11" x14ac:dyDescent="0.25">
      <c r="A3335" s="63"/>
      <c r="B3335" s="28"/>
      <c r="F3335" s="26"/>
      <c r="G3335" s="26"/>
      <c r="H3335" s="26"/>
      <c r="I3335" s="26"/>
      <c r="J3335" s="26"/>
      <c r="K3335" s="26"/>
    </row>
    <row r="3336" spans="1:11" x14ac:dyDescent="0.25">
      <c r="A3336" s="63"/>
      <c r="B3336" s="28"/>
      <c r="F3336" s="26"/>
      <c r="G3336" s="26"/>
      <c r="H3336" s="26"/>
      <c r="I3336" s="26"/>
      <c r="J3336" s="26"/>
      <c r="K3336" s="26"/>
    </row>
    <row r="3337" spans="1:11" x14ac:dyDescent="0.25">
      <c r="A3337" s="63"/>
      <c r="B3337" s="28"/>
      <c r="F3337" s="26"/>
      <c r="G3337" s="26"/>
      <c r="H3337" s="26"/>
      <c r="I3337" s="26"/>
      <c r="J3337" s="26"/>
      <c r="K3337" s="26"/>
    </row>
    <row r="3338" spans="1:11" x14ac:dyDescent="0.25">
      <c r="A3338" s="63"/>
      <c r="B3338" s="28"/>
      <c r="F3338" s="26"/>
      <c r="G3338" s="26"/>
      <c r="H3338" s="26"/>
      <c r="I3338" s="26"/>
      <c r="J3338" s="26"/>
      <c r="K3338" s="26"/>
    </row>
    <row r="3339" spans="1:11" x14ac:dyDescent="0.25">
      <c r="A3339" s="63"/>
      <c r="B3339" s="28"/>
      <c r="F3339" s="26"/>
      <c r="G3339" s="26"/>
      <c r="H3339" s="26"/>
      <c r="I3339" s="26"/>
      <c r="J3339" s="26"/>
      <c r="K3339" s="26"/>
    </row>
    <row r="3340" spans="1:11" x14ac:dyDescent="0.25">
      <c r="A3340" s="63"/>
      <c r="B3340" s="28"/>
      <c r="F3340" s="26"/>
      <c r="G3340" s="26"/>
      <c r="H3340" s="26"/>
      <c r="I3340" s="26"/>
      <c r="J3340" s="26"/>
      <c r="K3340" s="26"/>
    </row>
    <row r="3341" spans="1:11" x14ac:dyDescent="0.25">
      <c r="A3341" s="63"/>
      <c r="B3341" s="28"/>
      <c r="F3341" s="26"/>
      <c r="G3341" s="26"/>
      <c r="H3341" s="26"/>
      <c r="I3341" s="26"/>
      <c r="J3341" s="26"/>
      <c r="K3341" s="26"/>
    </row>
    <row r="3342" spans="1:11" x14ac:dyDescent="0.25">
      <c r="A3342" s="63"/>
      <c r="B3342" s="28"/>
      <c r="F3342" s="26"/>
      <c r="G3342" s="26"/>
      <c r="H3342" s="26"/>
      <c r="I3342" s="26"/>
      <c r="J3342" s="26"/>
      <c r="K3342" s="26"/>
    </row>
    <row r="3343" spans="1:11" x14ac:dyDescent="0.25">
      <c r="A3343" s="63"/>
      <c r="B3343" s="28"/>
      <c r="F3343" s="26"/>
      <c r="G3343" s="26"/>
      <c r="H3343" s="26"/>
      <c r="I3343" s="26"/>
      <c r="J3343" s="26"/>
      <c r="K3343" s="26"/>
    </row>
    <row r="3344" spans="1:11" x14ac:dyDescent="0.25">
      <c r="A3344" s="63"/>
      <c r="B3344" s="28"/>
      <c r="F3344" s="26"/>
      <c r="G3344" s="26"/>
      <c r="H3344" s="26"/>
      <c r="I3344" s="26"/>
      <c r="J3344" s="26"/>
      <c r="K3344" s="26"/>
    </row>
    <row r="3345" spans="1:11" x14ac:dyDescent="0.25">
      <c r="A3345" s="63"/>
      <c r="B3345" s="28"/>
      <c r="F3345" s="26"/>
      <c r="G3345" s="26"/>
      <c r="H3345" s="26"/>
      <c r="I3345" s="26"/>
      <c r="J3345" s="26"/>
      <c r="K3345" s="26"/>
    </row>
    <row r="3346" spans="1:11" x14ac:dyDescent="0.25">
      <c r="A3346" s="63"/>
      <c r="B3346" s="28"/>
      <c r="F3346" s="26"/>
      <c r="G3346" s="26"/>
      <c r="H3346" s="26"/>
      <c r="I3346" s="26"/>
      <c r="J3346" s="26"/>
      <c r="K3346" s="26"/>
    </row>
    <row r="3347" spans="1:11" x14ac:dyDescent="0.25">
      <c r="A3347" s="63"/>
      <c r="B3347" s="28"/>
      <c r="F3347" s="26"/>
      <c r="G3347" s="26"/>
      <c r="H3347" s="26"/>
      <c r="I3347" s="26"/>
      <c r="J3347" s="26"/>
      <c r="K3347" s="26"/>
    </row>
    <row r="3348" spans="1:11" x14ac:dyDescent="0.25">
      <c r="A3348" s="63"/>
      <c r="B3348" s="28"/>
      <c r="F3348" s="26"/>
      <c r="G3348" s="26"/>
      <c r="H3348" s="26"/>
      <c r="I3348" s="26"/>
      <c r="J3348" s="26"/>
      <c r="K3348" s="26"/>
    </row>
    <row r="3349" spans="1:11" x14ac:dyDescent="0.25">
      <c r="A3349" s="63"/>
      <c r="B3349" s="28"/>
      <c r="F3349" s="26"/>
      <c r="G3349" s="26"/>
      <c r="H3349" s="26"/>
      <c r="I3349" s="26"/>
      <c r="J3349" s="26"/>
      <c r="K3349" s="26"/>
    </row>
    <row r="3350" spans="1:11" x14ac:dyDescent="0.25">
      <c r="A3350" s="63"/>
      <c r="B3350" s="28"/>
      <c r="F3350" s="26"/>
      <c r="G3350" s="26"/>
      <c r="H3350" s="26"/>
      <c r="I3350" s="26"/>
      <c r="J3350" s="26"/>
      <c r="K3350" s="26"/>
    </row>
    <row r="3351" spans="1:11" x14ac:dyDescent="0.25">
      <c r="A3351" s="63"/>
      <c r="B3351" s="28"/>
      <c r="F3351" s="26"/>
      <c r="G3351" s="26"/>
      <c r="H3351" s="26"/>
      <c r="I3351" s="26"/>
      <c r="J3351" s="26"/>
      <c r="K3351" s="26"/>
    </row>
    <row r="3352" spans="1:11" x14ac:dyDescent="0.25">
      <c r="A3352" s="63"/>
      <c r="B3352" s="28"/>
      <c r="F3352" s="26"/>
      <c r="G3352" s="26"/>
      <c r="H3352" s="26"/>
      <c r="I3352" s="26"/>
      <c r="J3352" s="26"/>
      <c r="K3352" s="26"/>
    </row>
    <row r="3353" spans="1:11" x14ac:dyDescent="0.25">
      <c r="A3353" s="63"/>
      <c r="B3353" s="28"/>
      <c r="F3353" s="26"/>
      <c r="G3353" s="26"/>
      <c r="H3353" s="26"/>
      <c r="I3353" s="26"/>
      <c r="J3353" s="26"/>
      <c r="K3353" s="26"/>
    </row>
    <row r="3354" spans="1:11" x14ac:dyDescent="0.25">
      <c r="A3354" s="63"/>
      <c r="B3354" s="28"/>
      <c r="F3354" s="26"/>
      <c r="G3354" s="26"/>
      <c r="H3354" s="26"/>
      <c r="I3354" s="26"/>
      <c r="J3354" s="26"/>
      <c r="K3354" s="26"/>
    </row>
    <row r="3355" spans="1:11" x14ac:dyDescent="0.25">
      <c r="A3355" s="63"/>
      <c r="B3355" s="28"/>
      <c r="F3355" s="26"/>
      <c r="G3355" s="26"/>
      <c r="H3355" s="26"/>
      <c r="I3355" s="26"/>
      <c r="J3355" s="26"/>
      <c r="K3355" s="26"/>
    </row>
    <row r="3356" spans="1:11" x14ac:dyDescent="0.25">
      <c r="A3356" s="63"/>
      <c r="B3356" s="28"/>
      <c r="F3356" s="26"/>
      <c r="G3356" s="26"/>
      <c r="H3356" s="26"/>
      <c r="I3356" s="26"/>
      <c r="J3356" s="26"/>
      <c r="K3356" s="26"/>
    </row>
    <row r="3357" spans="1:11" x14ac:dyDescent="0.25">
      <c r="A3357" s="63"/>
      <c r="B3357" s="28"/>
      <c r="F3357" s="26"/>
      <c r="G3357" s="26"/>
      <c r="H3357" s="26"/>
      <c r="I3357" s="26"/>
      <c r="J3357" s="26"/>
      <c r="K3357" s="26"/>
    </row>
    <row r="3358" spans="1:11" x14ac:dyDescent="0.25">
      <c r="A3358" s="63"/>
      <c r="B3358" s="28"/>
      <c r="F3358" s="26"/>
      <c r="G3358" s="26"/>
      <c r="H3358" s="26"/>
      <c r="I3358" s="26"/>
      <c r="J3358" s="26"/>
      <c r="K3358" s="26"/>
    </row>
    <row r="3359" spans="1:11" x14ac:dyDescent="0.25">
      <c r="A3359" s="63"/>
      <c r="B3359" s="28"/>
      <c r="F3359" s="26"/>
      <c r="G3359" s="26"/>
      <c r="H3359" s="26"/>
      <c r="I3359" s="26"/>
      <c r="J3359" s="26"/>
      <c r="K3359" s="26"/>
    </row>
    <row r="3360" spans="1:11" x14ac:dyDescent="0.25">
      <c r="A3360" s="63"/>
      <c r="B3360" s="28"/>
      <c r="F3360" s="26"/>
      <c r="G3360" s="26"/>
      <c r="H3360" s="26"/>
      <c r="I3360" s="26"/>
      <c r="J3360" s="26"/>
      <c r="K3360" s="26"/>
    </row>
    <row r="3361" spans="1:11" x14ac:dyDescent="0.25">
      <c r="A3361" s="63"/>
      <c r="B3361" s="28"/>
      <c r="F3361" s="26"/>
      <c r="G3361" s="26"/>
      <c r="H3361" s="26"/>
      <c r="I3361" s="26"/>
      <c r="J3361" s="26"/>
      <c r="K3361" s="26"/>
    </row>
    <row r="3362" spans="1:11" x14ac:dyDescent="0.25">
      <c r="A3362" s="63"/>
      <c r="B3362" s="28"/>
      <c r="F3362" s="26"/>
      <c r="G3362" s="26"/>
      <c r="H3362" s="26"/>
      <c r="I3362" s="26"/>
      <c r="J3362" s="26"/>
      <c r="K3362" s="26"/>
    </row>
    <row r="3363" spans="1:11" x14ac:dyDescent="0.25">
      <c r="A3363" s="63"/>
      <c r="B3363" s="28"/>
      <c r="F3363" s="26"/>
      <c r="G3363" s="26"/>
      <c r="H3363" s="26"/>
      <c r="I3363" s="26"/>
      <c r="J3363" s="26"/>
      <c r="K3363" s="26"/>
    </row>
    <row r="3364" spans="1:11" x14ac:dyDescent="0.25">
      <c r="A3364" s="63"/>
      <c r="B3364" s="28"/>
      <c r="F3364" s="26"/>
      <c r="G3364" s="26"/>
      <c r="H3364" s="26"/>
      <c r="I3364" s="26"/>
      <c r="J3364" s="26"/>
      <c r="K3364" s="26"/>
    </row>
    <row r="3365" spans="1:11" x14ac:dyDescent="0.25">
      <c r="A3365" s="63"/>
      <c r="B3365" s="28"/>
      <c r="F3365" s="26"/>
      <c r="G3365" s="26"/>
      <c r="H3365" s="26"/>
      <c r="I3365" s="26"/>
      <c r="J3365" s="26"/>
      <c r="K3365" s="26"/>
    </row>
    <row r="3366" spans="1:11" x14ac:dyDescent="0.25">
      <c r="A3366" s="63"/>
      <c r="B3366" s="28"/>
      <c r="F3366" s="26"/>
      <c r="G3366" s="26"/>
      <c r="H3366" s="26"/>
      <c r="I3366" s="26"/>
      <c r="J3366" s="26"/>
      <c r="K3366" s="26"/>
    </row>
    <row r="3367" spans="1:11" x14ac:dyDescent="0.25">
      <c r="A3367" s="63"/>
      <c r="B3367" s="28"/>
      <c r="F3367" s="26"/>
      <c r="G3367" s="26"/>
      <c r="H3367" s="26"/>
      <c r="I3367" s="26"/>
      <c r="J3367" s="26"/>
      <c r="K3367" s="26"/>
    </row>
    <row r="3368" spans="1:11" x14ac:dyDescent="0.25">
      <c r="A3368" s="63"/>
      <c r="B3368" s="28"/>
      <c r="F3368" s="26"/>
      <c r="G3368" s="26"/>
      <c r="H3368" s="26"/>
      <c r="I3368" s="26"/>
      <c r="J3368" s="26"/>
      <c r="K3368" s="26"/>
    </row>
    <row r="3369" spans="1:11" x14ac:dyDescent="0.25">
      <c r="A3369" s="63"/>
      <c r="B3369" s="28"/>
      <c r="F3369" s="26"/>
      <c r="G3369" s="26"/>
      <c r="H3369" s="26"/>
      <c r="I3369" s="26"/>
      <c r="J3369" s="26"/>
      <c r="K3369" s="26"/>
    </row>
    <row r="3370" spans="1:11" x14ac:dyDescent="0.25">
      <c r="A3370" s="63"/>
      <c r="B3370" s="28"/>
      <c r="F3370" s="26"/>
      <c r="G3370" s="26"/>
      <c r="H3370" s="26"/>
      <c r="I3370" s="26"/>
      <c r="J3370" s="26"/>
      <c r="K3370" s="26"/>
    </row>
    <row r="3371" spans="1:11" x14ac:dyDescent="0.25">
      <c r="A3371" s="63"/>
      <c r="B3371" s="28"/>
      <c r="F3371" s="26"/>
      <c r="G3371" s="26"/>
      <c r="H3371" s="26"/>
      <c r="I3371" s="26"/>
      <c r="J3371" s="26"/>
      <c r="K3371" s="26"/>
    </row>
    <row r="3372" spans="1:11" x14ac:dyDescent="0.25">
      <c r="A3372" s="63"/>
      <c r="B3372" s="28"/>
      <c r="F3372" s="26"/>
      <c r="G3372" s="26"/>
      <c r="H3372" s="26"/>
      <c r="I3372" s="26"/>
      <c r="J3372" s="26"/>
      <c r="K3372" s="26"/>
    </row>
    <row r="3373" spans="1:11" x14ac:dyDescent="0.25">
      <c r="A3373" s="63"/>
      <c r="B3373" s="28"/>
      <c r="F3373" s="26"/>
      <c r="G3373" s="26"/>
      <c r="H3373" s="26"/>
      <c r="I3373" s="26"/>
      <c r="J3373" s="26"/>
      <c r="K3373" s="26"/>
    </row>
    <row r="3374" spans="1:11" x14ac:dyDescent="0.25">
      <c r="A3374" s="63"/>
      <c r="B3374" s="28"/>
      <c r="F3374" s="26"/>
      <c r="G3374" s="26"/>
      <c r="H3374" s="26"/>
      <c r="I3374" s="26"/>
      <c r="J3374" s="26"/>
      <c r="K3374" s="26"/>
    </row>
    <row r="3375" spans="1:11" x14ac:dyDescent="0.25">
      <c r="A3375" s="63"/>
      <c r="B3375" s="28"/>
      <c r="F3375" s="26"/>
      <c r="G3375" s="26"/>
      <c r="H3375" s="26"/>
      <c r="I3375" s="26"/>
      <c r="J3375" s="26"/>
      <c r="K3375" s="26"/>
    </row>
    <row r="3376" spans="1:11" x14ac:dyDescent="0.25">
      <c r="A3376" s="63"/>
      <c r="B3376" s="28"/>
      <c r="F3376" s="26"/>
      <c r="G3376" s="26"/>
      <c r="H3376" s="26"/>
      <c r="I3376" s="26"/>
      <c r="J3376" s="26"/>
      <c r="K3376" s="26"/>
    </row>
    <row r="3377" spans="1:11" x14ac:dyDescent="0.25">
      <c r="A3377" s="63"/>
      <c r="B3377" s="28"/>
      <c r="F3377" s="26"/>
      <c r="G3377" s="26"/>
      <c r="H3377" s="26"/>
      <c r="I3377" s="26"/>
      <c r="J3377" s="26"/>
      <c r="K3377" s="26"/>
    </row>
    <row r="3378" spans="1:11" x14ac:dyDescent="0.25">
      <c r="A3378" s="63"/>
      <c r="B3378" s="28"/>
      <c r="F3378" s="26"/>
      <c r="G3378" s="26"/>
      <c r="H3378" s="26"/>
      <c r="I3378" s="26"/>
      <c r="J3378" s="26"/>
      <c r="K3378" s="26"/>
    </row>
    <row r="3379" spans="1:11" x14ac:dyDescent="0.25">
      <c r="A3379" s="63"/>
      <c r="B3379" s="28"/>
      <c r="F3379" s="26"/>
      <c r="G3379" s="26"/>
      <c r="H3379" s="26"/>
      <c r="I3379" s="26"/>
      <c r="J3379" s="26"/>
      <c r="K3379" s="26"/>
    </row>
    <row r="3380" spans="1:11" x14ac:dyDescent="0.25">
      <c r="A3380" s="63"/>
      <c r="B3380" s="28"/>
      <c r="F3380" s="26"/>
      <c r="G3380" s="26"/>
      <c r="H3380" s="26"/>
      <c r="I3380" s="26"/>
      <c r="J3380" s="26"/>
      <c r="K3380" s="26"/>
    </row>
    <row r="3381" spans="1:11" x14ac:dyDescent="0.25">
      <c r="A3381" s="63"/>
      <c r="B3381" s="28"/>
      <c r="F3381" s="26"/>
      <c r="G3381" s="26"/>
      <c r="H3381" s="26"/>
      <c r="I3381" s="26"/>
      <c r="J3381" s="26"/>
      <c r="K3381" s="26"/>
    </row>
    <row r="3382" spans="1:11" x14ac:dyDescent="0.25">
      <c r="A3382" s="63"/>
      <c r="B3382" s="28"/>
      <c r="F3382" s="26"/>
      <c r="G3382" s="26"/>
      <c r="H3382" s="26"/>
      <c r="I3382" s="26"/>
      <c r="J3382" s="26"/>
      <c r="K3382" s="26"/>
    </row>
    <row r="3383" spans="1:11" x14ac:dyDescent="0.25">
      <c r="A3383" s="63"/>
      <c r="B3383" s="28"/>
      <c r="F3383" s="26"/>
      <c r="G3383" s="26"/>
      <c r="H3383" s="26"/>
      <c r="I3383" s="26"/>
      <c r="J3383" s="26"/>
      <c r="K3383" s="26"/>
    </row>
    <row r="3384" spans="1:11" x14ac:dyDescent="0.25">
      <c r="A3384" s="63"/>
      <c r="B3384" s="28"/>
      <c r="F3384" s="26"/>
      <c r="G3384" s="26"/>
      <c r="H3384" s="26"/>
      <c r="I3384" s="26"/>
      <c r="J3384" s="26"/>
      <c r="K3384" s="26"/>
    </row>
    <row r="3385" spans="1:11" x14ac:dyDescent="0.25">
      <c r="A3385" s="63"/>
      <c r="B3385" s="28"/>
      <c r="F3385" s="26"/>
      <c r="G3385" s="26"/>
      <c r="H3385" s="26"/>
      <c r="I3385" s="26"/>
      <c r="J3385" s="26"/>
      <c r="K3385" s="26"/>
    </row>
    <row r="3386" spans="1:11" x14ac:dyDescent="0.25">
      <c r="A3386" s="63"/>
      <c r="B3386" s="28"/>
      <c r="F3386" s="26"/>
      <c r="G3386" s="26"/>
      <c r="H3386" s="26"/>
      <c r="I3386" s="26"/>
      <c r="J3386" s="26"/>
      <c r="K3386" s="26"/>
    </row>
    <row r="3387" spans="1:11" x14ac:dyDescent="0.25">
      <c r="A3387" s="63"/>
      <c r="B3387" s="28"/>
      <c r="F3387" s="26"/>
      <c r="G3387" s="26"/>
      <c r="H3387" s="26"/>
      <c r="I3387" s="26"/>
      <c r="J3387" s="26"/>
      <c r="K3387" s="26"/>
    </row>
    <row r="3388" spans="1:11" x14ac:dyDescent="0.25">
      <c r="A3388" s="63"/>
      <c r="B3388" s="28"/>
      <c r="F3388" s="26"/>
      <c r="G3388" s="26"/>
      <c r="H3388" s="26"/>
      <c r="I3388" s="26"/>
      <c r="J3388" s="26"/>
      <c r="K3388" s="26"/>
    </row>
    <row r="3389" spans="1:11" x14ac:dyDescent="0.25">
      <c r="A3389" s="63"/>
      <c r="B3389" s="28"/>
      <c r="F3389" s="26"/>
      <c r="G3389" s="26"/>
      <c r="H3389" s="26"/>
      <c r="I3389" s="26"/>
      <c r="J3389" s="26"/>
      <c r="K3389" s="26"/>
    </row>
    <row r="3390" spans="1:11" x14ac:dyDescent="0.25">
      <c r="A3390" s="63"/>
      <c r="B3390" s="28"/>
      <c r="F3390" s="26"/>
      <c r="G3390" s="26"/>
      <c r="H3390" s="26"/>
      <c r="I3390" s="26"/>
      <c r="J3390" s="26"/>
      <c r="K3390" s="26"/>
    </row>
    <row r="3391" spans="1:11" x14ac:dyDescent="0.25">
      <c r="A3391" s="63"/>
      <c r="B3391" s="28"/>
      <c r="F3391" s="26"/>
      <c r="G3391" s="26"/>
      <c r="H3391" s="26"/>
      <c r="I3391" s="26"/>
      <c r="J3391" s="26"/>
      <c r="K3391" s="26"/>
    </row>
    <row r="3392" spans="1:11" x14ac:dyDescent="0.25">
      <c r="A3392" s="63"/>
      <c r="B3392" s="28"/>
      <c r="F3392" s="26"/>
      <c r="G3392" s="26"/>
      <c r="H3392" s="26"/>
      <c r="I3392" s="26"/>
      <c r="J3392" s="26"/>
      <c r="K3392" s="26"/>
    </row>
    <row r="3393" spans="1:11" x14ac:dyDescent="0.25">
      <c r="A3393" s="63"/>
      <c r="B3393" s="28"/>
      <c r="F3393" s="26"/>
      <c r="G3393" s="26"/>
      <c r="H3393" s="26"/>
      <c r="I3393" s="26"/>
      <c r="J3393" s="26"/>
      <c r="K3393" s="26"/>
    </row>
    <row r="3394" spans="1:11" x14ac:dyDescent="0.25">
      <c r="A3394" s="63"/>
      <c r="B3394" s="28"/>
      <c r="F3394" s="26"/>
      <c r="G3394" s="26"/>
      <c r="H3394" s="26"/>
      <c r="I3394" s="26"/>
      <c r="J3394" s="26"/>
      <c r="K3394" s="26"/>
    </row>
    <row r="3395" spans="1:11" x14ac:dyDescent="0.25">
      <c r="A3395" s="63"/>
      <c r="B3395" s="28"/>
      <c r="F3395" s="26"/>
      <c r="G3395" s="26"/>
      <c r="H3395" s="26"/>
      <c r="I3395" s="26"/>
      <c r="J3395" s="26"/>
      <c r="K3395" s="26"/>
    </row>
    <row r="3396" spans="1:11" x14ac:dyDescent="0.25">
      <c r="A3396" s="63"/>
      <c r="B3396" s="28"/>
      <c r="F3396" s="26"/>
      <c r="G3396" s="26"/>
      <c r="H3396" s="26"/>
      <c r="I3396" s="26"/>
      <c r="J3396" s="26"/>
      <c r="K3396" s="26"/>
    </row>
    <row r="3397" spans="1:11" x14ac:dyDescent="0.25">
      <c r="A3397" s="63"/>
      <c r="B3397" s="28"/>
      <c r="F3397" s="26"/>
      <c r="G3397" s="26"/>
      <c r="H3397" s="26"/>
      <c r="I3397" s="26"/>
      <c r="J3397" s="26"/>
      <c r="K3397" s="26"/>
    </row>
    <row r="3398" spans="1:11" x14ac:dyDescent="0.25">
      <c r="A3398" s="63"/>
      <c r="B3398" s="28"/>
      <c r="F3398" s="26"/>
      <c r="G3398" s="26"/>
      <c r="H3398" s="26"/>
      <c r="I3398" s="26"/>
      <c r="J3398" s="26"/>
      <c r="K3398" s="26"/>
    </row>
    <row r="3399" spans="1:11" x14ac:dyDescent="0.25">
      <c r="A3399" s="63"/>
      <c r="B3399" s="28"/>
      <c r="F3399" s="26"/>
      <c r="G3399" s="26"/>
      <c r="H3399" s="26"/>
      <c r="I3399" s="26"/>
      <c r="J3399" s="26"/>
      <c r="K3399" s="26"/>
    </row>
    <row r="3400" spans="1:11" x14ac:dyDescent="0.25">
      <c r="A3400" s="63"/>
      <c r="B3400" s="28"/>
      <c r="F3400" s="26"/>
      <c r="G3400" s="26"/>
      <c r="H3400" s="26"/>
      <c r="I3400" s="26"/>
      <c r="J3400" s="26"/>
      <c r="K3400" s="26"/>
    </row>
    <row r="3401" spans="1:11" x14ac:dyDescent="0.25">
      <c r="A3401" s="63"/>
      <c r="B3401" s="28"/>
      <c r="F3401" s="26"/>
      <c r="G3401" s="26"/>
      <c r="H3401" s="26"/>
      <c r="I3401" s="26"/>
      <c r="J3401" s="26"/>
      <c r="K3401" s="26"/>
    </row>
    <row r="3402" spans="1:11" x14ac:dyDescent="0.25">
      <c r="A3402" s="63"/>
      <c r="B3402" s="28"/>
      <c r="F3402" s="26"/>
      <c r="G3402" s="26"/>
      <c r="H3402" s="26"/>
      <c r="I3402" s="26"/>
      <c r="J3402" s="26"/>
      <c r="K3402" s="26"/>
    </row>
    <row r="3403" spans="1:11" x14ac:dyDescent="0.25">
      <c r="A3403" s="63"/>
      <c r="B3403" s="28"/>
      <c r="F3403" s="26"/>
      <c r="G3403" s="26"/>
      <c r="H3403" s="26"/>
      <c r="I3403" s="26"/>
      <c r="J3403" s="26"/>
      <c r="K3403" s="26"/>
    </row>
    <row r="3404" spans="1:11" x14ac:dyDescent="0.25">
      <c r="A3404" s="63"/>
      <c r="B3404" s="28"/>
      <c r="F3404" s="26"/>
      <c r="G3404" s="26"/>
      <c r="H3404" s="26"/>
      <c r="I3404" s="26"/>
      <c r="J3404" s="26"/>
      <c r="K3404" s="26"/>
    </row>
    <row r="3405" spans="1:11" x14ac:dyDescent="0.25">
      <c r="A3405" s="63"/>
      <c r="B3405" s="28"/>
      <c r="F3405" s="26"/>
      <c r="G3405" s="26"/>
      <c r="H3405" s="26"/>
      <c r="I3405" s="26"/>
      <c r="J3405" s="26"/>
      <c r="K3405" s="26"/>
    </row>
    <row r="3406" spans="1:11" x14ac:dyDescent="0.25">
      <c r="A3406" s="63"/>
      <c r="B3406" s="28"/>
      <c r="F3406" s="26"/>
      <c r="G3406" s="26"/>
      <c r="H3406" s="26"/>
      <c r="I3406" s="26"/>
      <c r="J3406" s="26"/>
      <c r="K3406" s="26"/>
    </row>
    <row r="3407" spans="1:11" x14ac:dyDescent="0.25">
      <c r="A3407" s="63"/>
      <c r="B3407" s="28"/>
      <c r="F3407" s="26"/>
      <c r="G3407" s="26"/>
      <c r="H3407" s="26"/>
      <c r="I3407" s="26"/>
      <c r="J3407" s="26"/>
      <c r="K3407" s="26"/>
    </row>
    <row r="3408" spans="1:11" x14ac:dyDescent="0.25">
      <c r="A3408" s="63"/>
      <c r="B3408" s="28"/>
      <c r="F3408" s="26"/>
      <c r="G3408" s="26"/>
      <c r="H3408" s="26"/>
      <c r="I3408" s="26"/>
      <c r="J3408" s="26"/>
      <c r="K3408" s="26"/>
    </row>
    <row r="3409" spans="1:11" x14ac:dyDescent="0.25">
      <c r="A3409" s="63"/>
      <c r="B3409" s="28"/>
      <c r="F3409" s="26"/>
      <c r="G3409" s="26"/>
      <c r="H3409" s="26"/>
      <c r="I3409" s="26"/>
      <c r="J3409" s="26"/>
      <c r="K3409" s="26"/>
    </row>
    <row r="3410" spans="1:11" x14ac:dyDescent="0.25">
      <c r="A3410" s="63"/>
      <c r="B3410" s="28"/>
      <c r="F3410" s="26"/>
      <c r="G3410" s="26"/>
      <c r="H3410" s="26"/>
      <c r="I3410" s="26"/>
      <c r="J3410" s="26"/>
      <c r="K3410" s="26"/>
    </row>
    <row r="3411" spans="1:11" x14ac:dyDescent="0.25">
      <c r="A3411" s="63"/>
      <c r="B3411" s="28"/>
      <c r="F3411" s="26"/>
      <c r="G3411" s="26"/>
      <c r="H3411" s="26"/>
      <c r="I3411" s="26"/>
      <c r="J3411" s="26"/>
      <c r="K3411" s="26"/>
    </row>
    <row r="3412" spans="1:11" x14ac:dyDescent="0.25">
      <c r="A3412" s="63"/>
      <c r="B3412" s="28"/>
      <c r="F3412" s="26"/>
      <c r="G3412" s="26"/>
      <c r="H3412" s="26"/>
      <c r="I3412" s="26"/>
      <c r="J3412" s="26"/>
      <c r="K3412" s="26"/>
    </row>
    <row r="3413" spans="1:11" x14ac:dyDescent="0.25">
      <c r="A3413" s="63"/>
      <c r="B3413" s="28"/>
      <c r="F3413" s="26"/>
      <c r="G3413" s="26"/>
      <c r="H3413" s="26"/>
      <c r="I3413" s="26"/>
      <c r="J3413" s="26"/>
      <c r="K3413" s="26"/>
    </row>
    <row r="3414" spans="1:11" x14ac:dyDescent="0.25">
      <c r="A3414" s="63"/>
      <c r="B3414" s="28"/>
      <c r="F3414" s="26"/>
      <c r="G3414" s="26"/>
      <c r="H3414" s="26"/>
      <c r="I3414" s="26"/>
      <c r="J3414" s="26"/>
      <c r="K3414" s="26"/>
    </row>
    <row r="3415" spans="1:11" x14ac:dyDescent="0.25">
      <c r="A3415" s="63"/>
      <c r="B3415" s="28"/>
      <c r="F3415" s="26"/>
      <c r="G3415" s="26"/>
      <c r="H3415" s="26"/>
      <c r="I3415" s="26"/>
      <c r="J3415" s="26"/>
      <c r="K3415" s="26"/>
    </row>
    <row r="3416" spans="1:11" x14ac:dyDescent="0.25">
      <c r="A3416" s="63"/>
      <c r="B3416" s="28"/>
      <c r="F3416" s="26"/>
      <c r="G3416" s="26"/>
      <c r="H3416" s="26"/>
      <c r="I3416" s="26"/>
      <c r="J3416" s="26"/>
      <c r="K3416" s="26"/>
    </row>
    <row r="3417" spans="1:11" x14ac:dyDescent="0.25">
      <c r="A3417" s="63"/>
      <c r="B3417" s="28"/>
      <c r="F3417" s="26"/>
      <c r="G3417" s="26"/>
      <c r="H3417" s="26"/>
      <c r="I3417" s="26"/>
      <c r="J3417" s="26"/>
      <c r="K3417" s="26"/>
    </row>
    <row r="3418" spans="1:11" x14ac:dyDescent="0.25">
      <c r="A3418" s="63"/>
      <c r="B3418" s="28"/>
      <c r="F3418" s="26"/>
      <c r="G3418" s="26"/>
      <c r="H3418" s="26"/>
      <c r="I3418" s="26"/>
      <c r="J3418" s="26"/>
      <c r="K3418" s="26"/>
    </row>
    <row r="3419" spans="1:11" x14ac:dyDescent="0.25">
      <c r="A3419" s="63"/>
      <c r="B3419" s="28"/>
      <c r="F3419" s="26"/>
      <c r="G3419" s="26"/>
      <c r="H3419" s="26"/>
      <c r="I3419" s="26"/>
      <c r="J3419" s="26"/>
      <c r="K3419" s="26"/>
    </row>
    <row r="3420" spans="1:11" x14ac:dyDescent="0.25">
      <c r="A3420" s="63"/>
      <c r="B3420" s="28"/>
      <c r="F3420" s="26"/>
      <c r="G3420" s="26"/>
      <c r="H3420" s="26"/>
      <c r="I3420" s="26"/>
      <c r="J3420" s="26"/>
      <c r="K3420" s="26"/>
    </row>
    <row r="3421" spans="1:11" x14ac:dyDescent="0.25">
      <c r="A3421" s="63"/>
      <c r="B3421" s="28"/>
      <c r="F3421" s="26"/>
      <c r="G3421" s="26"/>
      <c r="H3421" s="26"/>
      <c r="I3421" s="26"/>
      <c r="J3421" s="26"/>
      <c r="K3421" s="26"/>
    </row>
    <row r="3422" spans="1:11" x14ac:dyDescent="0.25">
      <c r="A3422" s="63"/>
      <c r="B3422" s="28"/>
      <c r="F3422" s="26"/>
      <c r="G3422" s="26"/>
      <c r="H3422" s="26"/>
      <c r="I3422" s="26"/>
      <c r="J3422" s="26"/>
      <c r="K3422" s="26"/>
    </row>
    <row r="3423" spans="1:11" x14ac:dyDescent="0.25">
      <c r="A3423" s="63"/>
      <c r="B3423" s="28"/>
      <c r="F3423" s="26"/>
      <c r="G3423" s="26"/>
      <c r="H3423" s="26"/>
      <c r="I3423" s="26"/>
      <c r="J3423" s="26"/>
      <c r="K3423" s="26"/>
    </row>
    <row r="3424" spans="1:11" x14ac:dyDescent="0.25">
      <c r="A3424" s="63"/>
      <c r="B3424" s="28"/>
      <c r="F3424" s="26"/>
      <c r="G3424" s="26"/>
      <c r="H3424" s="26"/>
      <c r="I3424" s="26"/>
      <c r="J3424" s="26"/>
      <c r="K3424" s="26"/>
    </row>
    <row r="3425" spans="1:11" x14ac:dyDescent="0.25">
      <c r="A3425" s="63"/>
      <c r="B3425" s="28"/>
      <c r="F3425" s="26"/>
      <c r="G3425" s="26"/>
      <c r="H3425" s="26"/>
      <c r="I3425" s="26"/>
      <c r="J3425" s="26"/>
      <c r="K3425" s="26"/>
    </row>
    <row r="3426" spans="1:11" x14ac:dyDescent="0.25">
      <c r="A3426" s="63"/>
      <c r="B3426" s="28"/>
      <c r="F3426" s="26"/>
      <c r="G3426" s="26"/>
      <c r="H3426" s="26"/>
      <c r="I3426" s="26"/>
      <c r="J3426" s="26"/>
      <c r="K3426" s="26"/>
    </row>
    <row r="3427" spans="1:11" x14ac:dyDescent="0.25">
      <c r="A3427" s="63"/>
      <c r="B3427" s="28"/>
      <c r="F3427" s="26"/>
      <c r="G3427" s="26"/>
      <c r="H3427" s="26"/>
      <c r="I3427" s="26"/>
      <c r="J3427" s="26"/>
      <c r="K3427" s="26"/>
    </row>
    <row r="3428" spans="1:11" x14ac:dyDescent="0.25">
      <c r="A3428" s="63"/>
      <c r="B3428" s="28"/>
      <c r="F3428" s="26"/>
      <c r="G3428" s="26"/>
      <c r="H3428" s="26"/>
      <c r="I3428" s="26"/>
      <c r="J3428" s="26"/>
      <c r="K3428" s="26"/>
    </row>
    <row r="3429" spans="1:11" x14ac:dyDescent="0.25">
      <c r="A3429" s="63"/>
      <c r="B3429" s="28"/>
      <c r="F3429" s="26"/>
      <c r="G3429" s="26"/>
      <c r="H3429" s="26"/>
      <c r="I3429" s="26"/>
      <c r="J3429" s="26"/>
      <c r="K3429" s="26"/>
    </row>
    <row r="3430" spans="1:11" x14ac:dyDescent="0.25">
      <c r="A3430" s="63"/>
      <c r="B3430" s="28"/>
      <c r="F3430" s="26"/>
      <c r="G3430" s="26"/>
      <c r="H3430" s="26"/>
      <c r="I3430" s="26"/>
      <c r="J3430" s="26"/>
      <c r="K3430" s="26"/>
    </row>
    <row r="3431" spans="1:11" x14ac:dyDescent="0.25">
      <c r="A3431" s="63"/>
      <c r="B3431" s="28"/>
      <c r="F3431" s="26"/>
      <c r="G3431" s="26"/>
      <c r="H3431" s="26"/>
      <c r="I3431" s="26"/>
      <c r="J3431" s="26"/>
      <c r="K3431" s="26"/>
    </row>
    <row r="3432" spans="1:11" x14ac:dyDescent="0.25">
      <c r="A3432" s="63"/>
      <c r="B3432" s="28"/>
      <c r="F3432" s="26"/>
      <c r="G3432" s="26"/>
      <c r="H3432" s="26"/>
      <c r="I3432" s="26"/>
      <c r="J3432" s="26"/>
      <c r="K3432" s="26"/>
    </row>
    <row r="3433" spans="1:11" x14ac:dyDescent="0.25">
      <c r="A3433" s="63"/>
      <c r="B3433" s="28"/>
      <c r="F3433" s="26"/>
      <c r="G3433" s="26"/>
      <c r="H3433" s="26"/>
      <c r="I3433" s="26"/>
      <c r="J3433" s="26"/>
      <c r="K3433" s="26"/>
    </row>
    <row r="3434" spans="1:11" x14ac:dyDescent="0.25">
      <c r="A3434" s="63"/>
      <c r="B3434" s="28"/>
      <c r="F3434" s="26"/>
      <c r="G3434" s="26"/>
      <c r="H3434" s="26"/>
      <c r="I3434" s="26"/>
      <c r="J3434" s="26"/>
      <c r="K3434" s="26"/>
    </row>
    <row r="3435" spans="1:11" x14ac:dyDescent="0.25">
      <c r="A3435" s="63"/>
      <c r="B3435" s="28"/>
      <c r="F3435" s="26"/>
      <c r="G3435" s="26"/>
      <c r="H3435" s="26"/>
      <c r="I3435" s="26"/>
      <c r="J3435" s="26"/>
      <c r="K3435" s="26"/>
    </row>
    <row r="3436" spans="1:11" x14ac:dyDescent="0.25">
      <c r="A3436" s="63"/>
      <c r="B3436" s="28"/>
      <c r="F3436" s="26"/>
      <c r="G3436" s="26"/>
      <c r="H3436" s="26"/>
      <c r="I3436" s="26"/>
      <c r="J3436" s="26"/>
      <c r="K3436" s="26"/>
    </row>
    <row r="3437" spans="1:11" x14ac:dyDescent="0.25">
      <c r="A3437" s="63"/>
      <c r="B3437" s="28"/>
      <c r="F3437" s="26"/>
      <c r="G3437" s="26"/>
      <c r="H3437" s="26"/>
      <c r="I3437" s="26"/>
      <c r="J3437" s="26"/>
      <c r="K3437" s="26"/>
    </row>
    <row r="3438" spans="1:11" x14ac:dyDescent="0.25">
      <c r="A3438" s="63"/>
      <c r="B3438" s="28"/>
      <c r="F3438" s="26"/>
      <c r="G3438" s="26"/>
      <c r="H3438" s="26"/>
      <c r="I3438" s="26"/>
      <c r="J3438" s="26"/>
      <c r="K3438" s="26"/>
    </row>
    <row r="3439" spans="1:11" x14ac:dyDescent="0.25">
      <c r="A3439" s="63"/>
      <c r="B3439" s="28"/>
      <c r="F3439" s="26"/>
      <c r="G3439" s="26"/>
      <c r="H3439" s="26"/>
      <c r="I3439" s="26"/>
      <c r="J3439" s="26"/>
      <c r="K3439" s="26"/>
    </row>
    <row r="3440" spans="1:11" x14ac:dyDescent="0.25">
      <c r="A3440" s="63"/>
      <c r="B3440" s="28"/>
      <c r="F3440" s="26"/>
      <c r="G3440" s="26"/>
      <c r="H3440" s="26"/>
      <c r="I3440" s="26"/>
      <c r="J3440" s="26"/>
      <c r="K3440" s="26"/>
    </row>
    <row r="3441" spans="1:11" x14ac:dyDescent="0.25">
      <c r="A3441" s="63"/>
      <c r="B3441" s="28"/>
      <c r="F3441" s="26"/>
      <c r="G3441" s="26"/>
      <c r="H3441" s="26"/>
      <c r="I3441" s="26"/>
      <c r="J3441" s="26"/>
      <c r="K3441" s="26"/>
    </row>
    <row r="3442" spans="1:11" x14ac:dyDescent="0.25">
      <c r="A3442" s="63"/>
      <c r="B3442" s="28"/>
      <c r="F3442" s="26"/>
      <c r="G3442" s="26"/>
      <c r="H3442" s="26"/>
      <c r="I3442" s="26"/>
      <c r="J3442" s="26"/>
      <c r="K3442" s="26"/>
    </row>
    <row r="3443" spans="1:11" x14ac:dyDescent="0.25">
      <c r="A3443" s="63"/>
      <c r="B3443" s="28"/>
      <c r="F3443" s="26"/>
      <c r="G3443" s="26"/>
      <c r="H3443" s="26"/>
      <c r="I3443" s="26"/>
      <c r="J3443" s="26"/>
      <c r="K3443" s="26"/>
    </row>
    <row r="3444" spans="1:11" x14ac:dyDescent="0.25">
      <c r="A3444" s="63"/>
      <c r="B3444" s="28"/>
      <c r="F3444" s="26"/>
      <c r="G3444" s="26"/>
      <c r="H3444" s="26"/>
      <c r="I3444" s="26"/>
      <c r="J3444" s="26"/>
      <c r="K3444" s="26"/>
    </row>
    <row r="3445" spans="1:11" x14ac:dyDescent="0.25">
      <c r="A3445" s="63"/>
      <c r="B3445" s="28"/>
      <c r="F3445" s="26"/>
      <c r="G3445" s="26"/>
      <c r="H3445" s="26"/>
      <c r="I3445" s="26"/>
      <c r="J3445" s="26"/>
      <c r="K3445" s="26"/>
    </row>
    <row r="3446" spans="1:11" x14ac:dyDescent="0.25">
      <c r="A3446" s="63"/>
      <c r="B3446" s="28"/>
      <c r="F3446" s="26"/>
      <c r="G3446" s="26"/>
      <c r="H3446" s="26"/>
      <c r="I3446" s="26"/>
      <c r="J3446" s="26"/>
      <c r="K3446" s="26"/>
    </row>
    <row r="3447" spans="1:11" x14ac:dyDescent="0.25">
      <c r="A3447" s="63"/>
      <c r="B3447" s="28"/>
      <c r="F3447" s="26"/>
      <c r="G3447" s="26"/>
      <c r="H3447" s="26"/>
      <c r="I3447" s="26"/>
      <c r="J3447" s="26"/>
      <c r="K3447" s="26"/>
    </row>
    <row r="3448" spans="1:11" x14ac:dyDescent="0.25">
      <c r="A3448" s="63"/>
      <c r="B3448" s="28"/>
      <c r="F3448" s="26"/>
      <c r="G3448" s="26"/>
      <c r="H3448" s="26"/>
      <c r="I3448" s="26"/>
      <c r="J3448" s="26"/>
      <c r="K3448" s="26"/>
    </row>
    <row r="3449" spans="1:11" x14ac:dyDescent="0.25">
      <c r="A3449" s="63"/>
      <c r="B3449" s="28"/>
      <c r="F3449" s="26"/>
      <c r="G3449" s="26"/>
      <c r="H3449" s="26"/>
      <c r="I3449" s="26"/>
      <c r="J3449" s="26"/>
      <c r="K3449" s="26"/>
    </row>
    <row r="3450" spans="1:11" x14ac:dyDescent="0.25">
      <c r="A3450" s="63"/>
      <c r="B3450" s="28"/>
      <c r="F3450" s="26"/>
      <c r="G3450" s="26"/>
      <c r="H3450" s="26"/>
      <c r="I3450" s="26"/>
      <c r="J3450" s="26"/>
      <c r="K3450" s="26"/>
    </row>
    <row r="3451" spans="1:11" x14ac:dyDescent="0.25">
      <c r="A3451" s="63"/>
      <c r="B3451" s="28"/>
      <c r="F3451" s="26"/>
      <c r="G3451" s="26"/>
      <c r="H3451" s="26"/>
      <c r="I3451" s="26"/>
      <c r="J3451" s="26"/>
      <c r="K3451" s="26"/>
    </row>
    <row r="3452" spans="1:11" x14ac:dyDescent="0.25">
      <c r="A3452" s="63"/>
      <c r="B3452" s="28"/>
      <c r="F3452" s="26"/>
      <c r="G3452" s="26"/>
      <c r="H3452" s="26"/>
      <c r="I3452" s="26"/>
      <c r="J3452" s="26"/>
      <c r="K3452" s="26"/>
    </row>
    <row r="3453" spans="1:11" x14ac:dyDescent="0.25">
      <c r="A3453" s="63"/>
      <c r="B3453" s="28"/>
      <c r="F3453" s="26"/>
      <c r="G3453" s="26"/>
      <c r="H3453" s="26"/>
      <c r="I3453" s="26"/>
      <c r="J3453" s="26"/>
      <c r="K3453" s="26"/>
    </row>
    <row r="3454" spans="1:11" x14ac:dyDescent="0.25">
      <c r="A3454" s="63"/>
      <c r="B3454" s="28"/>
      <c r="F3454" s="26"/>
      <c r="G3454" s="26"/>
      <c r="H3454" s="26"/>
      <c r="I3454" s="26"/>
      <c r="J3454" s="26"/>
      <c r="K3454" s="26"/>
    </row>
    <row r="3455" spans="1:11" x14ac:dyDescent="0.25">
      <c r="A3455" s="63"/>
      <c r="B3455" s="28"/>
      <c r="F3455" s="26"/>
      <c r="G3455" s="26"/>
      <c r="H3455" s="26"/>
      <c r="I3455" s="26"/>
      <c r="J3455" s="26"/>
      <c r="K3455" s="26"/>
    </row>
    <row r="3456" spans="1:11" x14ac:dyDescent="0.25">
      <c r="A3456" s="63"/>
      <c r="B3456" s="28"/>
      <c r="F3456" s="26"/>
      <c r="G3456" s="26"/>
      <c r="H3456" s="26"/>
      <c r="I3456" s="26"/>
      <c r="J3456" s="26"/>
      <c r="K3456" s="26"/>
    </row>
    <row r="3457" spans="1:11" x14ac:dyDescent="0.25">
      <c r="A3457" s="63"/>
      <c r="B3457" s="28"/>
      <c r="F3457" s="26"/>
      <c r="G3457" s="26"/>
      <c r="H3457" s="26"/>
      <c r="I3457" s="26"/>
      <c r="J3457" s="26"/>
      <c r="K3457" s="26"/>
    </row>
    <row r="3458" spans="1:11" x14ac:dyDescent="0.25">
      <c r="A3458" s="63"/>
      <c r="B3458" s="28"/>
      <c r="F3458" s="26"/>
      <c r="G3458" s="26"/>
      <c r="H3458" s="26"/>
      <c r="I3458" s="26"/>
      <c r="J3458" s="26"/>
      <c r="K3458" s="26"/>
    </row>
    <row r="3459" spans="1:11" x14ac:dyDescent="0.25">
      <c r="A3459" s="63"/>
      <c r="B3459" s="28"/>
      <c r="F3459" s="26"/>
      <c r="G3459" s="26"/>
      <c r="H3459" s="26"/>
      <c r="I3459" s="26"/>
      <c r="J3459" s="26"/>
      <c r="K3459" s="26"/>
    </row>
    <row r="3460" spans="1:11" x14ac:dyDescent="0.25">
      <c r="A3460" s="63"/>
      <c r="B3460" s="28"/>
      <c r="F3460" s="26"/>
      <c r="G3460" s="26"/>
      <c r="H3460" s="26"/>
      <c r="I3460" s="26"/>
      <c r="J3460" s="26"/>
      <c r="K3460" s="26"/>
    </row>
    <row r="3461" spans="1:11" x14ac:dyDescent="0.25">
      <c r="A3461" s="63"/>
      <c r="B3461" s="28"/>
      <c r="F3461" s="26"/>
      <c r="G3461" s="26"/>
      <c r="H3461" s="26"/>
      <c r="I3461" s="26"/>
      <c r="J3461" s="26"/>
      <c r="K3461" s="26"/>
    </row>
    <row r="3462" spans="1:11" x14ac:dyDescent="0.25">
      <c r="A3462" s="63"/>
      <c r="B3462" s="28"/>
      <c r="F3462" s="26"/>
      <c r="G3462" s="26"/>
      <c r="H3462" s="26"/>
      <c r="I3462" s="26"/>
      <c r="J3462" s="26"/>
      <c r="K3462" s="26"/>
    </row>
    <row r="3463" spans="1:11" x14ac:dyDescent="0.25">
      <c r="A3463" s="63"/>
      <c r="B3463" s="28"/>
      <c r="F3463" s="26"/>
      <c r="G3463" s="26"/>
      <c r="H3463" s="26"/>
      <c r="I3463" s="26"/>
      <c r="J3463" s="26"/>
      <c r="K3463" s="26"/>
    </row>
    <row r="3464" spans="1:11" x14ac:dyDescent="0.25">
      <c r="A3464" s="63"/>
      <c r="B3464" s="28"/>
      <c r="F3464" s="26"/>
      <c r="G3464" s="26"/>
      <c r="H3464" s="26"/>
      <c r="I3464" s="26"/>
      <c r="J3464" s="26"/>
      <c r="K3464" s="26"/>
    </row>
    <row r="3465" spans="1:11" x14ac:dyDescent="0.25">
      <c r="A3465" s="63"/>
      <c r="B3465" s="28"/>
      <c r="F3465" s="26"/>
      <c r="G3465" s="26"/>
      <c r="H3465" s="26"/>
      <c r="I3465" s="26"/>
      <c r="J3465" s="26"/>
      <c r="K3465" s="26"/>
    </row>
    <row r="3466" spans="1:11" x14ac:dyDescent="0.25">
      <c r="A3466" s="63"/>
      <c r="B3466" s="28"/>
      <c r="F3466" s="26"/>
      <c r="G3466" s="26"/>
      <c r="H3466" s="26"/>
      <c r="I3466" s="26"/>
      <c r="J3466" s="26"/>
      <c r="K3466" s="26"/>
    </row>
    <row r="3467" spans="1:11" x14ac:dyDescent="0.25">
      <c r="A3467" s="63"/>
      <c r="B3467" s="28"/>
      <c r="F3467" s="26"/>
      <c r="G3467" s="26"/>
      <c r="H3467" s="26"/>
      <c r="I3467" s="26"/>
      <c r="J3467" s="26"/>
      <c r="K3467" s="26"/>
    </row>
    <row r="3468" spans="1:11" x14ac:dyDescent="0.25">
      <c r="A3468" s="63"/>
      <c r="B3468" s="28"/>
      <c r="F3468" s="26"/>
      <c r="G3468" s="26"/>
      <c r="H3468" s="26"/>
      <c r="I3468" s="26"/>
      <c r="J3468" s="26"/>
      <c r="K3468" s="26"/>
    </row>
    <row r="3469" spans="1:11" x14ac:dyDescent="0.25">
      <c r="A3469" s="63"/>
      <c r="B3469" s="28"/>
      <c r="F3469" s="26"/>
      <c r="G3469" s="26"/>
      <c r="H3469" s="26"/>
      <c r="I3469" s="26"/>
      <c r="J3469" s="26"/>
      <c r="K3469" s="26"/>
    </row>
    <row r="3470" spans="1:11" x14ac:dyDescent="0.25">
      <c r="A3470" s="63"/>
      <c r="B3470" s="28"/>
      <c r="F3470" s="26"/>
      <c r="G3470" s="26"/>
      <c r="H3470" s="26"/>
      <c r="I3470" s="26"/>
      <c r="J3470" s="26"/>
      <c r="K3470" s="26"/>
    </row>
    <row r="3471" spans="1:11" x14ac:dyDescent="0.25">
      <c r="A3471" s="63"/>
      <c r="B3471" s="28"/>
      <c r="F3471" s="26"/>
      <c r="G3471" s="26"/>
      <c r="H3471" s="26"/>
      <c r="I3471" s="26"/>
      <c r="J3471" s="26"/>
      <c r="K3471" s="26"/>
    </row>
    <row r="3472" spans="1:11" x14ac:dyDescent="0.25">
      <c r="A3472" s="63"/>
      <c r="B3472" s="28"/>
      <c r="F3472" s="26"/>
      <c r="G3472" s="26"/>
      <c r="H3472" s="26"/>
      <c r="I3472" s="26"/>
      <c r="J3472" s="26"/>
      <c r="K3472" s="26"/>
    </row>
    <row r="3473" spans="1:11" x14ac:dyDescent="0.25">
      <c r="A3473" s="63"/>
      <c r="B3473" s="28"/>
      <c r="F3473" s="26"/>
      <c r="G3473" s="26"/>
      <c r="H3473" s="26"/>
      <c r="I3473" s="26"/>
      <c r="J3473" s="26"/>
      <c r="K3473" s="26"/>
    </row>
    <row r="3474" spans="1:11" x14ac:dyDescent="0.25">
      <c r="A3474" s="63"/>
      <c r="B3474" s="28"/>
      <c r="F3474" s="26"/>
      <c r="G3474" s="26"/>
      <c r="H3474" s="26"/>
      <c r="I3474" s="26"/>
      <c r="J3474" s="26"/>
      <c r="K3474" s="26"/>
    </row>
    <row r="3475" spans="1:11" x14ac:dyDescent="0.25">
      <c r="A3475" s="63"/>
      <c r="B3475" s="28"/>
      <c r="F3475" s="26"/>
      <c r="G3475" s="26"/>
      <c r="H3475" s="26"/>
      <c r="I3475" s="26"/>
      <c r="J3475" s="26"/>
      <c r="K3475" s="26"/>
    </row>
    <row r="3476" spans="1:11" x14ac:dyDescent="0.25">
      <c r="A3476" s="63"/>
      <c r="B3476" s="28"/>
      <c r="F3476" s="26"/>
      <c r="G3476" s="26"/>
      <c r="H3476" s="26"/>
      <c r="I3476" s="26"/>
      <c r="J3476" s="26"/>
      <c r="K3476" s="26"/>
    </row>
    <row r="3477" spans="1:11" x14ac:dyDescent="0.25">
      <c r="A3477" s="63"/>
      <c r="B3477" s="28"/>
      <c r="F3477" s="26"/>
      <c r="G3477" s="26"/>
      <c r="H3477" s="26"/>
      <c r="I3477" s="26"/>
      <c r="J3477" s="26"/>
      <c r="K3477" s="26"/>
    </row>
    <row r="3478" spans="1:11" x14ac:dyDescent="0.25">
      <c r="A3478" s="63"/>
      <c r="B3478" s="28"/>
      <c r="F3478" s="26"/>
      <c r="G3478" s="26"/>
      <c r="H3478" s="26"/>
      <c r="I3478" s="26"/>
      <c r="J3478" s="26"/>
      <c r="K3478" s="26"/>
    </row>
    <row r="3479" spans="1:11" x14ac:dyDescent="0.25">
      <c r="A3479" s="63"/>
      <c r="B3479" s="28"/>
      <c r="F3479" s="26"/>
      <c r="G3479" s="26"/>
      <c r="H3479" s="26"/>
      <c r="I3479" s="26"/>
      <c r="J3479" s="26"/>
      <c r="K3479" s="26"/>
    </row>
    <row r="3480" spans="1:11" x14ac:dyDescent="0.25">
      <c r="A3480" s="63"/>
      <c r="B3480" s="28"/>
      <c r="F3480" s="26"/>
      <c r="G3480" s="26"/>
      <c r="H3480" s="26"/>
      <c r="I3480" s="26"/>
      <c r="J3480" s="26"/>
      <c r="K3480" s="26"/>
    </row>
    <row r="3481" spans="1:11" x14ac:dyDescent="0.25">
      <c r="A3481" s="63"/>
      <c r="B3481" s="28"/>
      <c r="F3481" s="26"/>
      <c r="G3481" s="26"/>
      <c r="H3481" s="26"/>
      <c r="I3481" s="26"/>
      <c r="J3481" s="26"/>
      <c r="K3481" s="26"/>
    </row>
    <row r="3482" spans="1:11" x14ac:dyDescent="0.25">
      <c r="A3482" s="63"/>
      <c r="B3482" s="28"/>
      <c r="F3482" s="26"/>
      <c r="G3482" s="26"/>
      <c r="H3482" s="26"/>
      <c r="I3482" s="26"/>
      <c r="J3482" s="26"/>
      <c r="K3482" s="26"/>
    </row>
    <row r="3483" spans="1:11" x14ac:dyDescent="0.25">
      <c r="A3483" s="63"/>
      <c r="B3483" s="28"/>
      <c r="F3483" s="26"/>
      <c r="G3483" s="26"/>
      <c r="H3483" s="26"/>
      <c r="I3483" s="26"/>
      <c r="J3483" s="26"/>
      <c r="K3483" s="26"/>
    </row>
    <row r="3484" spans="1:11" x14ac:dyDescent="0.25">
      <c r="A3484" s="63"/>
      <c r="B3484" s="28"/>
      <c r="F3484" s="26"/>
      <c r="G3484" s="26"/>
      <c r="H3484" s="26"/>
      <c r="I3484" s="26"/>
      <c r="J3484" s="26"/>
      <c r="K3484" s="26"/>
    </row>
    <row r="3485" spans="1:11" x14ac:dyDescent="0.25">
      <c r="A3485" s="63"/>
      <c r="B3485" s="28"/>
      <c r="F3485" s="26"/>
      <c r="G3485" s="26"/>
      <c r="H3485" s="26"/>
      <c r="I3485" s="26"/>
      <c r="J3485" s="26"/>
      <c r="K3485" s="26"/>
    </row>
    <row r="3486" spans="1:11" x14ac:dyDescent="0.25">
      <c r="A3486" s="63"/>
      <c r="B3486" s="28"/>
      <c r="F3486" s="26"/>
      <c r="G3486" s="26"/>
      <c r="H3486" s="26"/>
      <c r="I3486" s="26"/>
      <c r="J3486" s="26"/>
      <c r="K3486" s="26"/>
    </row>
    <row r="3487" spans="1:11" x14ac:dyDescent="0.25">
      <c r="A3487" s="63"/>
      <c r="B3487" s="28"/>
      <c r="F3487" s="26"/>
      <c r="G3487" s="26"/>
      <c r="H3487" s="26"/>
      <c r="I3487" s="26"/>
      <c r="J3487" s="26"/>
      <c r="K3487" s="26"/>
    </row>
    <row r="3488" spans="1:11" x14ac:dyDescent="0.25">
      <c r="A3488" s="63"/>
      <c r="B3488" s="28"/>
      <c r="F3488" s="26"/>
      <c r="G3488" s="26"/>
      <c r="H3488" s="26"/>
      <c r="I3488" s="26"/>
      <c r="J3488" s="26"/>
      <c r="K3488" s="26"/>
    </row>
    <row r="3489" spans="1:11" x14ac:dyDescent="0.25">
      <c r="A3489" s="63"/>
      <c r="B3489" s="28"/>
      <c r="F3489" s="26"/>
      <c r="G3489" s="26"/>
      <c r="H3489" s="26"/>
      <c r="I3489" s="26"/>
      <c r="J3489" s="26"/>
      <c r="K3489" s="26"/>
    </row>
    <row r="3490" spans="1:11" x14ac:dyDescent="0.25">
      <c r="A3490" s="63"/>
      <c r="B3490" s="28"/>
      <c r="F3490" s="26"/>
      <c r="G3490" s="26"/>
      <c r="H3490" s="26"/>
      <c r="I3490" s="26"/>
      <c r="J3490" s="26"/>
      <c r="K3490" s="26"/>
    </row>
    <row r="3491" spans="1:11" x14ac:dyDescent="0.25">
      <c r="A3491" s="63"/>
      <c r="B3491" s="28"/>
      <c r="F3491" s="26"/>
      <c r="G3491" s="26"/>
      <c r="H3491" s="26"/>
      <c r="I3491" s="26"/>
      <c r="J3491" s="26"/>
      <c r="K3491" s="26"/>
    </row>
    <row r="3492" spans="1:11" x14ac:dyDescent="0.25">
      <c r="A3492" s="63"/>
      <c r="B3492" s="28"/>
      <c r="F3492" s="26"/>
      <c r="G3492" s="26"/>
      <c r="H3492" s="26"/>
      <c r="I3492" s="26"/>
      <c r="J3492" s="26"/>
      <c r="K3492" s="26"/>
    </row>
    <row r="3493" spans="1:11" x14ac:dyDescent="0.25">
      <c r="A3493" s="63"/>
      <c r="B3493" s="28"/>
      <c r="F3493" s="26"/>
      <c r="G3493" s="26"/>
      <c r="H3493" s="26"/>
      <c r="I3493" s="26"/>
      <c r="J3493" s="26"/>
      <c r="K3493" s="26"/>
    </row>
    <row r="3494" spans="1:11" x14ac:dyDescent="0.25">
      <c r="A3494" s="63"/>
      <c r="B3494" s="28"/>
      <c r="F3494" s="26"/>
      <c r="G3494" s="26"/>
      <c r="H3494" s="26"/>
      <c r="I3494" s="26"/>
      <c r="J3494" s="26"/>
      <c r="K3494" s="26"/>
    </row>
    <row r="3495" spans="1:11" x14ac:dyDescent="0.25">
      <c r="A3495" s="63"/>
      <c r="B3495" s="28"/>
      <c r="F3495" s="26"/>
      <c r="G3495" s="26"/>
      <c r="H3495" s="26"/>
      <c r="I3495" s="26"/>
      <c r="J3495" s="26"/>
      <c r="K3495" s="26"/>
    </row>
    <row r="3496" spans="1:11" x14ac:dyDescent="0.25">
      <c r="A3496" s="63"/>
      <c r="B3496" s="28"/>
      <c r="F3496" s="26"/>
      <c r="G3496" s="26"/>
      <c r="H3496" s="26"/>
      <c r="I3496" s="26"/>
      <c r="J3496" s="26"/>
      <c r="K3496" s="26"/>
    </row>
    <row r="3497" spans="1:11" x14ac:dyDescent="0.25">
      <c r="A3497" s="63"/>
      <c r="B3497" s="28"/>
      <c r="F3497" s="26"/>
      <c r="G3497" s="26"/>
      <c r="H3497" s="26"/>
      <c r="I3497" s="26"/>
      <c r="J3497" s="26"/>
      <c r="K3497" s="26"/>
    </row>
    <row r="3498" spans="1:11" x14ac:dyDescent="0.25">
      <c r="A3498" s="63"/>
      <c r="B3498" s="28"/>
      <c r="F3498" s="26"/>
      <c r="G3498" s="26"/>
      <c r="H3498" s="26"/>
      <c r="I3498" s="26"/>
      <c r="J3498" s="26"/>
      <c r="K3498" s="26"/>
    </row>
    <row r="3499" spans="1:11" x14ac:dyDescent="0.25">
      <c r="A3499" s="63"/>
      <c r="B3499" s="28"/>
      <c r="F3499" s="26"/>
      <c r="G3499" s="26"/>
      <c r="H3499" s="26"/>
      <c r="I3499" s="26"/>
      <c r="J3499" s="26"/>
      <c r="K3499" s="26"/>
    </row>
    <row r="3500" spans="1:11" x14ac:dyDescent="0.25">
      <c r="A3500" s="63"/>
      <c r="B3500" s="28"/>
      <c r="F3500" s="26"/>
      <c r="G3500" s="26"/>
      <c r="H3500" s="26"/>
      <c r="I3500" s="26"/>
      <c r="J3500" s="26"/>
      <c r="K3500" s="26"/>
    </row>
    <row r="3501" spans="1:11" x14ac:dyDescent="0.25">
      <c r="A3501" s="63"/>
      <c r="B3501" s="28"/>
      <c r="F3501" s="26"/>
      <c r="G3501" s="26"/>
      <c r="H3501" s="26"/>
      <c r="I3501" s="26"/>
      <c r="J3501" s="26"/>
      <c r="K3501" s="26"/>
    </row>
    <row r="3502" spans="1:11" x14ac:dyDescent="0.25">
      <c r="A3502" s="63"/>
      <c r="B3502" s="28"/>
      <c r="F3502" s="26"/>
      <c r="G3502" s="26"/>
      <c r="H3502" s="26"/>
      <c r="I3502" s="26"/>
      <c r="J3502" s="26"/>
      <c r="K3502" s="26"/>
    </row>
    <row r="3503" spans="1:11" x14ac:dyDescent="0.25">
      <c r="A3503" s="63"/>
      <c r="B3503" s="28"/>
      <c r="F3503" s="26"/>
      <c r="G3503" s="26"/>
      <c r="H3503" s="26"/>
      <c r="I3503" s="26"/>
      <c r="J3503" s="26"/>
      <c r="K3503" s="26"/>
    </row>
    <row r="3504" spans="1:11" x14ac:dyDescent="0.25">
      <c r="A3504" s="63"/>
      <c r="B3504" s="28"/>
      <c r="F3504" s="26"/>
      <c r="G3504" s="26"/>
      <c r="H3504" s="26"/>
      <c r="I3504" s="26"/>
      <c r="J3504" s="26"/>
      <c r="K3504" s="26"/>
    </row>
    <row r="3505" spans="1:11" x14ac:dyDescent="0.25">
      <c r="A3505" s="63"/>
      <c r="B3505" s="28"/>
      <c r="F3505" s="26"/>
      <c r="G3505" s="26"/>
      <c r="H3505" s="26"/>
      <c r="I3505" s="26"/>
      <c r="J3505" s="26"/>
      <c r="K3505" s="26"/>
    </row>
    <row r="3506" spans="1:11" x14ac:dyDescent="0.25">
      <c r="A3506" s="63"/>
      <c r="B3506" s="28"/>
      <c r="F3506" s="26"/>
      <c r="G3506" s="26"/>
      <c r="H3506" s="26"/>
      <c r="I3506" s="26"/>
      <c r="J3506" s="26"/>
      <c r="K3506" s="26"/>
    </row>
    <row r="3507" spans="1:11" x14ac:dyDescent="0.25">
      <c r="A3507" s="63"/>
      <c r="B3507" s="28"/>
      <c r="F3507" s="26"/>
      <c r="G3507" s="26"/>
      <c r="H3507" s="26"/>
      <c r="I3507" s="26"/>
      <c r="J3507" s="26"/>
      <c r="K3507" s="26"/>
    </row>
    <row r="3508" spans="1:11" x14ac:dyDescent="0.25">
      <c r="A3508" s="63"/>
      <c r="B3508" s="28"/>
      <c r="F3508" s="26"/>
      <c r="G3508" s="26"/>
      <c r="H3508" s="26"/>
      <c r="I3508" s="26"/>
      <c r="J3508" s="26"/>
      <c r="K3508" s="26"/>
    </row>
    <row r="3509" spans="1:11" x14ac:dyDescent="0.25">
      <c r="A3509" s="63"/>
      <c r="B3509" s="28"/>
      <c r="F3509" s="26"/>
      <c r="G3509" s="26"/>
      <c r="H3509" s="26"/>
      <c r="I3509" s="26"/>
      <c r="J3509" s="26"/>
      <c r="K3509" s="26"/>
    </row>
    <row r="3510" spans="1:11" x14ac:dyDescent="0.25">
      <c r="A3510" s="63"/>
      <c r="B3510" s="28"/>
      <c r="F3510" s="26"/>
      <c r="G3510" s="26"/>
      <c r="H3510" s="26"/>
      <c r="I3510" s="26"/>
      <c r="J3510" s="26"/>
      <c r="K3510" s="26"/>
    </row>
    <row r="3511" spans="1:11" x14ac:dyDescent="0.25">
      <c r="A3511" s="63"/>
      <c r="B3511" s="28"/>
      <c r="F3511" s="26"/>
      <c r="G3511" s="26"/>
      <c r="H3511" s="26"/>
      <c r="I3511" s="26"/>
      <c r="J3511" s="26"/>
      <c r="K3511" s="26"/>
    </row>
    <row r="3512" spans="1:11" x14ac:dyDescent="0.25">
      <c r="A3512" s="63"/>
      <c r="B3512" s="28"/>
      <c r="F3512" s="26"/>
      <c r="G3512" s="26"/>
      <c r="H3512" s="26"/>
      <c r="I3512" s="26"/>
      <c r="J3512" s="26"/>
      <c r="K3512" s="26"/>
    </row>
    <row r="3513" spans="1:11" x14ac:dyDescent="0.25">
      <c r="A3513" s="63"/>
      <c r="B3513" s="28"/>
      <c r="F3513" s="26"/>
      <c r="G3513" s="26"/>
      <c r="H3513" s="26"/>
      <c r="I3513" s="26"/>
      <c r="J3513" s="26"/>
      <c r="K3513" s="26"/>
    </row>
    <row r="3514" spans="1:11" x14ac:dyDescent="0.25">
      <c r="A3514" s="63"/>
      <c r="B3514" s="28"/>
      <c r="F3514" s="26"/>
      <c r="G3514" s="26"/>
      <c r="H3514" s="26"/>
      <c r="I3514" s="26"/>
      <c r="J3514" s="26"/>
      <c r="K3514" s="26"/>
    </row>
    <row r="3515" spans="1:11" x14ac:dyDescent="0.25">
      <c r="A3515" s="63"/>
      <c r="B3515" s="28"/>
      <c r="F3515" s="26"/>
      <c r="G3515" s="26"/>
      <c r="H3515" s="26"/>
      <c r="I3515" s="26"/>
      <c r="J3515" s="26"/>
      <c r="K3515" s="26"/>
    </row>
    <row r="3516" spans="1:11" x14ac:dyDescent="0.25">
      <c r="A3516" s="63"/>
      <c r="B3516" s="28"/>
      <c r="F3516" s="26"/>
      <c r="G3516" s="26"/>
      <c r="H3516" s="26"/>
      <c r="I3516" s="26"/>
      <c r="J3516" s="26"/>
      <c r="K3516" s="26"/>
    </row>
    <row r="3517" spans="1:11" x14ac:dyDescent="0.25">
      <c r="A3517" s="63"/>
      <c r="B3517" s="28"/>
      <c r="F3517" s="26"/>
      <c r="G3517" s="26"/>
      <c r="H3517" s="26"/>
      <c r="I3517" s="26"/>
      <c r="J3517" s="26"/>
      <c r="K3517" s="26"/>
    </row>
    <row r="3518" spans="1:11" x14ac:dyDescent="0.25">
      <c r="A3518" s="63"/>
      <c r="B3518" s="28"/>
      <c r="F3518" s="26"/>
      <c r="G3518" s="26"/>
      <c r="H3518" s="26"/>
      <c r="I3518" s="26"/>
      <c r="J3518" s="26"/>
      <c r="K3518" s="26"/>
    </row>
    <row r="3519" spans="1:11" x14ac:dyDescent="0.25">
      <c r="A3519" s="63"/>
      <c r="B3519" s="28"/>
      <c r="F3519" s="26"/>
      <c r="G3519" s="26"/>
      <c r="H3519" s="26"/>
      <c r="I3519" s="26"/>
      <c r="J3519" s="26"/>
      <c r="K3519" s="26"/>
    </row>
    <row r="3520" spans="1:11" x14ac:dyDescent="0.25">
      <c r="A3520" s="63"/>
      <c r="B3520" s="28"/>
      <c r="F3520" s="26"/>
      <c r="G3520" s="26"/>
      <c r="H3520" s="26"/>
      <c r="I3520" s="26"/>
      <c r="J3520" s="26"/>
      <c r="K3520" s="26"/>
    </row>
    <row r="3521" spans="1:11" x14ac:dyDescent="0.25">
      <c r="A3521" s="63"/>
      <c r="B3521" s="28"/>
      <c r="F3521" s="26"/>
      <c r="G3521" s="26"/>
      <c r="H3521" s="26"/>
      <c r="I3521" s="26"/>
      <c r="J3521" s="26"/>
      <c r="K3521" s="26"/>
    </row>
    <row r="3522" spans="1:11" x14ac:dyDescent="0.25">
      <c r="A3522" s="63"/>
      <c r="B3522" s="28"/>
      <c r="F3522" s="26"/>
      <c r="G3522" s="26"/>
      <c r="H3522" s="26"/>
      <c r="I3522" s="26"/>
      <c r="J3522" s="26"/>
      <c r="K3522" s="26"/>
    </row>
    <row r="3523" spans="1:11" x14ac:dyDescent="0.25">
      <c r="A3523" s="63"/>
      <c r="B3523" s="28"/>
      <c r="F3523" s="26"/>
      <c r="G3523" s="26"/>
      <c r="H3523" s="26"/>
      <c r="I3523" s="26"/>
      <c r="J3523" s="26"/>
      <c r="K3523" s="26"/>
    </row>
    <row r="3524" spans="1:11" x14ac:dyDescent="0.25">
      <c r="A3524" s="63"/>
      <c r="B3524" s="28"/>
      <c r="F3524" s="26"/>
      <c r="G3524" s="26"/>
      <c r="H3524" s="26"/>
      <c r="I3524" s="26"/>
      <c r="J3524" s="26"/>
      <c r="K3524" s="26"/>
    </row>
    <row r="3525" spans="1:11" x14ac:dyDescent="0.25">
      <c r="A3525" s="63"/>
      <c r="B3525" s="28"/>
      <c r="F3525" s="26"/>
      <c r="G3525" s="26"/>
      <c r="H3525" s="26"/>
      <c r="I3525" s="26"/>
      <c r="J3525" s="26"/>
      <c r="K3525" s="26"/>
    </row>
    <row r="3526" spans="1:11" x14ac:dyDescent="0.25">
      <c r="A3526" s="63"/>
      <c r="B3526" s="28"/>
      <c r="F3526" s="26"/>
      <c r="G3526" s="26"/>
      <c r="H3526" s="26"/>
      <c r="I3526" s="26"/>
      <c r="J3526" s="26"/>
      <c r="K3526" s="26"/>
    </row>
    <row r="3527" spans="1:11" x14ac:dyDescent="0.25">
      <c r="A3527" s="63"/>
      <c r="B3527" s="28"/>
      <c r="F3527" s="26"/>
      <c r="G3527" s="26"/>
      <c r="H3527" s="26"/>
      <c r="I3527" s="26"/>
      <c r="J3527" s="26"/>
      <c r="K3527" s="26"/>
    </row>
    <row r="3528" spans="1:11" x14ac:dyDescent="0.25">
      <c r="A3528" s="63"/>
      <c r="B3528" s="28"/>
      <c r="F3528" s="26"/>
      <c r="G3528" s="26"/>
      <c r="H3528" s="26"/>
      <c r="I3528" s="26"/>
      <c r="J3528" s="26"/>
      <c r="K3528" s="26"/>
    </row>
    <row r="3529" spans="1:11" x14ac:dyDescent="0.25">
      <c r="A3529" s="63"/>
      <c r="B3529" s="28"/>
      <c r="F3529" s="26"/>
      <c r="G3529" s="26"/>
      <c r="H3529" s="26"/>
      <c r="I3529" s="26"/>
      <c r="J3529" s="26"/>
      <c r="K3529" s="26"/>
    </row>
    <row r="3530" spans="1:11" x14ac:dyDescent="0.25">
      <c r="A3530" s="63"/>
      <c r="B3530" s="28"/>
      <c r="F3530" s="26"/>
      <c r="G3530" s="26"/>
      <c r="H3530" s="26"/>
      <c r="I3530" s="26"/>
      <c r="J3530" s="26"/>
      <c r="K3530" s="26"/>
    </row>
    <row r="3531" spans="1:11" x14ac:dyDescent="0.25">
      <c r="A3531" s="63"/>
      <c r="B3531" s="28"/>
      <c r="F3531" s="26"/>
      <c r="G3531" s="26"/>
      <c r="H3531" s="26"/>
      <c r="I3531" s="26"/>
      <c r="J3531" s="26"/>
      <c r="K3531" s="26"/>
    </row>
    <row r="3532" spans="1:11" x14ac:dyDescent="0.25">
      <c r="A3532" s="63"/>
      <c r="B3532" s="28"/>
      <c r="F3532" s="26"/>
      <c r="G3532" s="26"/>
      <c r="H3532" s="26"/>
      <c r="I3532" s="26"/>
      <c r="J3532" s="26"/>
      <c r="K3532" s="26"/>
    </row>
    <row r="3533" spans="1:11" x14ac:dyDescent="0.25">
      <c r="A3533" s="63"/>
      <c r="B3533" s="28"/>
      <c r="F3533" s="26"/>
      <c r="G3533" s="26"/>
      <c r="H3533" s="26"/>
      <c r="I3533" s="26"/>
      <c r="J3533" s="26"/>
      <c r="K3533" s="26"/>
    </row>
    <row r="3534" spans="1:11" x14ac:dyDescent="0.25">
      <c r="A3534" s="63"/>
      <c r="B3534" s="28"/>
      <c r="F3534" s="26"/>
      <c r="G3534" s="26"/>
      <c r="H3534" s="26"/>
      <c r="I3534" s="26"/>
      <c r="J3534" s="26"/>
      <c r="K3534" s="26"/>
    </row>
    <row r="3535" spans="1:11" x14ac:dyDescent="0.25">
      <c r="A3535" s="63"/>
      <c r="B3535" s="28"/>
      <c r="F3535" s="26"/>
      <c r="G3535" s="26"/>
      <c r="H3535" s="26"/>
      <c r="I3535" s="26"/>
      <c r="J3535" s="26"/>
      <c r="K3535" s="26"/>
    </row>
    <row r="3536" spans="1:11" x14ac:dyDescent="0.25">
      <c r="A3536" s="63"/>
      <c r="B3536" s="28"/>
      <c r="F3536" s="26"/>
      <c r="G3536" s="26"/>
      <c r="H3536" s="26"/>
      <c r="I3536" s="26"/>
      <c r="J3536" s="26"/>
      <c r="K3536" s="26"/>
    </row>
    <row r="3537" spans="1:11" x14ac:dyDescent="0.25">
      <c r="A3537" s="63"/>
      <c r="B3537" s="28"/>
      <c r="F3537" s="26"/>
      <c r="G3537" s="26"/>
      <c r="H3537" s="26"/>
      <c r="I3537" s="26"/>
      <c r="J3537" s="26"/>
      <c r="K3537" s="26"/>
    </row>
    <row r="3538" spans="1:11" x14ac:dyDescent="0.25">
      <c r="A3538" s="63"/>
      <c r="B3538" s="28"/>
      <c r="F3538" s="26"/>
      <c r="G3538" s="26"/>
      <c r="H3538" s="26"/>
      <c r="I3538" s="26"/>
      <c r="J3538" s="26"/>
      <c r="K3538" s="26"/>
    </row>
    <row r="3539" spans="1:11" x14ac:dyDescent="0.25">
      <c r="A3539" s="63"/>
      <c r="B3539" s="28"/>
      <c r="F3539" s="26"/>
      <c r="G3539" s="26"/>
      <c r="H3539" s="26"/>
      <c r="I3539" s="26"/>
      <c r="J3539" s="26"/>
      <c r="K3539" s="26"/>
    </row>
    <row r="3540" spans="1:11" x14ac:dyDescent="0.25">
      <c r="A3540" s="63"/>
      <c r="B3540" s="28"/>
      <c r="F3540" s="26"/>
      <c r="G3540" s="26"/>
      <c r="H3540" s="26"/>
      <c r="I3540" s="26"/>
      <c r="J3540" s="26"/>
      <c r="K3540" s="26"/>
    </row>
    <row r="3541" spans="1:11" x14ac:dyDescent="0.25">
      <c r="A3541" s="63"/>
      <c r="B3541" s="28"/>
      <c r="F3541" s="26"/>
      <c r="G3541" s="26"/>
      <c r="H3541" s="26"/>
      <c r="I3541" s="26"/>
      <c r="J3541" s="26"/>
      <c r="K3541" s="26"/>
    </row>
    <row r="3542" spans="1:11" x14ac:dyDescent="0.25">
      <c r="A3542" s="63"/>
      <c r="B3542" s="28"/>
      <c r="F3542" s="26"/>
      <c r="G3542" s="26"/>
      <c r="H3542" s="26"/>
      <c r="I3542" s="26"/>
      <c r="J3542" s="26"/>
      <c r="K3542" s="26"/>
    </row>
    <row r="3543" spans="1:11" x14ac:dyDescent="0.25">
      <c r="A3543" s="63"/>
      <c r="B3543" s="28"/>
      <c r="F3543" s="26"/>
      <c r="G3543" s="26"/>
      <c r="H3543" s="26"/>
      <c r="I3543" s="26"/>
      <c r="J3543" s="26"/>
      <c r="K3543" s="26"/>
    </row>
    <row r="3544" spans="1:11" x14ac:dyDescent="0.25">
      <c r="A3544" s="63"/>
      <c r="B3544" s="28"/>
      <c r="F3544" s="26"/>
      <c r="G3544" s="26"/>
      <c r="H3544" s="26"/>
      <c r="I3544" s="26"/>
      <c r="J3544" s="26"/>
      <c r="K3544" s="26"/>
    </row>
    <row r="3545" spans="1:11" x14ac:dyDescent="0.25">
      <c r="A3545" s="63"/>
      <c r="B3545" s="28"/>
      <c r="F3545" s="26"/>
      <c r="G3545" s="26"/>
      <c r="H3545" s="26"/>
      <c r="I3545" s="26"/>
      <c r="J3545" s="26"/>
      <c r="K3545" s="26"/>
    </row>
    <row r="3546" spans="1:11" x14ac:dyDescent="0.25">
      <c r="A3546" s="63"/>
      <c r="B3546" s="28"/>
      <c r="F3546" s="26"/>
      <c r="G3546" s="26"/>
      <c r="H3546" s="26"/>
      <c r="I3546" s="26"/>
      <c r="J3546" s="26"/>
      <c r="K3546" s="26"/>
    </row>
    <row r="3547" spans="1:11" x14ac:dyDescent="0.25">
      <c r="A3547" s="63"/>
      <c r="B3547" s="28"/>
      <c r="F3547" s="26"/>
      <c r="G3547" s="26"/>
      <c r="H3547" s="26"/>
      <c r="I3547" s="26"/>
      <c r="J3547" s="26"/>
      <c r="K3547" s="26"/>
    </row>
    <row r="3548" spans="1:11" x14ac:dyDescent="0.25">
      <c r="A3548" s="63"/>
      <c r="B3548" s="28"/>
      <c r="F3548" s="26"/>
      <c r="G3548" s="26"/>
      <c r="H3548" s="26"/>
      <c r="I3548" s="26"/>
      <c r="J3548" s="26"/>
      <c r="K3548" s="26"/>
    </row>
    <row r="3549" spans="1:11" x14ac:dyDescent="0.25">
      <c r="A3549" s="63"/>
      <c r="B3549" s="28"/>
      <c r="F3549" s="26"/>
      <c r="G3549" s="26"/>
      <c r="H3549" s="26"/>
      <c r="I3549" s="26"/>
      <c r="J3549" s="26"/>
      <c r="K3549" s="26"/>
    </row>
    <row r="3550" spans="1:11" x14ac:dyDescent="0.25">
      <c r="A3550" s="63"/>
      <c r="B3550" s="28"/>
      <c r="F3550" s="26"/>
      <c r="G3550" s="26"/>
      <c r="H3550" s="26"/>
      <c r="I3550" s="26"/>
      <c r="J3550" s="26"/>
      <c r="K3550" s="26"/>
    </row>
    <row r="3551" spans="1:11" x14ac:dyDescent="0.25">
      <c r="A3551" s="63"/>
      <c r="B3551" s="28"/>
      <c r="F3551" s="26"/>
      <c r="G3551" s="26"/>
      <c r="H3551" s="26"/>
      <c r="I3551" s="26"/>
      <c r="J3551" s="26"/>
      <c r="K3551" s="26"/>
    </row>
    <row r="3552" spans="1:11" x14ac:dyDescent="0.25">
      <c r="A3552" s="63"/>
      <c r="B3552" s="28"/>
      <c r="F3552" s="26"/>
      <c r="G3552" s="26"/>
      <c r="H3552" s="26"/>
      <c r="I3552" s="26"/>
      <c r="J3552" s="26"/>
      <c r="K3552" s="26"/>
    </row>
    <row r="3553" spans="1:11" x14ac:dyDescent="0.25">
      <c r="A3553" s="63"/>
      <c r="B3553" s="28"/>
      <c r="F3553" s="26"/>
      <c r="G3553" s="26"/>
      <c r="H3553" s="26"/>
      <c r="I3553" s="26"/>
      <c r="J3553" s="26"/>
      <c r="K3553" s="26"/>
    </row>
    <row r="3554" spans="1:11" x14ac:dyDescent="0.25">
      <c r="A3554" s="63"/>
      <c r="B3554" s="28"/>
      <c r="F3554" s="26"/>
      <c r="G3554" s="26"/>
      <c r="H3554" s="26"/>
      <c r="I3554" s="26"/>
      <c r="J3554" s="26"/>
      <c r="K3554" s="26"/>
    </row>
    <row r="3555" spans="1:11" x14ac:dyDescent="0.25">
      <c r="A3555" s="63"/>
      <c r="B3555" s="28"/>
      <c r="F3555" s="26"/>
      <c r="G3555" s="26"/>
      <c r="H3555" s="26"/>
      <c r="I3555" s="26"/>
      <c r="J3555" s="26"/>
      <c r="K3555" s="26"/>
    </row>
    <row r="3556" spans="1:11" x14ac:dyDescent="0.25">
      <c r="A3556" s="63"/>
      <c r="B3556" s="28"/>
      <c r="F3556" s="26"/>
      <c r="G3556" s="26"/>
      <c r="H3556" s="26"/>
      <c r="I3556" s="26"/>
      <c r="J3556" s="26"/>
      <c r="K3556" s="26"/>
    </row>
    <row r="3557" spans="1:11" x14ac:dyDescent="0.25">
      <c r="A3557" s="63"/>
      <c r="B3557" s="28"/>
      <c r="F3557" s="26"/>
      <c r="G3557" s="26"/>
      <c r="H3557" s="26"/>
      <c r="I3557" s="26"/>
      <c r="J3557" s="26"/>
      <c r="K3557" s="26"/>
    </row>
    <row r="3558" spans="1:11" x14ac:dyDescent="0.25">
      <c r="A3558" s="63"/>
      <c r="B3558" s="28"/>
      <c r="F3558" s="26"/>
      <c r="G3558" s="26"/>
      <c r="H3558" s="26"/>
      <c r="I3558" s="26"/>
      <c r="J3558" s="26"/>
      <c r="K3558" s="26"/>
    </row>
    <row r="3559" spans="1:11" x14ac:dyDescent="0.25">
      <c r="A3559" s="63"/>
      <c r="B3559" s="28"/>
      <c r="F3559" s="26"/>
      <c r="G3559" s="26"/>
      <c r="H3559" s="26"/>
      <c r="I3559" s="26"/>
      <c r="J3559" s="26"/>
      <c r="K3559" s="26"/>
    </row>
    <row r="3560" spans="1:11" x14ac:dyDescent="0.25">
      <c r="A3560" s="63"/>
      <c r="B3560" s="28"/>
      <c r="F3560" s="26"/>
      <c r="G3560" s="26"/>
      <c r="H3560" s="26"/>
      <c r="I3560" s="26"/>
      <c r="J3560" s="26"/>
      <c r="K3560" s="26"/>
    </row>
    <row r="3561" spans="1:11" x14ac:dyDescent="0.25">
      <c r="A3561" s="63"/>
      <c r="B3561" s="28"/>
      <c r="F3561" s="26"/>
      <c r="G3561" s="26"/>
      <c r="H3561" s="26"/>
      <c r="I3561" s="26"/>
      <c r="J3561" s="26"/>
      <c r="K3561" s="26"/>
    </row>
    <row r="3562" spans="1:11" x14ac:dyDescent="0.25">
      <c r="A3562" s="63"/>
      <c r="B3562" s="28"/>
      <c r="F3562" s="26"/>
      <c r="G3562" s="26"/>
      <c r="H3562" s="26"/>
      <c r="I3562" s="26"/>
      <c r="J3562" s="26"/>
      <c r="K3562" s="26"/>
    </row>
    <row r="3563" spans="1:11" x14ac:dyDescent="0.25">
      <c r="A3563" s="63"/>
      <c r="B3563" s="28"/>
      <c r="F3563" s="26"/>
      <c r="G3563" s="26"/>
      <c r="H3563" s="26"/>
      <c r="I3563" s="26"/>
      <c r="J3563" s="26"/>
      <c r="K3563" s="26"/>
    </row>
    <row r="3564" spans="1:11" x14ac:dyDescent="0.25">
      <c r="A3564" s="63"/>
      <c r="B3564" s="28"/>
      <c r="F3564" s="26"/>
      <c r="G3564" s="26"/>
      <c r="H3564" s="26"/>
      <c r="I3564" s="26"/>
      <c r="J3564" s="26"/>
      <c r="K3564" s="26"/>
    </row>
    <row r="3565" spans="1:11" x14ac:dyDescent="0.25">
      <c r="A3565" s="63"/>
      <c r="B3565" s="28"/>
      <c r="F3565" s="26"/>
      <c r="G3565" s="26"/>
      <c r="H3565" s="26"/>
      <c r="I3565" s="26"/>
      <c r="J3565" s="26"/>
      <c r="K3565" s="26"/>
    </row>
    <row r="3566" spans="1:11" x14ac:dyDescent="0.25">
      <c r="A3566" s="63"/>
      <c r="B3566" s="28"/>
      <c r="F3566" s="26"/>
      <c r="G3566" s="26"/>
      <c r="H3566" s="26"/>
      <c r="I3566" s="26"/>
      <c r="J3566" s="26"/>
      <c r="K3566" s="26"/>
    </row>
    <row r="3567" spans="1:11" x14ac:dyDescent="0.25">
      <c r="A3567" s="63"/>
      <c r="B3567" s="28"/>
      <c r="F3567" s="26"/>
      <c r="G3567" s="26"/>
      <c r="H3567" s="26"/>
      <c r="I3567" s="26"/>
      <c r="J3567" s="26"/>
      <c r="K3567" s="26"/>
    </row>
    <row r="3568" spans="1:11" x14ac:dyDescent="0.25">
      <c r="A3568" s="63"/>
      <c r="B3568" s="28"/>
      <c r="F3568" s="26"/>
      <c r="G3568" s="26"/>
      <c r="H3568" s="26"/>
      <c r="I3568" s="26"/>
      <c r="J3568" s="26"/>
      <c r="K3568" s="26"/>
    </row>
    <row r="3569" spans="1:11" x14ac:dyDescent="0.25">
      <c r="A3569" s="63"/>
      <c r="B3569" s="28"/>
      <c r="F3569" s="26"/>
      <c r="G3569" s="26"/>
      <c r="H3569" s="26"/>
      <c r="I3569" s="26"/>
      <c r="J3569" s="26"/>
      <c r="K3569" s="26"/>
    </row>
    <row r="3570" spans="1:11" x14ac:dyDescent="0.25">
      <c r="A3570" s="63"/>
      <c r="B3570" s="28"/>
      <c r="F3570" s="26"/>
      <c r="G3570" s="26"/>
      <c r="H3570" s="26"/>
      <c r="I3570" s="26"/>
      <c r="J3570" s="26"/>
      <c r="K3570" s="26"/>
    </row>
    <row r="3571" spans="1:11" x14ac:dyDescent="0.25">
      <c r="A3571" s="63"/>
      <c r="B3571" s="28"/>
      <c r="F3571" s="26"/>
      <c r="G3571" s="26"/>
      <c r="H3571" s="26"/>
      <c r="I3571" s="26"/>
      <c r="J3571" s="26"/>
      <c r="K3571" s="26"/>
    </row>
    <row r="3572" spans="1:11" x14ac:dyDescent="0.25">
      <c r="A3572" s="63"/>
      <c r="B3572" s="28"/>
      <c r="F3572" s="26"/>
      <c r="G3572" s="26"/>
      <c r="H3572" s="26"/>
      <c r="I3572" s="26"/>
      <c r="J3572" s="26"/>
      <c r="K3572" s="26"/>
    </row>
    <row r="3573" spans="1:11" x14ac:dyDescent="0.25">
      <c r="A3573" s="63"/>
      <c r="B3573" s="28"/>
      <c r="F3573" s="26"/>
      <c r="G3573" s="26"/>
      <c r="H3573" s="26"/>
      <c r="I3573" s="26"/>
      <c r="J3573" s="26"/>
      <c r="K3573" s="26"/>
    </row>
    <row r="3574" spans="1:11" x14ac:dyDescent="0.25">
      <c r="A3574" s="63"/>
      <c r="B3574" s="28"/>
      <c r="F3574" s="26"/>
      <c r="G3574" s="26"/>
      <c r="H3574" s="26"/>
      <c r="I3574" s="26"/>
      <c r="J3574" s="26"/>
      <c r="K3574" s="26"/>
    </row>
    <row r="3575" spans="1:11" x14ac:dyDescent="0.25">
      <c r="A3575" s="63"/>
      <c r="B3575" s="28"/>
      <c r="F3575" s="26"/>
      <c r="G3575" s="26"/>
      <c r="H3575" s="26"/>
      <c r="I3575" s="26"/>
      <c r="J3575" s="26"/>
      <c r="K3575" s="26"/>
    </row>
    <row r="3576" spans="1:11" x14ac:dyDescent="0.25">
      <c r="A3576" s="63"/>
      <c r="B3576" s="28"/>
      <c r="F3576" s="26"/>
      <c r="G3576" s="26"/>
      <c r="H3576" s="26"/>
      <c r="I3576" s="26"/>
      <c r="J3576" s="26"/>
      <c r="K3576" s="26"/>
    </row>
    <row r="3577" spans="1:11" x14ac:dyDescent="0.25">
      <c r="A3577" s="63"/>
      <c r="B3577" s="28"/>
      <c r="F3577" s="26"/>
      <c r="G3577" s="26"/>
      <c r="H3577" s="26"/>
      <c r="I3577" s="26"/>
      <c r="J3577" s="26"/>
      <c r="K3577" s="26"/>
    </row>
    <row r="3578" spans="1:11" x14ac:dyDescent="0.25">
      <c r="A3578" s="63"/>
      <c r="B3578" s="28"/>
      <c r="F3578" s="26"/>
      <c r="G3578" s="26"/>
      <c r="H3578" s="26"/>
      <c r="I3578" s="26"/>
      <c r="J3578" s="26"/>
      <c r="K3578" s="26"/>
    </row>
    <row r="3579" spans="1:11" x14ac:dyDescent="0.25">
      <c r="A3579" s="63"/>
      <c r="B3579" s="28"/>
      <c r="F3579" s="26"/>
      <c r="G3579" s="26"/>
      <c r="H3579" s="26"/>
      <c r="I3579" s="26"/>
      <c r="J3579" s="26"/>
      <c r="K3579" s="26"/>
    </row>
    <row r="3580" spans="1:11" x14ac:dyDescent="0.25">
      <c r="A3580" s="63"/>
      <c r="B3580" s="28"/>
      <c r="F3580" s="26"/>
      <c r="G3580" s="26"/>
      <c r="H3580" s="26"/>
      <c r="I3580" s="26"/>
      <c r="J3580" s="26"/>
      <c r="K3580" s="26"/>
    </row>
    <row r="3581" spans="1:11" x14ac:dyDescent="0.25">
      <c r="A3581" s="63"/>
      <c r="B3581" s="28"/>
      <c r="F3581" s="26"/>
      <c r="G3581" s="26"/>
      <c r="H3581" s="26"/>
      <c r="I3581" s="26"/>
      <c r="J3581" s="26"/>
      <c r="K3581" s="26"/>
    </row>
    <row r="3582" spans="1:11" x14ac:dyDescent="0.25">
      <c r="A3582" s="63"/>
      <c r="B3582" s="28"/>
      <c r="F3582" s="26"/>
      <c r="G3582" s="26"/>
      <c r="H3582" s="26"/>
      <c r="I3582" s="26"/>
      <c r="J3582" s="26"/>
      <c r="K3582" s="26"/>
    </row>
    <row r="3583" spans="1:11" x14ac:dyDescent="0.25">
      <c r="A3583" s="63"/>
      <c r="B3583" s="28"/>
      <c r="F3583" s="26"/>
      <c r="G3583" s="26"/>
      <c r="H3583" s="26"/>
      <c r="I3583" s="26"/>
      <c r="J3583" s="26"/>
      <c r="K3583" s="26"/>
    </row>
    <row r="3584" spans="1:11" x14ac:dyDescent="0.25">
      <c r="A3584" s="63"/>
      <c r="B3584" s="28"/>
      <c r="F3584" s="26"/>
      <c r="G3584" s="26"/>
      <c r="H3584" s="26"/>
      <c r="I3584" s="26"/>
      <c r="J3584" s="26"/>
      <c r="K3584" s="26"/>
    </row>
    <row r="3585" spans="1:11" x14ac:dyDescent="0.25">
      <c r="A3585" s="63"/>
      <c r="B3585" s="28"/>
      <c r="F3585" s="26"/>
      <c r="G3585" s="26"/>
      <c r="H3585" s="26"/>
      <c r="I3585" s="26"/>
      <c r="J3585" s="26"/>
      <c r="K3585" s="26"/>
    </row>
    <row r="3586" spans="1:11" x14ac:dyDescent="0.25">
      <c r="A3586" s="63"/>
      <c r="B3586" s="28"/>
      <c r="F3586" s="26"/>
      <c r="G3586" s="26"/>
      <c r="H3586" s="26"/>
      <c r="I3586" s="26"/>
      <c r="J3586" s="26"/>
      <c r="K3586" s="26"/>
    </row>
    <row r="3587" spans="1:11" x14ac:dyDescent="0.25">
      <c r="A3587" s="63"/>
      <c r="B3587" s="28"/>
      <c r="F3587" s="26"/>
      <c r="G3587" s="26"/>
      <c r="H3587" s="26"/>
      <c r="I3587" s="26"/>
      <c r="J3587" s="26"/>
      <c r="K3587" s="26"/>
    </row>
    <row r="3588" spans="1:11" x14ac:dyDescent="0.25">
      <c r="A3588" s="63"/>
      <c r="B3588" s="28"/>
      <c r="F3588" s="26"/>
      <c r="G3588" s="26"/>
      <c r="H3588" s="26"/>
      <c r="I3588" s="26"/>
      <c r="J3588" s="26"/>
      <c r="K3588" s="26"/>
    </row>
    <row r="3589" spans="1:11" x14ac:dyDescent="0.25">
      <c r="A3589" s="63"/>
      <c r="B3589" s="28"/>
      <c r="F3589" s="26"/>
      <c r="G3589" s="26"/>
      <c r="H3589" s="26"/>
      <c r="I3589" s="26"/>
      <c r="J3589" s="26"/>
      <c r="K3589" s="26"/>
    </row>
    <row r="3590" spans="1:11" x14ac:dyDescent="0.25">
      <c r="A3590" s="63"/>
      <c r="B3590" s="28"/>
      <c r="F3590" s="26"/>
      <c r="G3590" s="26"/>
      <c r="H3590" s="26"/>
      <c r="I3590" s="26"/>
      <c r="J3590" s="26"/>
      <c r="K3590" s="26"/>
    </row>
    <row r="3591" spans="1:11" x14ac:dyDescent="0.25">
      <c r="A3591" s="63"/>
      <c r="B3591" s="28"/>
      <c r="F3591" s="26"/>
      <c r="G3591" s="26"/>
      <c r="H3591" s="26"/>
      <c r="I3591" s="26"/>
      <c r="J3591" s="26"/>
      <c r="K3591" s="26"/>
    </row>
    <row r="3592" spans="1:11" x14ac:dyDescent="0.25">
      <c r="A3592" s="63"/>
      <c r="B3592" s="28"/>
      <c r="F3592" s="26"/>
      <c r="G3592" s="26"/>
      <c r="H3592" s="26"/>
      <c r="I3592" s="26"/>
      <c r="J3592" s="26"/>
      <c r="K3592" s="26"/>
    </row>
    <row r="3593" spans="1:11" x14ac:dyDescent="0.25">
      <c r="A3593" s="63"/>
      <c r="B3593" s="28"/>
      <c r="F3593" s="26"/>
      <c r="G3593" s="26"/>
      <c r="H3593" s="26"/>
      <c r="I3593" s="26"/>
      <c r="J3593" s="26"/>
      <c r="K3593" s="26"/>
    </row>
    <row r="3594" spans="1:11" x14ac:dyDescent="0.25">
      <c r="A3594" s="63"/>
      <c r="B3594" s="28"/>
      <c r="F3594" s="26"/>
      <c r="G3594" s="26"/>
      <c r="H3594" s="26"/>
      <c r="I3594" s="26"/>
      <c r="J3594" s="26"/>
      <c r="K3594" s="26"/>
    </row>
    <row r="3595" spans="1:11" x14ac:dyDescent="0.25">
      <c r="A3595" s="63"/>
      <c r="B3595" s="28"/>
      <c r="F3595" s="26"/>
      <c r="G3595" s="26"/>
      <c r="H3595" s="26"/>
      <c r="I3595" s="26"/>
      <c r="J3595" s="26"/>
      <c r="K3595" s="26"/>
    </row>
    <row r="3596" spans="1:11" x14ac:dyDescent="0.25">
      <c r="A3596" s="63"/>
      <c r="B3596" s="28"/>
      <c r="F3596" s="26"/>
      <c r="G3596" s="26"/>
      <c r="H3596" s="26"/>
      <c r="I3596" s="26"/>
      <c r="J3596" s="26"/>
      <c r="K3596" s="26"/>
    </row>
    <row r="3597" spans="1:11" x14ac:dyDescent="0.25">
      <c r="A3597" s="63"/>
      <c r="B3597" s="28"/>
      <c r="F3597" s="26"/>
      <c r="G3597" s="26"/>
      <c r="H3597" s="26"/>
      <c r="I3597" s="26"/>
      <c r="J3597" s="26"/>
      <c r="K3597" s="26"/>
    </row>
    <row r="3598" spans="1:11" x14ac:dyDescent="0.25">
      <c r="A3598" s="63"/>
      <c r="B3598" s="28"/>
      <c r="F3598" s="26"/>
      <c r="G3598" s="26"/>
      <c r="H3598" s="26"/>
      <c r="I3598" s="26"/>
      <c r="J3598" s="26"/>
      <c r="K3598" s="26"/>
    </row>
    <row r="3599" spans="1:11" x14ac:dyDescent="0.25">
      <c r="A3599" s="63"/>
      <c r="B3599" s="28"/>
      <c r="F3599" s="26"/>
      <c r="G3599" s="26"/>
      <c r="H3599" s="26"/>
      <c r="I3599" s="26"/>
      <c r="J3599" s="26"/>
      <c r="K3599" s="26"/>
    </row>
    <row r="3600" spans="1:11" x14ac:dyDescent="0.25">
      <c r="A3600" s="63"/>
      <c r="B3600" s="28"/>
      <c r="F3600" s="26"/>
      <c r="G3600" s="26"/>
      <c r="H3600" s="26"/>
      <c r="I3600" s="26"/>
      <c r="J3600" s="26"/>
      <c r="K3600" s="26"/>
    </row>
    <row r="3601" spans="1:11" x14ac:dyDescent="0.25">
      <c r="A3601" s="63"/>
      <c r="B3601" s="28"/>
      <c r="F3601" s="26"/>
      <c r="G3601" s="26"/>
      <c r="H3601" s="26"/>
      <c r="I3601" s="26"/>
      <c r="J3601" s="26"/>
      <c r="K3601" s="26"/>
    </row>
    <row r="3602" spans="1:11" x14ac:dyDescent="0.25">
      <c r="A3602" s="63"/>
      <c r="B3602" s="28"/>
      <c r="F3602" s="26"/>
      <c r="G3602" s="26"/>
      <c r="H3602" s="26"/>
      <c r="I3602" s="26"/>
      <c r="J3602" s="26"/>
      <c r="K3602" s="26"/>
    </row>
    <row r="3603" spans="1:11" x14ac:dyDescent="0.25">
      <c r="A3603" s="63"/>
      <c r="B3603" s="28"/>
      <c r="F3603" s="26"/>
      <c r="G3603" s="26"/>
      <c r="H3603" s="26"/>
      <c r="I3603" s="26"/>
      <c r="J3603" s="26"/>
      <c r="K3603" s="26"/>
    </row>
    <row r="3604" spans="1:11" x14ac:dyDescent="0.25">
      <c r="A3604" s="63"/>
      <c r="B3604" s="28"/>
      <c r="F3604" s="26"/>
      <c r="G3604" s="26"/>
      <c r="H3604" s="26"/>
      <c r="I3604" s="26"/>
      <c r="J3604" s="26"/>
      <c r="K3604" s="26"/>
    </row>
    <row r="3605" spans="1:11" x14ac:dyDescent="0.25">
      <c r="A3605" s="63"/>
      <c r="B3605" s="28"/>
      <c r="F3605" s="26"/>
      <c r="G3605" s="26"/>
      <c r="H3605" s="26"/>
      <c r="I3605" s="26"/>
      <c r="J3605" s="26"/>
      <c r="K3605" s="26"/>
    </row>
    <row r="3606" spans="1:11" x14ac:dyDescent="0.25">
      <c r="A3606" s="63"/>
      <c r="B3606" s="28"/>
      <c r="F3606" s="26"/>
      <c r="G3606" s="26"/>
      <c r="H3606" s="26"/>
      <c r="I3606" s="26"/>
      <c r="J3606" s="26"/>
      <c r="K3606" s="26"/>
    </row>
    <row r="3607" spans="1:11" x14ac:dyDescent="0.25">
      <c r="A3607" s="63"/>
      <c r="B3607" s="28"/>
      <c r="F3607" s="26"/>
      <c r="G3607" s="26"/>
      <c r="H3607" s="26"/>
      <c r="I3607" s="26"/>
      <c r="J3607" s="26"/>
      <c r="K3607" s="26"/>
    </row>
    <row r="3608" spans="1:11" x14ac:dyDescent="0.25">
      <c r="A3608" s="63"/>
      <c r="B3608" s="28"/>
      <c r="F3608" s="26"/>
      <c r="G3608" s="26"/>
      <c r="H3608" s="26"/>
      <c r="I3608" s="26"/>
      <c r="J3608" s="26"/>
      <c r="K3608" s="26"/>
    </row>
    <row r="3609" spans="1:11" x14ac:dyDescent="0.25">
      <c r="A3609" s="63"/>
      <c r="B3609" s="28"/>
      <c r="F3609" s="26"/>
      <c r="G3609" s="26"/>
      <c r="H3609" s="26"/>
      <c r="I3609" s="26"/>
      <c r="J3609" s="26"/>
      <c r="K3609" s="26"/>
    </row>
    <row r="3610" spans="1:11" x14ac:dyDescent="0.25">
      <c r="A3610" s="63"/>
      <c r="B3610" s="28"/>
      <c r="F3610" s="26"/>
      <c r="G3610" s="26"/>
      <c r="H3610" s="26"/>
      <c r="I3610" s="26"/>
      <c r="J3610" s="26"/>
      <c r="K3610" s="26"/>
    </row>
    <row r="3611" spans="1:11" x14ac:dyDescent="0.25">
      <c r="A3611" s="63"/>
      <c r="B3611" s="28"/>
      <c r="F3611" s="26"/>
      <c r="G3611" s="26"/>
      <c r="H3611" s="26"/>
      <c r="I3611" s="26"/>
      <c r="J3611" s="26"/>
      <c r="K3611" s="26"/>
    </row>
    <row r="3612" spans="1:11" x14ac:dyDescent="0.25">
      <c r="A3612" s="63"/>
      <c r="B3612" s="28"/>
      <c r="F3612" s="26"/>
      <c r="G3612" s="26"/>
      <c r="H3612" s="26"/>
      <c r="I3612" s="26"/>
      <c r="J3612" s="26"/>
      <c r="K3612" s="26"/>
    </row>
    <row r="3613" spans="1:11" x14ac:dyDescent="0.25">
      <c r="A3613" s="63"/>
      <c r="B3613" s="28"/>
      <c r="F3613" s="26"/>
      <c r="G3613" s="26"/>
      <c r="H3613" s="26"/>
      <c r="I3613" s="26"/>
      <c r="J3613" s="26"/>
      <c r="K3613" s="26"/>
    </row>
    <row r="3614" spans="1:11" x14ac:dyDescent="0.25">
      <c r="A3614" s="63"/>
      <c r="B3614" s="28"/>
      <c r="F3614" s="26"/>
      <c r="G3614" s="26"/>
      <c r="H3614" s="26"/>
      <c r="I3614" s="26"/>
      <c r="J3614" s="26"/>
      <c r="K3614" s="26"/>
    </row>
    <row r="3615" spans="1:11" x14ac:dyDescent="0.25">
      <c r="A3615" s="63"/>
      <c r="B3615" s="28"/>
      <c r="F3615" s="26"/>
      <c r="G3615" s="26"/>
      <c r="H3615" s="26"/>
      <c r="I3615" s="26"/>
      <c r="J3615" s="26"/>
      <c r="K3615" s="26"/>
    </row>
    <row r="3616" spans="1:11" x14ac:dyDescent="0.25">
      <c r="A3616" s="63"/>
      <c r="B3616" s="28"/>
      <c r="F3616" s="26"/>
      <c r="G3616" s="26"/>
      <c r="H3616" s="26"/>
      <c r="I3616" s="26"/>
      <c r="J3616" s="26"/>
      <c r="K3616" s="26"/>
    </row>
    <row r="3617" spans="1:11" x14ac:dyDescent="0.25">
      <c r="A3617" s="63"/>
      <c r="B3617" s="28"/>
      <c r="F3617" s="26"/>
      <c r="G3617" s="26"/>
      <c r="H3617" s="26"/>
      <c r="I3617" s="26"/>
      <c r="J3617" s="26"/>
      <c r="K3617" s="26"/>
    </row>
    <row r="3618" spans="1:11" x14ac:dyDescent="0.25">
      <c r="A3618" s="63"/>
      <c r="B3618" s="28"/>
      <c r="F3618" s="26"/>
      <c r="G3618" s="26"/>
      <c r="H3618" s="26"/>
      <c r="I3618" s="26"/>
      <c r="J3618" s="26"/>
      <c r="K3618" s="26"/>
    </row>
    <row r="3619" spans="1:11" x14ac:dyDescent="0.25">
      <c r="A3619" s="63"/>
      <c r="B3619" s="28"/>
      <c r="F3619" s="26"/>
      <c r="G3619" s="26"/>
      <c r="H3619" s="26"/>
      <c r="I3619" s="26"/>
      <c r="J3619" s="26"/>
      <c r="K3619" s="26"/>
    </row>
    <row r="3620" spans="1:11" x14ac:dyDescent="0.25">
      <c r="A3620" s="63"/>
      <c r="B3620" s="28"/>
      <c r="F3620" s="26"/>
      <c r="G3620" s="26"/>
      <c r="H3620" s="26"/>
      <c r="I3620" s="26"/>
      <c r="J3620" s="26"/>
      <c r="K3620" s="26"/>
    </row>
    <row r="3621" spans="1:11" x14ac:dyDescent="0.25">
      <c r="A3621" s="63"/>
      <c r="B3621" s="28"/>
      <c r="F3621" s="26"/>
      <c r="G3621" s="26"/>
      <c r="H3621" s="26"/>
      <c r="I3621" s="26"/>
      <c r="J3621" s="26"/>
      <c r="K3621" s="26"/>
    </row>
  </sheetData>
  <mergeCells count="41">
    <mergeCell ref="A40:I40"/>
    <mergeCell ref="J11:K11"/>
    <mergeCell ref="J12:K12"/>
    <mergeCell ref="J13:K13"/>
    <mergeCell ref="A17:A19"/>
    <mergeCell ref="B17:B19"/>
    <mergeCell ref="C17:C19"/>
    <mergeCell ref="D17:D19"/>
    <mergeCell ref="E17:E19"/>
    <mergeCell ref="F17:I17"/>
    <mergeCell ref="J17:M17"/>
    <mergeCell ref="A21:Q21"/>
    <mergeCell ref="A33:Q33"/>
    <mergeCell ref="A37:I37"/>
    <mergeCell ref="A38:I38"/>
    <mergeCell ref="A39:I39"/>
    <mergeCell ref="N17:N19"/>
    <mergeCell ref="O17:O19"/>
    <mergeCell ref="P17:P19"/>
    <mergeCell ref="Q17:Q19"/>
    <mergeCell ref="F18:F19"/>
    <mergeCell ref="G18:I18"/>
    <mergeCell ref="J18:J19"/>
    <mergeCell ref="K18:M18"/>
    <mergeCell ref="A41:I41"/>
    <mergeCell ref="A42:I42"/>
    <mergeCell ref="A43:I43"/>
    <mergeCell ref="A44:I44"/>
    <mergeCell ref="A45:I45"/>
    <mergeCell ref="A46:I46"/>
    <mergeCell ref="A47:I47"/>
    <mergeCell ref="A48:I48"/>
    <mergeCell ref="A49:I49"/>
    <mergeCell ref="A50:I50"/>
    <mergeCell ref="A56:I56"/>
    <mergeCell ref="A57:I57"/>
    <mergeCell ref="A51:I51"/>
    <mergeCell ref="A52:I52"/>
    <mergeCell ref="A53:I53"/>
    <mergeCell ref="A54:I54"/>
    <mergeCell ref="A55:I55"/>
  </mergeCells>
  <pageMargins left="0.23622047244094491" right="0.19685039370078741" top="0.51181102362204722" bottom="0.74803149606299213" header="0.31496062992125984" footer="0.23622047244094491"/>
  <pageSetup paperSize="9" scale="97" fitToHeight="10000" orientation="landscape" r:id="rId1"/>
  <headerFooter alignWithMargins="0">
    <oddHeader>&amp;LГранд-СМЕТА</oddHeader>
    <oddFooter>&amp;L0503.002.292А/3-СМ.ЛС
312-2893изм.1</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Q315"/>
  <sheetViews>
    <sheetView showGridLines="0" topLeftCell="A40" zoomScaleNormal="100" zoomScaleSheetLayoutView="75" workbookViewId="0">
      <selection activeCell="D7" sqref="D7"/>
    </sheetView>
  </sheetViews>
  <sheetFormatPr defaultColWidth="9.109375" defaultRowHeight="13.2" outlineLevelRow="2" x14ac:dyDescent="0.25"/>
  <cols>
    <col min="1" max="1" width="4.6640625" style="9" customWidth="1"/>
    <col min="2" max="2" width="20.33203125" style="27" customWidth="1"/>
    <col min="3" max="3" width="37.109375" style="7" customWidth="1"/>
    <col min="4" max="4" width="17.109375" style="6" customWidth="1"/>
    <col min="5" max="5" width="11.6640625" style="26" customWidth="1"/>
    <col min="6" max="6" width="10.5546875" style="2" customWidth="1"/>
    <col min="7" max="7" width="10.5546875" style="13" customWidth="1"/>
    <col min="8" max="8" width="11" style="2" customWidth="1"/>
    <col min="9" max="9" width="10.6640625" style="2" customWidth="1"/>
    <col min="10" max="10" width="8.33203125" style="2" customWidth="1"/>
    <col min="11" max="11" width="8.109375" style="2" customWidth="1"/>
    <col min="12" max="14" width="7.109375" style="2" customWidth="1"/>
    <col min="15" max="16" width="6.33203125" style="2" customWidth="1"/>
    <col min="17" max="16384" width="9.109375" style="3"/>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1342</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1343</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1344</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1345</v>
      </c>
      <c r="K11" s="142"/>
      <c r="L11" s="4" t="s">
        <v>32</v>
      </c>
      <c r="M11" s="71"/>
      <c r="N11" s="71"/>
      <c r="O11" s="71"/>
      <c r="P11" s="71"/>
      <c r="Q11" s="71"/>
    </row>
    <row r="12" spans="1:17" x14ac:dyDescent="0.25">
      <c r="A12" s="11"/>
      <c r="B12" s="74"/>
      <c r="C12" s="73"/>
      <c r="D12" s="76" t="s">
        <v>121</v>
      </c>
      <c r="E12" s="11"/>
      <c r="F12" s="71"/>
      <c r="G12" s="71"/>
      <c r="H12" s="71"/>
      <c r="I12" s="76"/>
      <c r="J12" s="141" t="s">
        <v>1346</v>
      </c>
      <c r="K12" s="142"/>
      <c r="L12" s="4" t="s">
        <v>32</v>
      </c>
      <c r="M12" s="71"/>
      <c r="N12" s="71"/>
      <c r="O12" s="71"/>
      <c r="P12" s="71"/>
      <c r="Q12" s="71"/>
    </row>
    <row r="13" spans="1:17" x14ac:dyDescent="0.25">
      <c r="A13" s="11"/>
      <c r="B13" s="74"/>
      <c r="C13" s="73"/>
      <c r="D13" s="76" t="s">
        <v>18</v>
      </c>
      <c r="E13" s="11"/>
      <c r="F13" s="71"/>
      <c r="G13" s="71"/>
      <c r="H13" s="71"/>
      <c r="I13" s="76"/>
      <c r="J13" s="141" t="s">
        <v>1347</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30" customFormat="1" ht="13.8" x14ac:dyDescent="0.25">
      <c r="A16" s="9"/>
      <c r="B16" s="1"/>
      <c r="C16" s="7"/>
      <c r="D16" s="109"/>
      <c r="E16" s="8"/>
      <c r="F16" s="2"/>
      <c r="G16" s="2"/>
      <c r="H16" s="2"/>
      <c r="I16" s="2"/>
      <c r="J16" s="13"/>
      <c r="K16" s="2"/>
      <c r="L16" s="2"/>
      <c r="M16" s="2"/>
      <c r="N16" s="2"/>
      <c r="O16" s="2"/>
      <c r="P16" s="2"/>
      <c r="Q16" s="2"/>
    </row>
    <row r="17" spans="1:17" s="30" customFormat="1" ht="13.8" outlineLevel="1"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30"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30" customFormat="1" ht="13.8" outlineLevel="1"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s="30" customFormat="1" ht="13.8"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s="30" customFormat="1" ht="13.8" outlineLevel="1" x14ac:dyDescent="0.25">
      <c r="A21" s="136" t="s">
        <v>1348</v>
      </c>
      <c r="B21" s="132"/>
      <c r="C21" s="132"/>
      <c r="D21" s="132"/>
      <c r="E21" s="132"/>
      <c r="F21" s="132"/>
      <c r="G21" s="132"/>
      <c r="H21" s="132"/>
      <c r="I21" s="132"/>
      <c r="J21" s="132"/>
      <c r="K21" s="132"/>
      <c r="L21" s="132"/>
      <c r="M21" s="132"/>
      <c r="N21" s="132"/>
      <c r="O21" s="132"/>
      <c r="P21" s="132"/>
      <c r="Q21" s="132"/>
    </row>
    <row r="22" spans="1:17" ht="53.4" x14ac:dyDescent="0.25">
      <c r="A22" s="5">
        <v>1</v>
      </c>
      <c r="B22" s="69" t="s">
        <v>465</v>
      </c>
      <c r="C22" s="110" t="s">
        <v>1349</v>
      </c>
      <c r="D22" s="10" t="s">
        <v>467</v>
      </c>
      <c r="E22" s="68" t="s">
        <v>1350</v>
      </c>
      <c r="F22" s="67">
        <v>2693.01</v>
      </c>
      <c r="G22" s="67">
        <v>177.48</v>
      </c>
      <c r="H22" s="67">
        <v>2481.37</v>
      </c>
      <c r="I22" s="67">
        <v>248.22</v>
      </c>
      <c r="J22" s="121">
        <v>7912</v>
      </c>
      <c r="K22" s="66">
        <v>521</v>
      </c>
      <c r="L22" s="66">
        <v>7290</v>
      </c>
      <c r="M22" s="66">
        <v>729</v>
      </c>
      <c r="N22" s="66">
        <v>15.72</v>
      </c>
      <c r="O22" s="66">
        <v>46.19</v>
      </c>
      <c r="P22" s="66">
        <v>14.81</v>
      </c>
      <c r="Q22" s="66">
        <v>43.51</v>
      </c>
    </row>
    <row r="23" spans="1:17" ht="18.600000000000001" x14ac:dyDescent="0.25">
      <c r="A23" s="5">
        <v>2</v>
      </c>
      <c r="B23" s="69" t="s">
        <v>468</v>
      </c>
      <c r="C23" s="110" t="s">
        <v>469</v>
      </c>
      <c r="D23" s="10" t="s">
        <v>227</v>
      </c>
      <c r="E23" s="68" t="s">
        <v>1351</v>
      </c>
      <c r="F23" s="67">
        <v>138.69999999999999</v>
      </c>
      <c r="G23" s="66"/>
      <c r="H23" s="66"/>
      <c r="I23" s="66"/>
      <c r="J23" s="121">
        <v>49710</v>
      </c>
      <c r="K23" s="66"/>
      <c r="L23" s="66"/>
      <c r="M23" s="66"/>
      <c r="N23" s="66"/>
      <c r="O23" s="66"/>
      <c r="P23" s="66"/>
      <c r="Q23" s="66"/>
    </row>
    <row r="24" spans="1:17" ht="76.2" x14ac:dyDescent="0.25">
      <c r="A24" s="5">
        <v>3</v>
      </c>
      <c r="B24" s="69" t="s">
        <v>1352</v>
      </c>
      <c r="C24" s="110" t="s">
        <v>1353</v>
      </c>
      <c r="D24" s="10" t="s">
        <v>1354</v>
      </c>
      <c r="E24" s="68" t="s">
        <v>1355</v>
      </c>
      <c r="F24" s="67">
        <v>8562.02</v>
      </c>
      <c r="G24" s="67">
        <v>356.82</v>
      </c>
      <c r="H24" s="67">
        <v>8083.2</v>
      </c>
      <c r="I24" s="67">
        <v>366.77</v>
      </c>
      <c r="J24" s="121">
        <v>4658</v>
      </c>
      <c r="K24" s="66">
        <v>194</v>
      </c>
      <c r="L24" s="66">
        <v>4397</v>
      </c>
      <c r="M24" s="66">
        <v>200</v>
      </c>
      <c r="N24" s="66">
        <v>29.71</v>
      </c>
      <c r="O24" s="66">
        <v>16.16</v>
      </c>
      <c r="P24" s="66">
        <v>20.97</v>
      </c>
      <c r="Q24" s="66">
        <v>11.41</v>
      </c>
    </row>
    <row r="25" spans="1:17" s="29" customFormat="1" ht="48" customHeight="1" x14ac:dyDescent="0.2">
      <c r="A25" s="5">
        <v>4</v>
      </c>
      <c r="B25" s="69" t="s">
        <v>1356</v>
      </c>
      <c r="C25" s="110" t="s">
        <v>1357</v>
      </c>
      <c r="D25" s="10" t="s">
        <v>1354</v>
      </c>
      <c r="E25" s="68" t="s">
        <v>1355</v>
      </c>
      <c r="F25" s="67">
        <v>4389.3999999999996</v>
      </c>
      <c r="G25" s="66"/>
      <c r="H25" s="67">
        <v>4389.3999999999996</v>
      </c>
      <c r="I25" s="67">
        <v>162.19999999999999</v>
      </c>
      <c r="J25" s="121">
        <v>2388</v>
      </c>
      <c r="K25" s="66"/>
      <c r="L25" s="66">
        <v>2388</v>
      </c>
      <c r="M25" s="66">
        <v>88</v>
      </c>
      <c r="N25" s="66"/>
      <c r="O25" s="66"/>
      <c r="P25" s="66">
        <v>9.1999999999999993</v>
      </c>
      <c r="Q25" s="66">
        <v>5</v>
      </c>
    </row>
    <row r="26" spans="1:17" s="29" customFormat="1" ht="18.600000000000001" x14ac:dyDescent="0.2">
      <c r="A26" s="5">
        <v>5</v>
      </c>
      <c r="B26" s="69" t="s">
        <v>468</v>
      </c>
      <c r="C26" s="110" t="s">
        <v>1358</v>
      </c>
      <c r="D26" s="10" t="s">
        <v>227</v>
      </c>
      <c r="E26" s="68" t="s">
        <v>1359</v>
      </c>
      <c r="F26" s="67">
        <v>138.69999999999999</v>
      </c>
      <c r="G26" s="66"/>
      <c r="H26" s="66"/>
      <c r="I26" s="66"/>
      <c r="J26" s="121">
        <v>25770</v>
      </c>
      <c r="K26" s="66"/>
      <c r="L26" s="66"/>
      <c r="M26" s="66"/>
      <c r="N26" s="66"/>
      <c r="O26" s="66"/>
      <c r="P26" s="66"/>
      <c r="Q26" s="66"/>
    </row>
    <row r="27" spans="1:17" s="29" customFormat="1" ht="34.200000000000003" x14ac:dyDescent="0.2">
      <c r="A27" s="5">
        <v>6</v>
      </c>
      <c r="B27" s="69" t="s">
        <v>1360</v>
      </c>
      <c r="C27" s="110" t="s">
        <v>1361</v>
      </c>
      <c r="D27" s="10" t="s">
        <v>227</v>
      </c>
      <c r="E27" s="68" t="s">
        <v>1362</v>
      </c>
      <c r="F27" s="67">
        <v>146.57</v>
      </c>
      <c r="G27" s="66"/>
      <c r="H27" s="66"/>
      <c r="I27" s="66"/>
      <c r="J27" s="121">
        <v>7138</v>
      </c>
      <c r="K27" s="66"/>
      <c r="L27" s="66"/>
      <c r="M27" s="66"/>
      <c r="N27" s="66"/>
      <c r="O27" s="66"/>
      <c r="P27" s="66"/>
      <c r="Q27" s="66"/>
    </row>
    <row r="28" spans="1:17" ht="30.6" x14ac:dyDescent="0.25">
      <c r="A28" s="5">
        <v>7</v>
      </c>
      <c r="B28" s="69" t="s">
        <v>1363</v>
      </c>
      <c r="C28" s="110" t="s">
        <v>1364</v>
      </c>
      <c r="D28" s="10" t="s">
        <v>317</v>
      </c>
      <c r="E28" s="68" t="s">
        <v>1365</v>
      </c>
      <c r="F28" s="67">
        <v>2017.46</v>
      </c>
      <c r="G28" s="66"/>
      <c r="H28" s="67">
        <v>46.53</v>
      </c>
      <c r="I28" s="67">
        <v>11.16</v>
      </c>
      <c r="J28" s="121">
        <v>3018</v>
      </c>
      <c r="K28" s="66"/>
      <c r="L28" s="66">
        <v>70</v>
      </c>
      <c r="M28" s="66">
        <v>17</v>
      </c>
      <c r="N28" s="66"/>
      <c r="O28" s="66"/>
      <c r="P28" s="66">
        <v>0.66</v>
      </c>
      <c r="Q28" s="66">
        <v>0.99</v>
      </c>
    </row>
    <row r="29" spans="1:17" ht="19.2" customHeight="1" x14ac:dyDescent="0.25">
      <c r="A29" s="5">
        <v>8</v>
      </c>
      <c r="B29" s="69" t="s">
        <v>475</v>
      </c>
      <c r="C29" s="110" t="s">
        <v>1366</v>
      </c>
      <c r="D29" s="10" t="s">
        <v>473</v>
      </c>
      <c r="E29" s="68" t="s">
        <v>1355</v>
      </c>
      <c r="F29" s="67">
        <v>51885.73</v>
      </c>
      <c r="G29" s="67">
        <v>518.97</v>
      </c>
      <c r="H29" s="67">
        <v>2984</v>
      </c>
      <c r="I29" s="67">
        <v>322.26</v>
      </c>
      <c r="J29" s="121">
        <v>28226</v>
      </c>
      <c r="K29" s="66">
        <v>282</v>
      </c>
      <c r="L29" s="66">
        <v>1623</v>
      </c>
      <c r="M29" s="66">
        <v>175</v>
      </c>
      <c r="N29" s="66">
        <v>38.299999999999997</v>
      </c>
      <c r="O29" s="66">
        <v>20.84</v>
      </c>
      <c r="P29" s="66">
        <v>19.079999999999998</v>
      </c>
      <c r="Q29" s="66">
        <v>10.38</v>
      </c>
    </row>
    <row r="30" spans="1:17" ht="19.2" customHeight="1" x14ac:dyDescent="0.25">
      <c r="A30" s="5">
        <v>9</v>
      </c>
      <c r="B30" s="69" t="s">
        <v>477</v>
      </c>
      <c r="C30" s="110" t="s">
        <v>1367</v>
      </c>
      <c r="D30" s="10" t="s">
        <v>473</v>
      </c>
      <c r="E30" s="68" t="s">
        <v>1355</v>
      </c>
      <c r="F30" s="67">
        <v>24143.439999999999</v>
      </c>
      <c r="G30" s="67">
        <v>4.88</v>
      </c>
      <c r="H30" s="67">
        <v>12.52</v>
      </c>
      <c r="I30" s="66"/>
      <c r="J30" s="121">
        <v>13134</v>
      </c>
      <c r="K30" s="66">
        <v>3</v>
      </c>
      <c r="L30" s="66">
        <v>7</v>
      </c>
      <c r="M30" s="66"/>
      <c r="N30" s="66">
        <v>0.36</v>
      </c>
      <c r="O30" s="66">
        <v>0.2</v>
      </c>
      <c r="P30" s="66"/>
      <c r="Q30" s="66"/>
    </row>
    <row r="31" spans="1:17" ht="19.2" customHeight="1" x14ac:dyDescent="0.25">
      <c r="A31" s="5">
        <v>10</v>
      </c>
      <c r="B31" s="69" t="s">
        <v>471</v>
      </c>
      <c r="C31" s="110" t="s">
        <v>1368</v>
      </c>
      <c r="D31" s="10" t="s">
        <v>473</v>
      </c>
      <c r="E31" s="68" t="s">
        <v>1355</v>
      </c>
      <c r="F31" s="67">
        <v>55602.96</v>
      </c>
      <c r="G31" s="67">
        <v>518.97</v>
      </c>
      <c r="H31" s="67">
        <v>2984</v>
      </c>
      <c r="I31" s="67">
        <v>322.26</v>
      </c>
      <c r="J31" s="121">
        <v>30248</v>
      </c>
      <c r="K31" s="66">
        <v>282</v>
      </c>
      <c r="L31" s="66">
        <v>1623</v>
      </c>
      <c r="M31" s="66">
        <v>175</v>
      </c>
      <c r="N31" s="66">
        <v>38.299999999999997</v>
      </c>
      <c r="O31" s="66">
        <v>20.84</v>
      </c>
      <c r="P31" s="66">
        <v>19.079999999999998</v>
      </c>
      <c r="Q31" s="66">
        <v>10.38</v>
      </c>
    </row>
    <row r="32" spans="1:17" ht="19.2" customHeight="1" x14ac:dyDescent="0.25">
      <c r="A32" s="5">
        <v>11</v>
      </c>
      <c r="B32" s="69" t="s">
        <v>912</v>
      </c>
      <c r="C32" s="110" t="s">
        <v>1369</v>
      </c>
      <c r="D32" s="10" t="s">
        <v>473</v>
      </c>
      <c r="E32" s="68" t="s">
        <v>1355</v>
      </c>
      <c r="F32" s="67">
        <v>13003.12</v>
      </c>
      <c r="G32" s="67">
        <v>2.44</v>
      </c>
      <c r="H32" s="67">
        <v>6.64</v>
      </c>
      <c r="I32" s="66"/>
      <c r="J32" s="121">
        <v>7074</v>
      </c>
      <c r="K32" s="66">
        <v>1</v>
      </c>
      <c r="L32" s="66">
        <v>4</v>
      </c>
      <c r="M32" s="66"/>
      <c r="N32" s="66">
        <v>0.18</v>
      </c>
      <c r="O32" s="66">
        <v>0.1</v>
      </c>
      <c r="P32" s="66"/>
      <c r="Q32" s="66"/>
    </row>
    <row r="33" spans="1:17" ht="19.2" customHeight="1" x14ac:dyDescent="0.25">
      <c r="A33" s="136" t="s">
        <v>1370</v>
      </c>
      <c r="B33" s="132"/>
      <c r="C33" s="132"/>
      <c r="D33" s="132"/>
      <c r="E33" s="132"/>
      <c r="F33" s="132"/>
      <c r="G33" s="132"/>
      <c r="H33" s="132"/>
      <c r="I33" s="132"/>
      <c r="J33" s="132"/>
      <c r="K33" s="132"/>
      <c r="L33" s="132"/>
      <c r="M33" s="132"/>
      <c r="N33" s="132"/>
      <c r="O33" s="132"/>
      <c r="P33" s="132"/>
      <c r="Q33" s="132"/>
    </row>
    <row r="34" spans="1:17" ht="53.4" x14ac:dyDescent="0.25">
      <c r="A34" s="5">
        <v>12</v>
      </c>
      <c r="B34" s="69" t="s">
        <v>1371</v>
      </c>
      <c r="C34" s="110" t="s">
        <v>1372</v>
      </c>
      <c r="D34" s="10" t="s">
        <v>1373</v>
      </c>
      <c r="E34" s="68" t="s">
        <v>1374</v>
      </c>
      <c r="F34" s="67">
        <v>956.66</v>
      </c>
      <c r="G34" s="67">
        <v>344.09</v>
      </c>
      <c r="H34" s="67">
        <v>611.73</v>
      </c>
      <c r="I34" s="67">
        <v>74.62</v>
      </c>
      <c r="J34" s="121">
        <v>267</v>
      </c>
      <c r="K34" s="66">
        <v>96</v>
      </c>
      <c r="L34" s="66">
        <v>171</v>
      </c>
      <c r="M34" s="66">
        <v>21</v>
      </c>
      <c r="N34" s="66">
        <v>30.75</v>
      </c>
      <c r="O34" s="66">
        <v>8.58</v>
      </c>
      <c r="P34" s="66">
        <v>4.41</v>
      </c>
      <c r="Q34" s="66">
        <v>1.23</v>
      </c>
    </row>
    <row r="35" spans="1:17" ht="22.8" x14ac:dyDescent="0.25">
      <c r="A35" s="5">
        <v>13</v>
      </c>
      <c r="B35" s="69" t="s">
        <v>1375</v>
      </c>
      <c r="C35" s="110" t="s">
        <v>1376</v>
      </c>
      <c r="D35" s="10" t="s">
        <v>1377</v>
      </c>
      <c r="E35" s="68" t="s">
        <v>1378</v>
      </c>
      <c r="F35" s="67">
        <v>280</v>
      </c>
      <c r="G35" s="66"/>
      <c r="H35" s="66"/>
      <c r="I35" s="66"/>
      <c r="J35" s="121">
        <v>8120</v>
      </c>
      <c r="K35" s="66"/>
      <c r="L35" s="66"/>
      <c r="M35" s="66"/>
      <c r="N35" s="66"/>
      <c r="O35" s="66"/>
      <c r="P35" s="66"/>
      <c r="Q35" s="66"/>
    </row>
    <row r="36" spans="1:17" ht="42" x14ac:dyDescent="0.25">
      <c r="A36" s="5">
        <v>14</v>
      </c>
      <c r="B36" s="69" t="s">
        <v>1379</v>
      </c>
      <c r="C36" s="110" t="s">
        <v>1380</v>
      </c>
      <c r="D36" s="10" t="s">
        <v>752</v>
      </c>
      <c r="E36" s="68" t="s">
        <v>1381</v>
      </c>
      <c r="F36" s="67">
        <v>4139.32</v>
      </c>
      <c r="G36" s="67">
        <v>275.77</v>
      </c>
      <c r="H36" s="67">
        <v>3829.39</v>
      </c>
      <c r="I36" s="67">
        <v>349.58</v>
      </c>
      <c r="J36" s="121">
        <v>1366</v>
      </c>
      <c r="K36" s="66">
        <v>91</v>
      </c>
      <c r="L36" s="66">
        <v>1264</v>
      </c>
      <c r="M36" s="66">
        <v>115</v>
      </c>
      <c r="N36" s="66">
        <v>24.19</v>
      </c>
      <c r="O36" s="66">
        <v>7.98</v>
      </c>
      <c r="P36" s="66">
        <v>20.6</v>
      </c>
      <c r="Q36" s="66">
        <v>6.8</v>
      </c>
    </row>
    <row r="37" spans="1:17" ht="22.8" x14ac:dyDescent="0.25">
      <c r="A37" s="5">
        <v>15</v>
      </c>
      <c r="B37" s="69" t="s">
        <v>1382</v>
      </c>
      <c r="C37" s="110" t="s">
        <v>1383</v>
      </c>
      <c r="D37" s="10" t="s">
        <v>227</v>
      </c>
      <c r="E37" s="68" t="s">
        <v>1384</v>
      </c>
      <c r="F37" s="67">
        <v>117.67</v>
      </c>
      <c r="G37" s="66"/>
      <c r="H37" s="66"/>
      <c r="I37" s="66"/>
      <c r="J37" s="121">
        <v>4942</v>
      </c>
      <c r="K37" s="66"/>
      <c r="L37" s="66"/>
      <c r="M37" s="66"/>
      <c r="N37" s="66"/>
      <c r="O37" s="66"/>
      <c r="P37" s="66"/>
      <c r="Q37" s="66"/>
    </row>
    <row r="38" spans="1:17" x14ac:dyDescent="0.25">
      <c r="A38" s="131" t="s">
        <v>1385</v>
      </c>
      <c r="B38" s="132"/>
      <c r="C38" s="132"/>
      <c r="D38" s="132"/>
      <c r="E38" s="132"/>
      <c r="F38" s="132"/>
      <c r="G38" s="132"/>
      <c r="H38" s="132"/>
      <c r="I38" s="132"/>
      <c r="J38" s="132"/>
      <c r="K38" s="132"/>
      <c r="L38" s="132"/>
      <c r="M38" s="132"/>
      <c r="N38" s="132"/>
      <c r="O38" s="132"/>
      <c r="P38" s="132"/>
      <c r="Q38" s="132"/>
    </row>
    <row r="39" spans="1:17" ht="70.8" x14ac:dyDescent="0.25">
      <c r="A39" s="5">
        <v>16</v>
      </c>
      <c r="B39" s="69" t="s">
        <v>1386</v>
      </c>
      <c r="C39" s="110" t="s">
        <v>1387</v>
      </c>
      <c r="D39" s="10" t="s">
        <v>1388</v>
      </c>
      <c r="E39" s="68" t="s">
        <v>1389</v>
      </c>
      <c r="F39" s="67">
        <v>7052.08</v>
      </c>
      <c r="G39" s="67">
        <v>1000.48</v>
      </c>
      <c r="H39" s="67">
        <v>5875.92</v>
      </c>
      <c r="I39" s="67">
        <v>767.36</v>
      </c>
      <c r="J39" s="121">
        <v>1079</v>
      </c>
      <c r="K39" s="66">
        <v>153</v>
      </c>
      <c r="L39" s="66">
        <v>899</v>
      </c>
      <c r="M39" s="66">
        <v>117</v>
      </c>
      <c r="N39" s="66">
        <v>86.92</v>
      </c>
      <c r="O39" s="66">
        <v>13.3</v>
      </c>
      <c r="P39" s="66">
        <v>46.96</v>
      </c>
      <c r="Q39" s="66">
        <v>7.18</v>
      </c>
    </row>
    <row r="40" spans="1:17" ht="18.600000000000001" x14ac:dyDescent="0.25">
      <c r="A40" s="5">
        <v>17</v>
      </c>
      <c r="B40" s="69" t="s">
        <v>468</v>
      </c>
      <c r="C40" s="110" t="s">
        <v>469</v>
      </c>
      <c r="D40" s="10" t="s">
        <v>227</v>
      </c>
      <c r="E40" s="68" t="s">
        <v>1390</v>
      </c>
      <c r="F40" s="67">
        <v>138.69999999999999</v>
      </c>
      <c r="G40" s="66"/>
      <c r="H40" s="66"/>
      <c r="I40" s="66"/>
      <c r="J40" s="121">
        <v>4660</v>
      </c>
      <c r="K40" s="66"/>
      <c r="L40" s="66"/>
      <c r="M40" s="66"/>
      <c r="N40" s="66"/>
      <c r="O40" s="66"/>
      <c r="P40" s="66"/>
      <c r="Q40" s="66"/>
    </row>
    <row r="41" spans="1:17" x14ac:dyDescent="0.25">
      <c r="A41" s="131" t="s">
        <v>6</v>
      </c>
      <c r="B41" s="132"/>
      <c r="C41" s="132"/>
      <c r="D41" s="132"/>
      <c r="E41" s="132"/>
      <c r="F41" s="132"/>
      <c r="G41" s="132"/>
      <c r="H41" s="132"/>
      <c r="I41" s="132"/>
      <c r="J41" s="122">
        <v>199710</v>
      </c>
      <c r="K41" s="67">
        <v>1623</v>
      </c>
      <c r="L41" s="67">
        <v>19736</v>
      </c>
      <c r="M41" s="67">
        <v>1637</v>
      </c>
      <c r="N41" s="66"/>
      <c r="O41" s="67">
        <v>134.19</v>
      </c>
      <c r="P41" s="66"/>
      <c r="Q41" s="67">
        <v>96.88</v>
      </c>
    </row>
    <row r="42" spans="1:17" x14ac:dyDescent="0.25">
      <c r="A42" s="131" t="s">
        <v>7</v>
      </c>
      <c r="B42" s="132"/>
      <c r="C42" s="132"/>
      <c r="D42" s="132"/>
      <c r="E42" s="132"/>
      <c r="F42" s="132"/>
      <c r="G42" s="132"/>
      <c r="H42" s="132"/>
      <c r="I42" s="132"/>
      <c r="J42" s="122">
        <v>4629</v>
      </c>
      <c r="K42" s="66"/>
      <c r="L42" s="66"/>
      <c r="M42" s="66"/>
      <c r="N42" s="66"/>
      <c r="O42" s="66"/>
      <c r="P42" s="66"/>
      <c r="Q42" s="66"/>
    </row>
    <row r="43" spans="1:17" x14ac:dyDescent="0.25">
      <c r="A43" s="131" t="s">
        <v>29</v>
      </c>
      <c r="B43" s="132"/>
      <c r="C43" s="132"/>
      <c r="D43" s="132"/>
      <c r="E43" s="132"/>
      <c r="F43" s="132"/>
      <c r="G43" s="132"/>
      <c r="H43" s="132"/>
      <c r="I43" s="132"/>
      <c r="J43" s="121"/>
      <c r="K43" s="66"/>
      <c r="L43" s="66"/>
      <c r="M43" s="66"/>
      <c r="N43" s="66"/>
      <c r="O43" s="66"/>
      <c r="P43" s="66"/>
      <c r="Q43" s="66"/>
    </row>
    <row r="44" spans="1:17" x14ac:dyDescent="0.25">
      <c r="A44" s="131" t="s">
        <v>1391</v>
      </c>
      <c r="B44" s="132"/>
      <c r="C44" s="132"/>
      <c r="D44" s="132"/>
      <c r="E44" s="132"/>
      <c r="F44" s="132"/>
      <c r="G44" s="132"/>
      <c r="H44" s="132"/>
      <c r="I44" s="132"/>
      <c r="J44" s="122">
        <v>4629</v>
      </c>
      <c r="K44" s="66"/>
      <c r="L44" s="66"/>
      <c r="M44" s="66"/>
      <c r="N44" s="66"/>
      <c r="O44" s="66"/>
      <c r="P44" s="66"/>
      <c r="Q44" s="66"/>
    </row>
    <row r="45" spans="1:17" x14ac:dyDescent="0.25">
      <c r="A45" s="131" t="s">
        <v>8</v>
      </c>
      <c r="B45" s="132"/>
      <c r="C45" s="132"/>
      <c r="D45" s="132"/>
      <c r="E45" s="132"/>
      <c r="F45" s="132"/>
      <c r="G45" s="132"/>
      <c r="H45" s="132"/>
      <c r="I45" s="132"/>
      <c r="J45" s="122">
        <v>3097</v>
      </c>
      <c r="K45" s="66"/>
      <c r="L45" s="66"/>
      <c r="M45" s="66"/>
      <c r="N45" s="66"/>
      <c r="O45" s="66"/>
      <c r="P45" s="66"/>
      <c r="Q45" s="66"/>
    </row>
    <row r="46" spans="1:17" x14ac:dyDescent="0.25">
      <c r="A46" s="131" t="s">
        <v>29</v>
      </c>
      <c r="B46" s="132"/>
      <c r="C46" s="132"/>
      <c r="D46" s="132"/>
      <c r="E46" s="132"/>
      <c r="F46" s="132"/>
      <c r="G46" s="132"/>
      <c r="H46" s="132"/>
      <c r="I46" s="132"/>
      <c r="J46" s="121"/>
      <c r="K46" s="66"/>
      <c r="L46" s="66"/>
      <c r="M46" s="66"/>
      <c r="N46" s="66"/>
      <c r="O46" s="66"/>
      <c r="P46" s="66"/>
      <c r="Q46" s="66"/>
    </row>
    <row r="47" spans="1:17" x14ac:dyDescent="0.25">
      <c r="A47" s="131" t="s">
        <v>1392</v>
      </c>
      <c r="B47" s="132"/>
      <c r="C47" s="132"/>
      <c r="D47" s="132"/>
      <c r="E47" s="132"/>
      <c r="F47" s="132"/>
      <c r="G47" s="132"/>
      <c r="H47" s="132"/>
      <c r="I47" s="132"/>
      <c r="J47" s="122">
        <v>3097</v>
      </c>
      <c r="K47" s="66"/>
      <c r="L47" s="66"/>
      <c r="M47" s="66"/>
      <c r="N47" s="66"/>
      <c r="O47" s="66"/>
      <c r="P47" s="66"/>
      <c r="Q47" s="66"/>
    </row>
    <row r="48" spans="1:17" x14ac:dyDescent="0.25">
      <c r="A48" s="133" t="s">
        <v>9</v>
      </c>
      <c r="B48" s="132"/>
      <c r="C48" s="132"/>
      <c r="D48" s="132"/>
      <c r="E48" s="132"/>
      <c r="F48" s="132"/>
      <c r="G48" s="132"/>
      <c r="H48" s="132"/>
      <c r="I48" s="132"/>
      <c r="J48" s="121"/>
      <c r="K48" s="66"/>
      <c r="L48" s="66"/>
      <c r="M48" s="66"/>
      <c r="N48" s="66"/>
      <c r="O48" s="66"/>
      <c r="P48" s="66"/>
      <c r="Q48" s="66"/>
    </row>
    <row r="49" spans="1:17" x14ac:dyDescent="0.25">
      <c r="A49" s="131" t="s">
        <v>197</v>
      </c>
      <c r="B49" s="132"/>
      <c r="C49" s="132"/>
      <c r="D49" s="132"/>
      <c r="E49" s="132"/>
      <c r="F49" s="132"/>
      <c r="G49" s="132"/>
      <c r="H49" s="132"/>
      <c r="I49" s="132"/>
      <c r="J49" s="122">
        <v>120158</v>
      </c>
      <c r="K49" s="66"/>
      <c r="L49" s="66"/>
      <c r="M49" s="66"/>
      <c r="N49" s="66"/>
      <c r="O49" s="67">
        <v>134.19</v>
      </c>
      <c r="P49" s="66"/>
      <c r="Q49" s="67">
        <v>96.88</v>
      </c>
    </row>
    <row r="50" spans="1:17" x14ac:dyDescent="0.25">
      <c r="A50" s="131" t="s">
        <v>56</v>
      </c>
      <c r="B50" s="132"/>
      <c r="C50" s="132"/>
      <c r="D50" s="132"/>
      <c r="E50" s="132"/>
      <c r="F50" s="132"/>
      <c r="G50" s="132"/>
      <c r="H50" s="132"/>
      <c r="I50" s="132"/>
      <c r="J50" s="122">
        <v>87278</v>
      </c>
      <c r="K50" s="66"/>
      <c r="L50" s="66"/>
      <c r="M50" s="66"/>
      <c r="N50" s="66"/>
      <c r="O50" s="66"/>
      <c r="P50" s="66"/>
      <c r="Q50" s="66"/>
    </row>
    <row r="51" spans="1:17" x14ac:dyDescent="0.25">
      <c r="A51" s="131" t="s">
        <v>10</v>
      </c>
      <c r="B51" s="132"/>
      <c r="C51" s="132"/>
      <c r="D51" s="132"/>
      <c r="E51" s="132"/>
      <c r="F51" s="132"/>
      <c r="G51" s="132"/>
      <c r="H51" s="132"/>
      <c r="I51" s="132"/>
      <c r="J51" s="122">
        <v>207436</v>
      </c>
      <c r="K51" s="66"/>
      <c r="L51" s="66"/>
      <c r="M51" s="66"/>
      <c r="N51" s="66"/>
      <c r="O51" s="67">
        <v>134.19</v>
      </c>
      <c r="P51" s="66"/>
      <c r="Q51" s="67">
        <v>96.88</v>
      </c>
    </row>
    <row r="52" spans="1:17" x14ac:dyDescent="0.25">
      <c r="A52" s="131" t="s">
        <v>11</v>
      </c>
      <c r="B52" s="132"/>
      <c r="C52" s="132"/>
      <c r="D52" s="132"/>
      <c r="E52" s="132"/>
      <c r="F52" s="132"/>
      <c r="G52" s="132"/>
      <c r="H52" s="132"/>
      <c r="I52" s="132"/>
      <c r="J52" s="121"/>
      <c r="K52" s="66"/>
      <c r="L52" s="66"/>
      <c r="M52" s="66"/>
      <c r="N52" s="66"/>
      <c r="O52" s="66"/>
      <c r="P52" s="66"/>
      <c r="Q52" s="66"/>
    </row>
    <row r="53" spans="1:17" x14ac:dyDescent="0.25">
      <c r="A53" s="131" t="s">
        <v>12</v>
      </c>
      <c r="B53" s="132"/>
      <c r="C53" s="132"/>
      <c r="D53" s="132"/>
      <c r="E53" s="132"/>
      <c r="F53" s="132"/>
      <c r="G53" s="132"/>
      <c r="H53" s="132"/>
      <c r="I53" s="132"/>
      <c r="J53" s="122">
        <v>178351</v>
      </c>
      <c r="K53" s="66"/>
      <c r="L53" s="66"/>
      <c r="M53" s="66"/>
      <c r="N53" s="66"/>
      <c r="O53" s="66"/>
      <c r="P53" s="66"/>
      <c r="Q53" s="66"/>
    </row>
    <row r="54" spans="1:17" x14ac:dyDescent="0.25">
      <c r="A54" s="131" t="s">
        <v>13</v>
      </c>
      <c r="B54" s="132"/>
      <c r="C54" s="132"/>
      <c r="D54" s="132"/>
      <c r="E54" s="132"/>
      <c r="F54" s="132"/>
      <c r="G54" s="132"/>
      <c r="H54" s="132"/>
      <c r="I54" s="132"/>
      <c r="J54" s="122">
        <v>19736</v>
      </c>
      <c r="K54" s="66"/>
      <c r="L54" s="66"/>
      <c r="M54" s="66"/>
      <c r="N54" s="66"/>
      <c r="O54" s="66"/>
      <c r="P54" s="66"/>
      <c r="Q54" s="66"/>
    </row>
    <row r="55" spans="1:17" x14ac:dyDescent="0.25">
      <c r="A55" s="131" t="s">
        <v>14</v>
      </c>
      <c r="B55" s="132"/>
      <c r="C55" s="132"/>
      <c r="D55" s="132"/>
      <c r="E55" s="132"/>
      <c r="F55" s="132"/>
      <c r="G55" s="132"/>
      <c r="H55" s="132"/>
      <c r="I55" s="132"/>
      <c r="J55" s="122">
        <v>3260</v>
      </c>
      <c r="K55" s="66"/>
      <c r="L55" s="66"/>
      <c r="M55" s="66"/>
      <c r="N55" s="66"/>
      <c r="O55" s="66"/>
      <c r="P55" s="66"/>
      <c r="Q55" s="66"/>
    </row>
    <row r="56" spans="1:17" x14ac:dyDescent="0.25">
      <c r="A56" s="131" t="s">
        <v>15</v>
      </c>
      <c r="B56" s="132"/>
      <c r="C56" s="132"/>
      <c r="D56" s="132"/>
      <c r="E56" s="132"/>
      <c r="F56" s="132"/>
      <c r="G56" s="132"/>
      <c r="H56" s="132"/>
      <c r="I56" s="132"/>
      <c r="J56" s="122">
        <v>4629</v>
      </c>
      <c r="K56" s="66"/>
      <c r="L56" s="66"/>
      <c r="M56" s="66"/>
      <c r="N56" s="66"/>
      <c r="O56" s="66"/>
      <c r="P56" s="66"/>
      <c r="Q56" s="66"/>
    </row>
    <row r="57" spans="1:17" x14ac:dyDescent="0.25">
      <c r="A57" s="131" t="s">
        <v>16</v>
      </c>
      <c r="B57" s="132"/>
      <c r="C57" s="132"/>
      <c r="D57" s="132"/>
      <c r="E57" s="132"/>
      <c r="F57" s="132"/>
      <c r="G57" s="132"/>
      <c r="H57" s="132"/>
      <c r="I57" s="132"/>
      <c r="J57" s="122">
        <v>3097</v>
      </c>
      <c r="K57" s="66"/>
      <c r="L57" s="66"/>
      <c r="M57" s="66"/>
      <c r="N57" s="66"/>
      <c r="O57" s="66"/>
      <c r="P57" s="66"/>
      <c r="Q57" s="66"/>
    </row>
    <row r="58" spans="1:17" x14ac:dyDescent="0.25">
      <c r="A58" s="133" t="s">
        <v>17</v>
      </c>
      <c r="B58" s="132"/>
      <c r="C58" s="132"/>
      <c r="D58" s="132"/>
      <c r="E58" s="132"/>
      <c r="F58" s="132"/>
      <c r="G58" s="132"/>
      <c r="H58" s="132"/>
      <c r="I58" s="132"/>
      <c r="J58" s="123">
        <v>207436</v>
      </c>
      <c r="K58" s="66"/>
      <c r="L58" s="66"/>
      <c r="M58" s="66"/>
      <c r="N58" s="66"/>
      <c r="O58" s="65">
        <v>134.19</v>
      </c>
      <c r="P58" s="66"/>
      <c r="Q58" s="65">
        <v>96.88</v>
      </c>
    </row>
    <row r="59" spans="1:17" x14ac:dyDescent="0.25">
      <c r="B59" s="1"/>
      <c r="D59" s="109"/>
      <c r="E59" s="8"/>
      <c r="F59" s="64"/>
      <c r="G59" s="64"/>
      <c r="H59" s="64"/>
      <c r="I59" s="64"/>
      <c r="J59" s="124"/>
      <c r="K59" s="64"/>
      <c r="L59" s="64"/>
      <c r="M59" s="64"/>
      <c r="N59" s="64"/>
      <c r="O59" s="64"/>
      <c r="P59" s="64"/>
      <c r="Q59" s="64"/>
    </row>
    <row r="60" spans="1:17" x14ac:dyDescent="0.25">
      <c r="B60" s="1"/>
      <c r="D60" s="109"/>
      <c r="E60" s="8"/>
      <c r="G60" s="2"/>
      <c r="J60" s="13"/>
      <c r="Q60" s="2"/>
    </row>
    <row r="61" spans="1:17" x14ac:dyDescent="0.25">
      <c r="A61" s="2"/>
      <c r="B61" s="2"/>
      <c r="C61" s="2"/>
      <c r="D61" s="2"/>
      <c r="E61" s="3"/>
      <c r="F61" s="3"/>
      <c r="G61" s="3"/>
      <c r="H61" s="3"/>
      <c r="I61" s="3"/>
      <c r="J61" s="3"/>
      <c r="K61" s="3"/>
      <c r="L61" s="3"/>
      <c r="M61" s="3"/>
      <c r="N61" s="3"/>
      <c r="O61" s="3"/>
      <c r="P61" s="3"/>
    </row>
    <row r="62" spans="1:17" x14ac:dyDescent="0.25">
      <c r="A62" s="2"/>
      <c r="B62" s="2"/>
      <c r="C62" s="2"/>
      <c r="D62" s="2"/>
      <c r="E62" s="3"/>
      <c r="F62" s="3"/>
      <c r="G62" s="3"/>
      <c r="H62" s="3"/>
      <c r="I62" s="3"/>
      <c r="J62" s="3"/>
      <c r="K62" s="3"/>
      <c r="L62" s="3"/>
      <c r="M62" s="3"/>
      <c r="N62" s="3"/>
      <c r="O62" s="3"/>
      <c r="P62" s="3"/>
    </row>
    <row r="63" spans="1:17" x14ac:dyDescent="0.25">
      <c r="A63" s="2"/>
      <c r="B63" s="2"/>
      <c r="C63" s="2"/>
      <c r="D63" s="2"/>
      <c r="E63" s="3"/>
      <c r="F63" s="3"/>
      <c r="G63" s="3"/>
      <c r="H63" s="3"/>
      <c r="I63" s="3"/>
      <c r="J63" s="3"/>
      <c r="K63" s="3"/>
      <c r="L63" s="3"/>
      <c r="M63" s="3"/>
      <c r="N63" s="3"/>
      <c r="O63" s="3"/>
      <c r="P63" s="3"/>
    </row>
    <row r="64" spans="1:17" x14ac:dyDescent="0.25">
      <c r="A64" s="2"/>
      <c r="B64" s="2"/>
      <c r="C64" s="2"/>
      <c r="D64" s="2"/>
      <c r="E64" s="3"/>
      <c r="F64" s="3"/>
      <c r="G64" s="3"/>
      <c r="H64" s="3"/>
      <c r="I64" s="3"/>
      <c r="J64" s="3"/>
      <c r="K64" s="3"/>
      <c r="L64" s="3"/>
      <c r="M64" s="3"/>
      <c r="N64" s="3"/>
      <c r="O64" s="3"/>
      <c r="P64" s="3"/>
    </row>
    <row r="65" spans="1:16" x14ac:dyDescent="0.25">
      <c r="A65" s="2"/>
      <c r="B65" s="2"/>
      <c r="C65" s="2"/>
      <c r="D65" s="2"/>
      <c r="E65" s="3"/>
      <c r="F65" s="3"/>
      <c r="G65" s="3"/>
      <c r="H65" s="3"/>
      <c r="I65" s="3"/>
      <c r="J65" s="3"/>
      <c r="K65" s="3"/>
      <c r="L65" s="3"/>
      <c r="M65" s="3"/>
      <c r="N65" s="3"/>
      <c r="O65" s="3"/>
      <c r="P65" s="3"/>
    </row>
    <row r="66" spans="1:16" x14ac:dyDescent="0.25">
      <c r="A66" s="2"/>
      <c r="B66" s="2"/>
      <c r="C66" s="2"/>
      <c r="D66" s="2"/>
      <c r="E66" s="3"/>
      <c r="F66" s="3"/>
      <c r="G66" s="3"/>
      <c r="H66" s="3"/>
      <c r="I66" s="3"/>
      <c r="J66" s="3"/>
      <c r="K66" s="3"/>
      <c r="L66" s="3"/>
      <c r="M66" s="3"/>
      <c r="N66" s="3"/>
      <c r="O66" s="3"/>
      <c r="P66" s="3"/>
    </row>
    <row r="67" spans="1:16" x14ac:dyDescent="0.25">
      <c r="A67" s="2"/>
      <c r="B67" s="2"/>
      <c r="C67" s="2"/>
      <c r="D67" s="2"/>
      <c r="E67" s="3"/>
      <c r="F67" s="3"/>
      <c r="G67" s="3"/>
      <c r="H67" s="3"/>
      <c r="I67" s="3"/>
      <c r="J67" s="3"/>
      <c r="K67" s="3"/>
      <c r="L67" s="3"/>
      <c r="M67" s="3"/>
      <c r="N67" s="3"/>
      <c r="O67" s="3"/>
      <c r="P67" s="3"/>
    </row>
    <row r="68" spans="1:16" x14ac:dyDescent="0.25">
      <c r="A68" s="2"/>
      <c r="B68" s="2"/>
      <c r="C68" s="2"/>
      <c r="D68" s="2"/>
      <c r="E68" s="3"/>
      <c r="F68" s="3"/>
      <c r="G68" s="3"/>
      <c r="H68" s="3"/>
      <c r="I68" s="3"/>
      <c r="J68" s="3"/>
      <c r="K68" s="3"/>
      <c r="L68" s="3"/>
      <c r="M68" s="3"/>
      <c r="N68" s="3"/>
      <c r="O68" s="3"/>
      <c r="P68" s="3"/>
    </row>
    <row r="69" spans="1:16" x14ac:dyDescent="0.25">
      <c r="A69" s="2"/>
      <c r="B69" s="2"/>
      <c r="C69" s="2"/>
      <c r="D69" s="2"/>
      <c r="E69" s="3"/>
      <c r="F69" s="3"/>
      <c r="G69" s="3"/>
      <c r="H69" s="3"/>
      <c r="I69" s="3"/>
      <c r="J69" s="3"/>
      <c r="K69" s="3"/>
      <c r="L69" s="3"/>
      <c r="M69" s="3"/>
      <c r="N69" s="3"/>
      <c r="O69" s="3"/>
      <c r="P69" s="3"/>
    </row>
    <row r="70" spans="1:16" x14ac:dyDescent="0.25">
      <c r="A70" s="2"/>
      <c r="B70" s="2"/>
      <c r="C70" s="2"/>
      <c r="D70" s="2"/>
      <c r="E70" s="3"/>
      <c r="F70" s="3"/>
      <c r="G70" s="3"/>
      <c r="H70" s="3"/>
      <c r="I70" s="3"/>
      <c r="J70" s="3"/>
      <c r="K70" s="3"/>
      <c r="L70" s="3"/>
      <c r="M70" s="3"/>
      <c r="N70" s="3"/>
      <c r="O70" s="3"/>
      <c r="P70" s="3"/>
    </row>
    <row r="71" spans="1:16" x14ac:dyDescent="0.25">
      <c r="A71" s="2"/>
      <c r="B71" s="2"/>
      <c r="C71" s="2"/>
      <c r="D71" s="2"/>
      <c r="E71" s="3"/>
      <c r="F71" s="3"/>
      <c r="G71" s="3"/>
      <c r="H71" s="3"/>
      <c r="I71" s="3"/>
      <c r="J71" s="3"/>
      <c r="K71" s="3"/>
      <c r="L71" s="3"/>
      <c r="M71" s="3"/>
      <c r="N71" s="3"/>
      <c r="O71" s="3"/>
      <c r="P71" s="3"/>
    </row>
    <row r="72" spans="1:16" x14ac:dyDescent="0.25">
      <c r="A72" s="2"/>
      <c r="B72" s="2"/>
      <c r="C72" s="2"/>
      <c r="D72" s="2"/>
      <c r="E72" s="3"/>
      <c r="F72" s="3"/>
      <c r="G72" s="3"/>
      <c r="H72" s="3"/>
      <c r="I72" s="3"/>
      <c r="J72" s="3"/>
      <c r="K72" s="3"/>
      <c r="L72" s="3"/>
      <c r="M72" s="3"/>
      <c r="N72" s="3"/>
      <c r="O72" s="3"/>
      <c r="P72" s="3"/>
    </row>
    <row r="73" spans="1:16" x14ac:dyDescent="0.25">
      <c r="A73" s="2"/>
      <c r="B73" s="2"/>
      <c r="C73" s="2"/>
      <c r="D73" s="2"/>
      <c r="E73" s="3"/>
      <c r="F73" s="3"/>
      <c r="G73" s="3"/>
      <c r="H73" s="3"/>
      <c r="I73" s="3"/>
      <c r="J73" s="3"/>
      <c r="K73" s="3"/>
      <c r="L73" s="3"/>
      <c r="M73" s="3"/>
      <c r="N73" s="3"/>
      <c r="O73" s="3"/>
      <c r="P73" s="3"/>
    </row>
    <row r="74" spans="1:16" x14ac:dyDescent="0.25">
      <c r="A74" s="2"/>
      <c r="B74" s="2"/>
      <c r="C74" s="2"/>
      <c r="D74" s="2"/>
      <c r="E74" s="3"/>
      <c r="F74" s="3"/>
      <c r="G74" s="3"/>
      <c r="H74" s="3"/>
      <c r="I74" s="3"/>
      <c r="J74" s="3"/>
      <c r="K74" s="3"/>
      <c r="L74" s="3"/>
      <c r="M74" s="3"/>
      <c r="N74" s="3"/>
      <c r="O74" s="3"/>
      <c r="P74" s="3"/>
    </row>
    <row r="75" spans="1:16" x14ac:dyDescent="0.25">
      <c r="A75" s="2"/>
      <c r="B75" s="2"/>
      <c r="C75" s="2"/>
      <c r="D75" s="2"/>
      <c r="E75" s="3"/>
      <c r="F75" s="3"/>
      <c r="G75" s="3"/>
      <c r="H75" s="3"/>
      <c r="I75" s="3"/>
      <c r="J75" s="3"/>
      <c r="K75" s="3"/>
      <c r="L75" s="3"/>
      <c r="M75" s="3"/>
      <c r="N75" s="3"/>
      <c r="O75" s="3"/>
      <c r="P75" s="3"/>
    </row>
    <row r="76" spans="1:16" x14ac:dyDescent="0.25">
      <c r="A76" s="2"/>
      <c r="B76" s="2"/>
      <c r="C76" s="2"/>
      <c r="D76" s="2"/>
      <c r="E76" s="3"/>
      <c r="F76" s="3"/>
      <c r="G76" s="3"/>
      <c r="H76" s="3"/>
      <c r="I76" s="3"/>
      <c r="J76" s="3"/>
      <c r="K76" s="3"/>
      <c r="L76" s="3"/>
      <c r="M76" s="3"/>
      <c r="N76" s="3"/>
      <c r="O76" s="3"/>
      <c r="P76" s="3"/>
    </row>
    <row r="77" spans="1:16" x14ac:dyDescent="0.25">
      <c r="A77" s="2"/>
      <c r="B77" s="2"/>
      <c r="C77" s="2"/>
      <c r="D77" s="2"/>
      <c r="E77" s="3"/>
      <c r="F77" s="3"/>
      <c r="G77" s="3"/>
      <c r="H77" s="3"/>
      <c r="I77" s="3"/>
      <c r="J77" s="3"/>
      <c r="K77" s="3"/>
      <c r="L77" s="3"/>
      <c r="M77" s="3"/>
      <c r="N77" s="3"/>
      <c r="O77" s="3"/>
      <c r="P77" s="3"/>
    </row>
    <row r="78" spans="1:16" x14ac:dyDescent="0.25">
      <c r="A78" s="2"/>
      <c r="B78" s="2"/>
      <c r="C78" s="2"/>
      <c r="D78" s="2"/>
      <c r="E78" s="3"/>
      <c r="F78" s="3"/>
      <c r="G78" s="3"/>
      <c r="H78" s="3"/>
      <c r="I78" s="3"/>
      <c r="J78" s="3"/>
      <c r="K78" s="3"/>
      <c r="L78" s="3"/>
      <c r="M78" s="3"/>
      <c r="N78" s="3"/>
      <c r="O78" s="3"/>
      <c r="P78" s="3"/>
    </row>
    <row r="79" spans="1:16" x14ac:dyDescent="0.25">
      <c r="A79" s="2"/>
      <c r="B79" s="2"/>
      <c r="C79" s="2"/>
      <c r="D79" s="2"/>
      <c r="E79" s="3"/>
      <c r="F79" s="3"/>
      <c r="G79" s="3"/>
      <c r="H79" s="3"/>
      <c r="I79" s="3"/>
      <c r="J79" s="3"/>
      <c r="K79" s="3"/>
      <c r="L79" s="3"/>
      <c r="M79" s="3"/>
      <c r="N79" s="3"/>
      <c r="O79" s="3"/>
      <c r="P79" s="3"/>
    </row>
    <row r="80" spans="1:16" ht="19.2" customHeight="1" x14ac:dyDescent="0.25">
      <c r="A80" s="2"/>
      <c r="B80" s="2"/>
      <c r="C80" s="2"/>
      <c r="D80" s="2"/>
      <c r="E80" s="3"/>
      <c r="F80" s="3"/>
      <c r="G80" s="3"/>
      <c r="H80" s="3"/>
      <c r="I80" s="3"/>
      <c r="J80" s="3"/>
      <c r="K80" s="3"/>
      <c r="L80" s="3"/>
      <c r="M80" s="3"/>
      <c r="N80" s="3"/>
      <c r="O80" s="3"/>
      <c r="P80" s="3"/>
    </row>
    <row r="81" spans="1:16" x14ac:dyDescent="0.25">
      <c r="A81" s="2"/>
      <c r="B81" s="2"/>
      <c r="C81" s="2"/>
      <c r="D81" s="2"/>
      <c r="E81" s="3"/>
      <c r="F81" s="3"/>
      <c r="G81" s="3"/>
      <c r="H81" s="3"/>
      <c r="I81" s="3"/>
      <c r="J81" s="3"/>
      <c r="K81" s="3"/>
      <c r="L81" s="3"/>
      <c r="M81" s="3"/>
      <c r="N81" s="3"/>
      <c r="O81" s="3"/>
      <c r="P81" s="3"/>
    </row>
    <row r="82" spans="1:16" x14ac:dyDescent="0.25">
      <c r="A82" s="2"/>
      <c r="B82" s="2"/>
      <c r="C82" s="2"/>
      <c r="D82" s="2"/>
      <c r="E82" s="3"/>
      <c r="F82" s="3"/>
      <c r="G82" s="3"/>
      <c r="H82" s="3"/>
      <c r="I82" s="3"/>
      <c r="J82" s="3"/>
      <c r="K82" s="3"/>
      <c r="L82" s="3"/>
      <c r="M82" s="3"/>
      <c r="N82" s="3"/>
      <c r="O82" s="3"/>
      <c r="P82" s="3"/>
    </row>
    <row r="83" spans="1:16" x14ac:dyDescent="0.25">
      <c r="A83" s="2"/>
      <c r="B83" s="2"/>
      <c r="C83" s="2"/>
      <c r="D83" s="2"/>
      <c r="E83" s="3"/>
      <c r="F83" s="3"/>
      <c r="G83" s="3"/>
      <c r="H83" s="3"/>
      <c r="I83" s="3"/>
      <c r="J83" s="3"/>
      <c r="K83" s="3"/>
      <c r="L83" s="3"/>
      <c r="M83" s="3"/>
      <c r="N83" s="3"/>
      <c r="O83" s="3"/>
      <c r="P83" s="3"/>
    </row>
    <row r="84" spans="1:16" x14ac:dyDescent="0.25">
      <c r="A84" s="2"/>
      <c r="B84" s="2"/>
      <c r="C84" s="2"/>
      <c r="D84" s="2"/>
      <c r="E84" s="3"/>
      <c r="F84" s="3"/>
      <c r="G84" s="3"/>
      <c r="H84" s="3"/>
      <c r="I84" s="3"/>
      <c r="J84" s="3"/>
      <c r="K84" s="3"/>
      <c r="L84" s="3"/>
      <c r="M84" s="3"/>
      <c r="N84" s="3"/>
      <c r="O84" s="3"/>
      <c r="P84" s="3"/>
    </row>
    <row r="85" spans="1:16" x14ac:dyDescent="0.25">
      <c r="A85" s="2"/>
      <c r="B85" s="2"/>
      <c r="C85" s="2"/>
      <c r="D85" s="2"/>
      <c r="E85" s="3"/>
      <c r="F85" s="3"/>
      <c r="G85" s="3"/>
      <c r="H85" s="3"/>
      <c r="I85" s="3"/>
      <c r="J85" s="3"/>
      <c r="K85" s="3"/>
      <c r="L85" s="3"/>
      <c r="M85" s="3"/>
      <c r="N85" s="3"/>
      <c r="O85" s="3"/>
      <c r="P85" s="3"/>
    </row>
    <row r="86" spans="1:16" x14ac:dyDescent="0.25">
      <c r="A86" s="2"/>
      <c r="B86" s="2"/>
      <c r="C86" s="2"/>
      <c r="D86" s="2"/>
      <c r="E86" s="3"/>
      <c r="F86" s="3"/>
      <c r="G86" s="3"/>
      <c r="H86" s="3"/>
      <c r="I86" s="3"/>
      <c r="J86" s="3"/>
      <c r="K86" s="3"/>
      <c r="L86" s="3"/>
      <c r="M86" s="3"/>
      <c r="N86" s="3"/>
      <c r="O86" s="3"/>
      <c r="P86" s="3"/>
    </row>
    <row r="87" spans="1:16" x14ac:dyDescent="0.25">
      <c r="A87" s="2"/>
      <c r="B87" s="2"/>
      <c r="C87" s="2"/>
      <c r="D87" s="2"/>
      <c r="E87" s="3"/>
      <c r="F87" s="3"/>
      <c r="G87" s="3"/>
      <c r="H87" s="3"/>
      <c r="I87" s="3"/>
      <c r="J87" s="3"/>
      <c r="K87" s="3"/>
      <c r="L87" s="3"/>
      <c r="M87" s="3"/>
      <c r="N87" s="3"/>
      <c r="O87" s="3"/>
      <c r="P87" s="3"/>
    </row>
    <row r="88" spans="1:16" x14ac:dyDescent="0.25">
      <c r="A88" s="2"/>
      <c r="B88" s="2"/>
      <c r="C88" s="2"/>
      <c r="D88" s="2"/>
      <c r="E88" s="3"/>
      <c r="F88" s="3"/>
      <c r="G88" s="3"/>
      <c r="H88" s="3"/>
      <c r="I88" s="3"/>
      <c r="J88" s="3"/>
      <c r="K88" s="3"/>
      <c r="L88" s="3"/>
      <c r="M88" s="3"/>
      <c r="N88" s="3"/>
      <c r="O88" s="3"/>
      <c r="P88" s="3"/>
    </row>
    <row r="89" spans="1:16" x14ac:dyDescent="0.25">
      <c r="A89" s="2"/>
      <c r="B89" s="2"/>
      <c r="C89" s="2"/>
      <c r="D89" s="2"/>
      <c r="E89" s="3"/>
      <c r="F89" s="3"/>
      <c r="G89" s="3"/>
      <c r="H89" s="3"/>
      <c r="I89" s="3"/>
      <c r="J89" s="3"/>
      <c r="K89" s="3"/>
      <c r="L89" s="3"/>
      <c r="M89" s="3"/>
      <c r="N89" s="3"/>
      <c r="O89" s="3"/>
      <c r="P89" s="3"/>
    </row>
    <row r="90" spans="1:16" x14ac:dyDescent="0.25">
      <c r="A90" s="2"/>
      <c r="B90" s="2"/>
      <c r="C90" s="2"/>
      <c r="D90" s="2"/>
      <c r="E90" s="3"/>
      <c r="F90" s="3"/>
      <c r="G90" s="3"/>
      <c r="H90" s="3"/>
      <c r="I90" s="3"/>
      <c r="J90" s="3"/>
      <c r="K90" s="3"/>
      <c r="L90" s="3"/>
      <c r="M90" s="3"/>
      <c r="N90" s="3"/>
      <c r="O90" s="3"/>
      <c r="P90" s="3"/>
    </row>
    <row r="91" spans="1:16" x14ac:dyDescent="0.25">
      <c r="A91" s="2"/>
      <c r="B91" s="2"/>
      <c r="C91" s="2"/>
      <c r="D91" s="2"/>
      <c r="E91" s="3"/>
      <c r="F91" s="3"/>
      <c r="G91" s="3"/>
      <c r="H91" s="3"/>
      <c r="I91" s="3"/>
      <c r="J91" s="3"/>
      <c r="K91" s="3"/>
      <c r="L91" s="3"/>
      <c r="M91" s="3"/>
      <c r="N91" s="3"/>
      <c r="O91" s="3"/>
      <c r="P91" s="3"/>
    </row>
    <row r="92" spans="1:16" x14ac:dyDescent="0.25">
      <c r="A92" s="2"/>
      <c r="B92" s="2"/>
      <c r="C92" s="2"/>
      <c r="D92" s="2"/>
      <c r="E92" s="3"/>
      <c r="F92" s="3"/>
      <c r="G92" s="3"/>
      <c r="H92" s="3"/>
      <c r="I92" s="3"/>
      <c r="J92" s="3"/>
      <c r="K92" s="3"/>
      <c r="L92" s="3"/>
      <c r="M92" s="3"/>
      <c r="N92" s="3"/>
      <c r="O92" s="3"/>
      <c r="P92" s="3"/>
    </row>
    <row r="93" spans="1:16" x14ac:dyDescent="0.25">
      <c r="A93" s="2"/>
      <c r="B93" s="2"/>
      <c r="C93" s="2"/>
      <c r="D93" s="2"/>
      <c r="E93" s="3"/>
      <c r="F93" s="3"/>
      <c r="G93" s="3"/>
      <c r="H93" s="3"/>
      <c r="I93" s="3"/>
      <c r="J93" s="3"/>
      <c r="K93" s="3"/>
      <c r="L93" s="3"/>
      <c r="M93" s="3"/>
      <c r="N93" s="3"/>
      <c r="O93" s="3"/>
      <c r="P93" s="3"/>
    </row>
    <row r="94" spans="1:16" ht="19.2" customHeight="1" x14ac:dyDescent="0.25">
      <c r="A94" s="2"/>
      <c r="B94" s="2"/>
      <c r="C94" s="2"/>
      <c r="D94" s="2"/>
      <c r="E94" s="3"/>
      <c r="F94" s="3"/>
      <c r="G94" s="3"/>
      <c r="H94" s="3"/>
      <c r="I94" s="3"/>
      <c r="J94" s="3"/>
      <c r="K94" s="3"/>
      <c r="L94" s="3"/>
      <c r="M94" s="3"/>
      <c r="N94" s="3"/>
      <c r="O94" s="3"/>
      <c r="P94" s="3"/>
    </row>
    <row r="95" spans="1:16" x14ac:dyDescent="0.25">
      <c r="A95" s="2"/>
      <c r="B95" s="2"/>
      <c r="C95" s="2"/>
      <c r="D95" s="2"/>
      <c r="E95" s="3"/>
      <c r="F95" s="3"/>
      <c r="G95" s="3"/>
      <c r="H95" s="3"/>
      <c r="I95" s="3"/>
      <c r="J95" s="3"/>
      <c r="K95" s="3"/>
      <c r="L95" s="3"/>
      <c r="M95" s="3"/>
      <c r="N95" s="3"/>
      <c r="O95" s="3"/>
      <c r="P95" s="3"/>
    </row>
    <row r="96" spans="1:16" x14ac:dyDescent="0.25">
      <c r="A96" s="2"/>
      <c r="B96" s="2"/>
      <c r="C96" s="2"/>
      <c r="D96" s="2"/>
      <c r="E96" s="3"/>
      <c r="F96" s="3"/>
      <c r="G96" s="3"/>
      <c r="H96" s="3"/>
      <c r="I96" s="3"/>
      <c r="J96" s="3"/>
      <c r="K96" s="3"/>
      <c r="L96" s="3"/>
      <c r="M96" s="3"/>
      <c r="N96" s="3"/>
      <c r="O96" s="3"/>
      <c r="P96" s="3"/>
    </row>
    <row r="97" spans="1:16" x14ac:dyDescent="0.25">
      <c r="A97" s="2"/>
      <c r="B97" s="2"/>
      <c r="C97" s="2"/>
      <c r="D97" s="2"/>
      <c r="E97" s="3"/>
      <c r="F97" s="3"/>
      <c r="G97" s="3"/>
      <c r="H97" s="3"/>
      <c r="I97" s="3"/>
      <c r="J97" s="3"/>
      <c r="K97" s="3"/>
      <c r="L97" s="3"/>
      <c r="M97" s="3"/>
      <c r="N97" s="3"/>
      <c r="O97" s="3"/>
      <c r="P97" s="3"/>
    </row>
    <row r="98" spans="1:16" x14ac:dyDescent="0.25">
      <c r="A98" s="2"/>
      <c r="B98" s="2"/>
      <c r="C98" s="2"/>
      <c r="D98" s="2"/>
      <c r="E98" s="3"/>
      <c r="F98" s="3"/>
      <c r="G98" s="3"/>
      <c r="H98" s="3"/>
      <c r="I98" s="3"/>
      <c r="J98" s="3"/>
      <c r="K98" s="3"/>
      <c r="L98" s="3"/>
      <c r="M98" s="3"/>
      <c r="N98" s="3"/>
      <c r="O98" s="3"/>
      <c r="P98" s="3"/>
    </row>
    <row r="99" spans="1:16" ht="22.5" customHeight="1" x14ac:dyDescent="0.25">
      <c r="A99" s="2"/>
      <c r="B99" s="2"/>
      <c r="C99" s="2"/>
      <c r="D99" s="2"/>
      <c r="E99" s="3"/>
      <c r="F99" s="3"/>
      <c r="G99" s="3"/>
      <c r="H99" s="3"/>
      <c r="I99" s="3"/>
      <c r="J99" s="3"/>
      <c r="K99" s="3"/>
      <c r="L99" s="3"/>
      <c r="M99" s="3"/>
      <c r="N99" s="3"/>
      <c r="O99" s="3"/>
      <c r="P99" s="3"/>
    </row>
    <row r="100" spans="1:16" ht="12.75" customHeight="1" x14ac:dyDescent="0.25">
      <c r="A100" s="2"/>
      <c r="B100" s="2"/>
      <c r="C100" s="2"/>
      <c r="D100" s="2"/>
      <c r="E100" s="3"/>
      <c r="F100" s="3"/>
      <c r="G100" s="3"/>
      <c r="H100" s="3"/>
      <c r="I100" s="3"/>
      <c r="J100" s="3"/>
      <c r="K100" s="3"/>
      <c r="L100" s="3"/>
      <c r="M100" s="3"/>
      <c r="N100" s="3"/>
      <c r="O100" s="3"/>
      <c r="P100" s="3"/>
    </row>
    <row r="101" spans="1:16" ht="12.75" customHeight="1" x14ac:dyDescent="0.25">
      <c r="A101" s="2"/>
      <c r="B101" s="2"/>
      <c r="C101" s="2"/>
      <c r="D101" s="2"/>
      <c r="E101" s="3"/>
      <c r="F101" s="3"/>
      <c r="G101" s="3"/>
      <c r="H101" s="3"/>
      <c r="I101" s="3"/>
      <c r="J101" s="3"/>
      <c r="K101" s="3"/>
      <c r="L101" s="3"/>
      <c r="M101" s="3"/>
      <c r="N101" s="3"/>
      <c r="O101" s="3"/>
      <c r="P101" s="3"/>
    </row>
    <row r="102" spans="1:16" ht="12.75" customHeight="1" x14ac:dyDescent="0.25">
      <c r="A102" s="2"/>
      <c r="B102" s="2"/>
      <c r="C102" s="2"/>
      <c r="D102" s="2"/>
      <c r="E102" s="3"/>
      <c r="F102" s="3"/>
      <c r="G102" s="3"/>
      <c r="H102" s="3"/>
      <c r="I102" s="3"/>
      <c r="J102" s="3"/>
      <c r="K102" s="3"/>
      <c r="L102" s="3"/>
      <c r="M102" s="3"/>
      <c r="N102" s="3"/>
      <c r="O102" s="3"/>
      <c r="P102" s="3"/>
    </row>
    <row r="103" spans="1:16" ht="12.75" customHeight="1" x14ac:dyDescent="0.25">
      <c r="A103" s="2"/>
      <c r="B103" s="2"/>
      <c r="C103" s="2"/>
      <c r="D103" s="2"/>
      <c r="E103" s="3"/>
      <c r="F103" s="3"/>
      <c r="G103" s="3"/>
      <c r="H103" s="3"/>
      <c r="I103" s="3"/>
      <c r="J103" s="3"/>
      <c r="K103" s="3"/>
      <c r="L103" s="3"/>
      <c r="M103" s="3"/>
      <c r="N103" s="3"/>
      <c r="O103" s="3"/>
      <c r="P103" s="3"/>
    </row>
    <row r="104" spans="1:16" ht="12.75" customHeight="1" x14ac:dyDescent="0.25">
      <c r="A104" s="2"/>
      <c r="B104" s="2"/>
      <c r="C104" s="2"/>
      <c r="D104" s="2"/>
      <c r="E104" s="3"/>
      <c r="F104" s="3"/>
      <c r="G104" s="3"/>
      <c r="H104" s="3"/>
      <c r="I104" s="3"/>
      <c r="J104" s="3"/>
      <c r="K104" s="3"/>
      <c r="L104" s="3"/>
      <c r="M104" s="3"/>
      <c r="N104" s="3"/>
      <c r="O104" s="3"/>
      <c r="P104" s="3"/>
    </row>
    <row r="105" spans="1:16" ht="12.75" customHeight="1" x14ac:dyDescent="0.25">
      <c r="A105" s="2"/>
      <c r="B105" s="2"/>
      <c r="C105" s="2"/>
      <c r="D105" s="2"/>
      <c r="E105" s="3"/>
      <c r="F105" s="3"/>
      <c r="G105" s="3"/>
      <c r="H105" s="3"/>
      <c r="I105" s="3"/>
      <c r="J105" s="3"/>
      <c r="K105" s="3"/>
      <c r="L105" s="3"/>
      <c r="M105" s="3"/>
      <c r="N105" s="3"/>
      <c r="O105" s="3"/>
      <c r="P105" s="3"/>
    </row>
    <row r="106" spans="1:16" ht="12.75" customHeight="1" x14ac:dyDescent="0.25">
      <c r="A106" s="2"/>
      <c r="B106" s="2"/>
      <c r="C106" s="2"/>
      <c r="D106" s="2"/>
      <c r="E106" s="3"/>
      <c r="F106" s="3"/>
      <c r="G106" s="3"/>
      <c r="H106" s="3"/>
      <c r="I106" s="3"/>
      <c r="J106" s="3"/>
      <c r="K106" s="3"/>
      <c r="L106" s="3"/>
      <c r="M106" s="3"/>
      <c r="N106" s="3"/>
      <c r="O106" s="3"/>
      <c r="P106" s="3"/>
    </row>
    <row r="107" spans="1:16" ht="12.75" customHeight="1" x14ac:dyDescent="0.25">
      <c r="A107" s="2"/>
      <c r="B107" s="2"/>
      <c r="C107" s="2"/>
      <c r="D107" s="2"/>
      <c r="E107" s="3"/>
      <c r="F107" s="3"/>
      <c r="G107" s="3"/>
      <c r="H107" s="3"/>
      <c r="I107" s="3"/>
      <c r="J107" s="3"/>
      <c r="K107" s="3"/>
      <c r="L107" s="3"/>
      <c r="M107" s="3"/>
      <c r="N107" s="3"/>
      <c r="O107" s="3"/>
      <c r="P107" s="3"/>
    </row>
    <row r="108" spans="1:16" ht="12.75" customHeight="1" x14ac:dyDescent="0.25">
      <c r="A108" s="2"/>
      <c r="B108" s="2"/>
      <c r="C108" s="2"/>
      <c r="D108" s="2"/>
      <c r="E108" s="3"/>
      <c r="F108" s="3"/>
      <c r="G108" s="3"/>
      <c r="H108" s="3"/>
      <c r="I108" s="3"/>
      <c r="J108" s="3"/>
      <c r="K108" s="3"/>
      <c r="L108" s="3"/>
      <c r="M108" s="3"/>
      <c r="N108" s="3"/>
      <c r="O108" s="3"/>
      <c r="P108" s="3"/>
    </row>
    <row r="109" spans="1:16" ht="12.75" customHeight="1" x14ac:dyDescent="0.25">
      <c r="A109" s="2"/>
      <c r="B109" s="2"/>
      <c r="C109" s="2"/>
      <c r="D109" s="2"/>
      <c r="E109" s="3"/>
      <c r="F109" s="3"/>
      <c r="G109" s="3"/>
      <c r="H109" s="3"/>
      <c r="I109" s="3"/>
      <c r="J109" s="3"/>
      <c r="K109" s="3"/>
      <c r="L109" s="3"/>
      <c r="M109" s="3"/>
      <c r="N109" s="3"/>
      <c r="O109" s="3"/>
      <c r="P109" s="3"/>
    </row>
    <row r="110" spans="1:16" ht="12.75" customHeight="1" x14ac:dyDescent="0.25">
      <c r="A110" s="2"/>
      <c r="B110" s="2"/>
      <c r="C110" s="2"/>
      <c r="D110" s="2"/>
      <c r="E110" s="3"/>
      <c r="F110" s="3"/>
      <c r="G110" s="3"/>
      <c r="H110" s="3"/>
      <c r="I110" s="3"/>
      <c r="J110" s="3"/>
      <c r="K110" s="3"/>
      <c r="L110" s="3"/>
      <c r="M110" s="3"/>
      <c r="N110" s="3"/>
      <c r="O110" s="3"/>
      <c r="P110" s="3"/>
    </row>
    <row r="111" spans="1:16" ht="12.75" customHeight="1" x14ac:dyDescent="0.25">
      <c r="A111" s="2"/>
      <c r="B111" s="2"/>
      <c r="C111" s="2"/>
      <c r="D111" s="2"/>
      <c r="E111" s="3"/>
      <c r="F111" s="3"/>
      <c r="G111" s="3"/>
      <c r="H111" s="3"/>
      <c r="I111" s="3"/>
      <c r="J111" s="3"/>
      <c r="K111" s="3"/>
      <c r="L111" s="3"/>
      <c r="M111" s="3"/>
      <c r="N111" s="3"/>
      <c r="O111" s="3"/>
      <c r="P111" s="3"/>
    </row>
    <row r="112" spans="1:16" ht="12.75" customHeight="1" x14ac:dyDescent="0.25">
      <c r="A112" s="2"/>
      <c r="B112" s="2"/>
      <c r="C112" s="2"/>
      <c r="D112" s="2"/>
      <c r="E112" s="3"/>
      <c r="F112" s="3"/>
      <c r="G112" s="3"/>
      <c r="H112" s="3"/>
      <c r="I112" s="3"/>
      <c r="J112" s="3"/>
      <c r="K112" s="3"/>
      <c r="L112" s="3"/>
      <c r="M112" s="3"/>
      <c r="N112" s="3"/>
      <c r="O112" s="3"/>
      <c r="P112" s="3"/>
    </row>
    <row r="113" spans="1:16" ht="12.75" customHeight="1" x14ac:dyDescent="0.25">
      <c r="A113" s="2"/>
      <c r="B113" s="2"/>
      <c r="C113" s="2"/>
      <c r="D113" s="2"/>
      <c r="E113" s="3"/>
      <c r="F113" s="3"/>
      <c r="G113" s="3"/>
      <c r="H113" s="3"/>
      <c r="I113" s="3"/>
      <c r="J113" s="3"/>
      <c r="K113" s="3"/>
      <c r="L113" s="3"/>
      <c r="M113" s="3"/>
      <c r="N113" s="3"/>
      <c r="O113" s="3"/>
      <c r="P113" s="3"/>
    </row>
    <row r="114" spans="1:16" ht="19.2" customHeight="1" x14ac:dyDescent="0.25">
      <c r="A114" s="2"/>
      <c r="B114" s="2"/>
      <c r="C114" s="2"/>
      <c r="D114" s="2"/>
      <c r="E114" s="3"/>
      <c r="F114" s="3"/>
      <c r="G114" s="3"/>
      <c r="H114" s="3"/>
      <c r="I114" s="3"/>
      <c r="J114" s="3"/>
      <c r="K114" s="3"/>
      <c r="L114" s="3"/>
      <c r="M114" s="3"/>
      <c r="N114" s="3"/>
      <c r="O114" s="3"/>
      <c r="P114" s="3"/>
    </row>
    <row r="115" spans="1:16" x14ac:dyDescent="0.25">
      <c r="A115" s="2"/>
      <c r="B115" s="2"/>
      <c r="C115" s="2"/>
      <c r="D115" s="2"/>
      <c r="E115" s="3"/>
      <c r="F115" s="3"/>
      <c r="G115" s="3"/>
      <c r="H115" s="3"/>
      <c r="I115" s="3"/>
      <c r="J115" s="3"/>
      <c r="K115" s="3"/>
      <c r="L115" s="3"/>
      <c r="M115" s="3"/>
      <c r="N115" s="3"/>
      <c r="O115" s="3"/>
      <c r="P115" s="3"/>
    </row>
    <row r="116" spans="1:16" x14ac:dyDescent="0.25">
      <c r="A116" s="2"/>
      <c r="B116" s="2"/>
      <c r="C116" s="2"/>
      <c r="D116" s="2"/>
      <c r="E116" s="3"/>
      <c r="F116" s="3"/>
      <c r="G116" s="3"/>
      <c r="H116" s="3"/>
      <c r="I116" s="3"/>
      <c r="J116" s="3"/>
      <c r="K116" s="3"/>
      <c r="L116" s="3"/>
      <c r="M116" s="3"/>
      <c r="N116" s="3"/>
      <c r="O116" s="3"/>
      <c r="P116" s="3"/>
    </row>
    <row r="117" spans="1:16" x14ac:dyDescent="0.25">
      <c r="A117" s="2"/>
      <c r="B117" s="2"/>
      <c r="C117" s="2"/>
      <c r="D117" s="2"/>
      <c r="E117" s="3"/>
      <c r="F117" s="3"/>
      <c r="G117" s="3"/>
      <c r="H117" s="3"/>
      <c r="I117" s="3"/>
      <c r="J117" s="3"/>
      <c r="K117" s="3"/>
      <c r="L117" s="3"/>
      <c r="M117" s="3"/>
      <c r="N117" s="3"/>
      <c r="O117" s="3"/>
      <c r="P117" s="3"/>
    </row>
    <row r="118" spans="1:16" x14ac:dyDescent="0.25">
      <c r="A118" s="2"/>
      <c r="B118" s="2"/>
      <c r="C118" s="2"/>
      <c r="D118" s="2"/>
      <c r="E118" s="3"/>
      <c r="F118" s="3"/>
      <c r="G118" s="3"/>
      <c r="H118" s="3"/>
      <c r="I118" s="3"/>
      <c r="J118" s="3"/>
      <c r="K118" s="3"/>
      <c r="L118" s="3"/>
      <c r="M118" s="3"/>
      <c r="N118" s="3"/>
      <c r="O118" s="3"/>
      <c r="P118" s="3"/>
    </row>
    <row r="119" spans="1:16" x14ac:dyDescent="0.25">
      <c r="A119" s="2"/>
      <c r="B119" s="2"/>
      <c r="C119" s="2"/>
      <c r="D119" s="2"/>
      <c r="E119" s="3"/>
      <c r="F119" s="3"/>
      <c r="G119" s="3"/>
      <c r="H119" s="3"/>
      <c r="I119" s="3"/>
      <c r="J119" s="3"/>
      <c r="K119" s="3"/>
      <c r="L119" s="3"/>
      <c r="M119" s="3"/>
      <c r="N119" s="3"/>
      <c r="O119" s="3"/>
      <c r="P119" s="3"/>
    </row>
    <row r="120" spans="1:16" x14ac:dyDescent="0.25">
      <c r="A120" s="2"/>
      <c r="B120" s="2"/>
      <c r="C120" s="2"/>
      <c r="D120" s="2"/>
      <c r="E120" s="3"/>
      <c r="F120" s="3"/>
      <c r="G120" s="3"/>
      <c r="H120" s="3"/>
      <c r="I120" s="3"/>
      <c r="J120" s="3"/>
      <c r="K120" s="3"/>
      <c r="L120" s="3"/>
      <c r="M120" s="3"/>
      <c r="N120" s="3"/>
      <c r="O120" s="3"/>
      <c r="P120" s="3"/>
    </row>
    <row r="121" spans="1:16" x14ac:dyDescent="0.25">
      <c r="A121" s="2"/>
      <c r="B121" s="2"/>
      <c r="C121" s="2"/>
      <c r="D121" s="2"/>
      <c r="E121" s="3"/>
      <c r="F121" s="3"/>
      <c r="G121" s="3"/>
      <c r="H121" s="3"/>
      <c r="I121" s="3"/>
      <c r="J121" s="3"/>
      <c r="K121" s="3"/>
      <c r="L121" s="3"/>
      <c r="M121" s="3"/>
      <c r="N121" s="3"/>
      <c r="O121" s="3"/>
      <c r="P121" s="3"/>
    </row>
    <row r="122" spans="1:16" x14ac:dyDescent="0.25">
      <c r="A122" s="2"/>
      <c r="B122" s="2"/>
      <c r="C122" s="2"/>
      <c r="D122" s="2"/>
      <c r="E122" s="3"/>
      <c r="F122" s="3"/>
      <c r="G122" s="3"/>
      <c r="H122" s="3"/>
      <c r="I122" s="3"/>
      <c r="J122" s="3"/>
      <c r="K122" s="3"/>
      <c r="L122" s="3"/>
      <c r="M122" s="3"/>
      <c r="N122" s="3"/>
      <c r="O122" s="3"/>
      <c r="P122" s="3"/>
    </row>
    <row r="123" spans="1:16" x14ac:dyDescent="0.25">
      <c r="A123" s="2"/>
      <c r="B123" s="2"/>
      <c r="C123" s="2"/>
      <c r="D123" s="2"/>
      <c r="E123" s="3"/>
      <c r="F123" s="3"/>
      <c r="G123" s="3"/>
      <c r="H123" s="3"/>
      <c r="I123" s="3"/>
      <c r="J123" s="3"/>
      <c r="K123" s="3"/>
      <c r="L123" s="3"/>
      <c r="M123" s="3"/>
      <c r="N123" s="3"/>
      <c r="O123" s="3"/>
      <c r="P123" s="3"/>
    </row>
    <row r="124" spans="1:16" x14ac:dyDescent="0.25">
      <c r="A124" s="2"/>
      <c r="B124" s="2"/>
      <c r="C124" s="2"/>
      <c r="D124" s="2"/>
      <c r="E124" s="3"/>
      <c r="F124" s="3"/>
      <c r="G124" s="3"/>
      <c r="H124" s="3"/>
      <c r="I124" s="3"/>
      <c r="J124" s="3"/>
      <c r="K124" s="3"/>
      <c r="L124" s="3"/>
      <c r="M124" s="3"/>
      <c r="N124" s="3"/>
      <c r="O124" s="3"/>
      <c r="P124" s="3"/>
    </row>
    <row r="125" spans="1:16" x14ac:dyDescent="0.25">
      <c r="A125" s="2"/>
      <c r="B125" s="2"/>
      <c r="C125" s="2"/>
      <c r="D125" s="2"/>
      <c r="E125" s="3"/>
      <c r="F125" s="3"/>
      <c r="G125" s="3"/>
      <c r="H125" s="3"/>
      <c r="I125" s="3"/>
      <c r="J125" s="3"/>
      <c r="K125" s="3"/>
      <c r="L125" s="3"/>
      <c r="M125" s="3"/>
      <c r="N125" s="3"/>
      <c r="O125" s="3"/>
      <c r="P125" s="3"/>
    </row>
    <row r="126" spans="1:16" x14ac:dyDescent="0.25">
      <c r="A126" s="2"/>
      <c r="B126" s="2"/>
      <c r="C126" s="2"/>
      <c r="D126" s="2"/>
      <c r="E126" s="3"/>
      <c r="F126" s="3"/>
      <c r="G126" s="3"/>
      <c r="H126" s="3"/>
      <c r="I126" s="3"/>
      <c r="J126" s="3"/>
      <c r="K126" s="3"/>
      <c r="L126" s="3"/>
      <c r="M126" s="3"/>
      <c r="N126" s="3"/>
      <c r="O126" s="3"/>
      <c r="P126" s="3"/>
    </row>
    <row r="127" spans="1:16" x14ac:dyDescent="0.25">
      <c r="A127" s="2"/>
      <c r="B127" s="2"/>
      <c r="C127" s="2"/>
      <c r="D127" s="2"/>
      <c r="E127" s="3"/>
      <c r="F127" s="3"/>
      <c r="G127" s="3"/>
      <c r="H127" s="3"/>
      <c r="I127" s="3"/>
      <c r="J127" s="3"/>
      <c r="K127" s="3"/>
      <c r="L127" s="3"/>
      <c r="M127" s="3"/>
      <c r="N127" s="3"/>
      <c r="O127" s="3"/>
      <c r="P127" s="3"/>
    </row>
    <row r="128" spans="1:16" x14ac:dyDescent="0.25">
      <c r="A128" s="2"/>
      <c r="B128" s="2"/>
      <c r="C128" s="2"/>
      <c r="D128" s="2"/>
      <c r="E128" s="3"/>
      <c r="F128" s="3"/>
      <c r="G128" s="3"/>
      <c r="H128" s="3"/>
      <c r="I128" s="3"/>
      <c r="J128" s="3"/>
      <c r="K128" s="3"/>
      <c r="L128" s="3"/>
      <c r="M128" s="3"/>
      <c r="N128" s="3"/>
      <c r="O128" s="3"/>
      <c r="P128" s="3"/>
    </row>
    <row r="129" spans="1:16" x14ac:dyDescent="0.25">
      <c r="A129" s="2"/>
      <c r="B129" s="2"/>
      <c r="C129" s="2"/>
      <c r="D129" s="2"/>
      <c r="E129" s="3"/>
      <c r="F129" s="3"/>
      <c r="G129" s="3"/>
      <c r="H129" s="3"/>
      <c r="I129" s="3"/>
      <c r="J129" s="3"/>
      <c r="K129" s="3"/>
      <c r="L129" s="3"/>
      <c r="M129" s="3"/>
      <c r="N129" s="3"/>
      <c r="O129" s="3"/>
      <c r="P129" s="3"/>
    </row>
    <row r="130" spans="1:16" x14ac:dyDescent="0.25">
      <c r="A130" s="2"/>
      <c r="B130" s="2"/>
      <c r="C130" s="2"/>
      <c r="D130" s="2"/>
      <c r="E130" s="3"/>
      <c r="F130" s="3"/>
      <c r="G130" s="3"/>
      <c r="H130" s="3"/>
      <c r="I130" s="3"/>
      <c r="J130" s="3"/>
      <c r="K130" s="3"/>
      <c r="L130" s="3"/>
      <c r="M130" s="3"/>
      <c r="N130" s="3"/>
      <c r="O130" s="3"/>
      <c r="P130" s="3"/>
    </row>
    <row r="131" spans="1:16" x14ac:dyDescent="0.25">
      <c r="A131" s="2"/>
      <c r="B131" s="2"/>
      <c r="C131" s="2"/>
      <c r="D131" s="2"/>
      <c r="E131" s="3"/>
      <c r="F131" s="3"/>
      <c r="G131" s="3"/>
      <c r="H131" s="3"/>
      <c r="I131" s="3"/>
      <c r="J131" s="3"/>
      <c r="K131" s="3"/>
      <c r="L131" s="3"/>
      <c r="M131" s="3"/>
      <c r="N131" s="3"/>
      <c r="O131" s="3"/>
      <c r="P131" s="3"/>
    </row>
    <row r="132" spans="1:16" x14ac:dyDescent="0.25">
      <c r="A132" s="2"/>
      <c r="B132" s="2"/>
      <c r="C132" s="2"/>
      <c r="D132" s="2"/>
      <c r="E132" s="3"/>
      <c r="F132" s="3"/>
      <c r="G132" s="3"/>
      <c r="H132" s="3"/>
      <c r="I132" s="3"/>
      <c r="J132" s="3"/>
      <c r="K132" s="3"/>
      <c r="L132" s="3"/>
      <c r="M132" s="3"/>
      <c r="N132" s="3"/>
      <c r="O132" s="3"/>
      <c r="P132" s="3"/>
    </row>
    <row r="133" spans="1:16" x14ac:dyDescent="0.25">
      <c r="A133" s="2"/>
      <c r="B133" s="2"/>
      <c r="C133" s="2"/>
      <c r="D133" s="2"/>
      <c r="E133" s="3"/>
      <c r="F133" s="3"/>
      <c r="G133" s="3"/>
      <c r="H133" s="3"/>
      <c r="I133" s="3"/>
      <c r="J133" s="3"/>
      <c r="K133" s="3"/>
      <c r="L133" s="3"/>
      <c r="M133" s="3"/>
      <c r="N133" s="3"/>
      <c r="O133" s="3"/>
      <c r="P133" s="3"/>
    </row>
    <row r="134" spans="1:16" x14ac:dyDescent="0.25">
      <c r="A134" s="2"/>
      <c r="B134" s="2"/>
      <c r="C134" s="2"/>
      <c r="D134" s="2"/>
      <c r="E134" s="3"/>
      <c r="F134" s="3"/>
      <c r="G134" s="3"/>
      <c r="H134" s="3"/>
      <c r="I134" s="3"/>
      <c r="J134" s="3"/>
      <c r="K134" s="3"/>
      <c r="L134" s="3"/>
      <c r="M134" s="3"/>
      <c r="N134" s="3"/>
      <c r="O134" s="3"/>
      <c r="P134" s="3"/>
    </row>
    <row r="135" spans="1:16" x14ac:dyDescent="0.25">
      <c r="A135" s="2"/>
      <c r="B135" s="2"/>
      <c r="C135" s="2"/>
      <c r="D135" s="2"/>
      <c r="E135" s="3"/>
      <c r="F135" s="3"/>
      <c r="G135" s="3"/>
      <c r="H135" s="3"/>
      <c r="I135" s="3"/>
      <c r="J135" s="3"/>
      <c r="K135" s="3"/>
      <c r="L135" s="3"/>
      <c r="M135" s="3"/>
      <c r="N135" s="3"/>
      <c r="O135" s="3"/>
      <c r="P135" s="3"/>
    </row>
    <row r="136" spans="1:16" x14ac:dyDescent="0.25">
      <c r="A136" s="2"/>
      <c r="B136" s="2"/>
      <c r="C136" s="2"/>
      <c r="D136" s="2"/>
      <c r="E136" s="3"/>
      <c r="F136" s="3"/>
      <c r="G136" s="3"/>
      <c r="H136" s="3"/>
      <c r="I136" s="3"/>
      <c r="J136" s="3"/>
      <c r="K136" s="3"/>
      <c r="L136" s="3"/>
      <c r="M136" s="3"/>
      <c r="N136" s="3"/>
      <c r="O136" s="3"/>
      <c r="P136" s="3"/>
    </row>
    <row r="137" spans="1:16" x14ac:dyDescent="0.25">
      <c r="A137" s="2"/>
      <c r="B137" s="2"/>
      <c r="C137" s="2"/>
      <c r="D137" s="2"/>
      <c r="E137" s="3"/>
      <c r="F137" s="3"/>
      <c r="G137" s="3"/>
      <c r="H137" s="3"/>
      <c r="I137" s="3"/>
      <c r="J137" s="3"/>
      <c r="K137" s="3"/>
      <c r="L137" s="3"/>
      <c r="M137" s="3"/>
      <c r="N137" s="3"/>
      <c r="O137" s="3"/>
      <c r="P137" s="3"/>
    </row>
    <row r="138" spans="1:16" x14ac:dyDescent="0.25">
      <c r="A138" s="2"/>
      <c r="B138" s="2"/>
      <c r="C138" s="2"/>
      <c r="D138" s="2"/>
      <c r="E138" s="3"/>
      <c r="F138" s="3"/>
      <c r="G138" s="3"/>
      <c r="H138" s="3"/>
      <c r="I138" s="3"/>
      <c r="J138" s="3"/>
      <c r="K138" s="3"/>
      <c r="L138" s="3"/>
      <c r="M138" s="3"/>
      <c r="N138" s="3"/>
      <c r="O138" s="3"/>
      <c r="P138" s="3"/>
    </row>
    <row r="139" spans="1:16" x14ac:dyDescent="0.25">
      <c r="A139" s="2"/>
      <c r="B139" s="2"/>
      <c r="C139" s="2"/>
      <c r="D139" s="2"/>
      <c r="E139" s="3"/>
      <c r="F139" s="3"/>
      <c r="G139" s="3"/>
      <c r="H139" s="3"/>
      <c r="I139" s="3"/>
      <c r="J139" s="3"/>
      <c r="K139" s="3"/>
      <c r="L139" s="3"/>
      <c r="M139" s="3"/>
      <c r="N139" s="3"/>
      <c r="O139" s="3"/>
      <c r="P139" s="3"/>
    </row>
    <row r="140" spans="1:16" x14ac:dyDescent="0.25">
      <c r="A140" s="2"/>
      <c r="B140" s="2"/>
      <c r="C140" s="2"/>
      <c r="D140" s="2"/>
      <c r="E140" s="3"/>
      <c r="F140" s="3"/>
      <c r="G140" s="3"/>
      <c r="H140" s="3"/>
      <c r="I140" s="3"/>
      <c r="J140" s="3"/>
      <c r="K140" s="3"/>
      <c r="L140" s="3"/>
      <c r="M140" s="3"/>
      <c r="N140" s="3"/>
      <c r="O140" s="3"/>
      <c r="P140" s="3"/>
    </row>
    <row r="141" spans="1:16" x14ac:dyDescent="0.25">
      <c r="A141" s="2"/>
      <c r="B141" s="2"/>
      <c r="C141" s="2"/>
      <c r="D141" s="2"/>
      <c r="E141" s="3"/>
      <c r="F141" s="3"/>
      <c r="G141" s="3"/>
      <c r="H141" s="3"/>
      <c r="I141" s="3"/>
      <c r="J141" s="3"/>
      <c r="K141" s="3"/>
      <c r="L141" s="3"/>
      <c r="M141" s="3"/>
      <c r="N141" s="3"/>
      <c r="O141" s="3"/>
      <c r="P141" s="3"/>
    </row>
    <row r="142" spans="1:16" x14ac:dyDescent="0.25">
      <c r="A142" s="2"/>
      <c r="B142" s="2"/>
      <c r="C142" s="2"/>
      <c r="D142" s="2"/>
      <c r="E142" s="3"/>
      <c r="F142" s="3"/>
      <c r="G142" s="3"/>
      <c r="H142" s="3"/>
      <c r="I142" s="3"/>
      <c r="J142" s="3"/>
      <c r="K142" s="3"/>
      <c r="L142" s="3"/>
      <c r="M142" s="3"/>
      <c r="N142" s="3"/>
      <c r="O142" s="3"/>
      <c r="P142" s="3"/>
    </row>
    <row r="143" spans="1:16" ht="19.2" customHeight="1" x14ac:dyDescent="0.25">
      <c r="A143" s="2"/>
      <c r="B143" s="2"/>
      <c r="C143" s="2"/>
      <c r="D143" s="2"/>
      <c r="E143" s="3"/>
      <c r="F143" s="3"/>
      <c r="G143" s="3"/>
      <c r="H143" s="3"/>
      <c r="I143" s="3"/>
      <c r="J143" s="3"/>
      <c r="K143" s="3"/>
      <c r="L143" s="3"/>
      <c r="M143" s="3"/>
      <c r="N143" s="3"/>
      <c r="O143" s="3"/>
      <c r="P143" s="3"/>
    </row>
    <row r="144" spans="1:16" x14ac:dyDescent="0.25">
      <c r="A144" s="2"/>
      <c r="B144" s="2"/>
      <c r="C144" s="2"/>
      <c r="D144" s="2"/>
      <c r="E144" s="3"/>
      <c r="F144" s="3"/>
      <c r="G144" s="3"/>
      <c r="H144" s="3"/>
      <c r="I144" s="3"/>
      <c r="J144" s="3"/>
      <c r="K144" s="3"/>
      <c r="L144" s="3"/>
      <c r="M144" s="3"/>
      <c r="N144" s="3"/>
      <c r="O144" s="3"/>
      <c r="P144" s="3"/>
    </row>
    <row r="145" spans="1:16" x14ac:dyDescent="0.25">
      <c r="A145" s="2"/>
      <c r="B145" s="2"/>
      <c r="C145" s="2"/>
      <c r="D145" s="2"/>
      <c r="E145" s="3"/>
      <c r="F145" s="3"/>
      <c r="G145" s="3"/>
      <c r="H145" s="3"/>
      <c r="I145" s="3"/>
      <c r="J145" s="3"/>
      <c r="K145" s="3"/>
      <c r="L145" s="3"/>
      <c r="M145" s="3"/>
      <c r="N145" s="3"/>
      <c r="O145" s="3"/>
      <c r="P145" s="3"/>
    </row>
    <row r="146" spans="1:16" x14ac:dyDescent="0.25">
      <c r="A146" s="2"/>
      <c r="B146" s="2"/>
      <c r="C146" s="2"/>
      <c r="D146" s="2"/>
      <c r="E146" s="3"/>
      <c r="F146" s="3"/>
      <c r="G146" s="3"/>
      <c r="H146" s="3"/>
      <c r="I146" s="3"/>
      <c r="J146" s="3"/>
      <c r="K146" s="3"/>
      <c r="L146" s="3"/>
      <c r="M146" s="3"/>
      <c r="N146" s="3"/>
      <c r="O146" s="3"/>
      <c r="P146" s="3"/>
    </row>
    <row r="147" spans="1:16" x14ac:dyDescent="0.25">
      <c r="A147" s="2"/>
      <c r="B147" s="2"/>
      <c r="C147" s="2"/>
      <c r="D147" s="2"/>
      <c r="E147" s="3"/>
      <c r="F147" s="3"/>
      <c r="G147" s="3"/>
      <c r="H147" s="3"/>
      <c r="I147" s="3"/>
      <c r="J147" s="3"/>
      <c r="K147" s="3"/>
      <c r="L147" s="3"/>
      <c r="M147" s="3"/>
      <c r="N147" s="3"/>
      <c r="O147" s="3"/>
      <c r="P147" s="3"/>
    </row>
    <row r="148" spans="1:16" x14ac:dyDescent="0.25">
      <c r="A148" s="2"/>
      <c r="B148" s="2"/>
      <c r="C148" s="2"/>
      <c r="D148" s="2"/>
      <c r="E148" s="3"/>
      <c r="F148" s="3"/>
      <c r="G148" s="3"/>
      <c r="H148" s="3"/>
      <c r="I148" s="3"/>
      <c r="J148" s="3"/>
      <c r="K148" s="3"/>
      <c r="L148" s="3"/>
      <c r="M148" s="3"/>
      <c r="N148" s="3"/>
      <c r="O148" s="3"/>
      <c r="P148" s="3"/>
    </row>
    <row r="149" spans="1:16" x14ac:dyDescent="0.25">
      <c r="A149" s="2"/>
      <c r="B149" s="2"/>
      <c r="C149" s="2"/>
      <c r="D149" s="2"/>
      <c r="E149" s="3"/>
      <c r="F149" s="3"/>
      <c r="G149" s="3"/>
      <c r="H149" s="3"/>
      <c r="I149" s="3"/>
      <c r="J149" s="3"/>
      <c r="K149" s="3"/>
      <c r="L149" s="3"/>
      <c r="M149" s="3"/>
      <c r="N149" s="3"/>
      <c r="O149" s="3"/>
      <c r="P149" s="3"/>
    </row>
    <row r="150" spans="1:16" x14ac:dyDescent="0.25">
      <c r="A150" s="2"/>
      <c r="B150" s="2"/>
      <c r="C150" s="2"/>
      <c r="D150" s="2"/>
      <c r="E150" s="3"/>
      <c r="F150" s="3"/>
      <c r="G150" s="3"/>
      <c r="H150" s="3"/>
      <c r="I150" s="3"/>
      <c r="J150" s="3"/>
      <c r="K150" s="3"/>
      <c r="L150" s="3"/>
      <c r="M150" s="3"/>
      <c r="N150" s="3"/>
      <c r="O150" s="3"/>
      <c r="P150" s="3"/>
    </row>
    <row r="151" spans="1:16" x14ac:dyDescent="0.25">
      <c r="A151" s="2"/>
      <c r="B151" s="2"/>
      <c r="C151" s="2"/>
      <c r="D151" s="2"/>
      <c r="E151" s="3"/>
      <c r="F151" s="3"/>
      <c r="G151" s="3"/>
      <c r="H151" s="3"/>
      <c r="I151" s="3"/>
      <c r="J151" s="3"/>
      <c r="K151" s="3"/>
      <c r="L151" s="3"/>
      <c r="M151" s="3"/>
      <c r="N151" s="3"/>
      <c r="O151" s="3"/>
      <c r="P151" s="3"/>
    </row>
    <row r="152" spans="1:16" x14ac:dyDescent="0.25">
      <c r="A152" s="2"/>
      <c r="B152" s="2"/>
      <c r="C152" s="2"/>
      <c r="D152" s="2"/>
      <c r="E152" s="3"/>
      <c r="F152" s="3"/>
      <c r="G152" s="3"/>
      <c r="H152" s="3"/>
      <c r="I152" s="3"/>
      <c r="J152" s="3"/>
      <c r="K152" s="3"/>
      <c r="L152" s="3"/>
      <c r="M152" s="3"/>
      <c r="N152" s="3"/>
      <c r="O152" s="3"/>
      <c r="P152" s="3"/>
    </row>
    <row r="153" spans="1:16" ht="19.2" customHeight="1" x14ac:dyDescent="0.25">
      <c r="A153" s="2"/>
      <c r="B153" s="2"/>
      <c r="C153" s="2"/>
      <c r="D153" s="2"/>
      <c r="E153" s="3"/>
      <c r="F153" s="3"/>
      <c r="G153" s="3"/>
      <c r="H153" s="3"/>
      <c r="I153" s="3"/>
      <c r="J153" s="3"/>
      <c r="K153" s="3"/>
      <c r="L153" s="3"/>
      <c r="M153" s="3"/>
      <c r="N153" s="3"/>
      <c r="O153" s="3"/>
      <c r="P153" s="3"/>
    </row>
    <row r="154" spans="1:16" x14ac:dyDescent="0.25">
      <c r="A154" s="2"/>
      <c r="B154" s="2"/>
      <c r="C154" s="2"/>
      <c r="D154" s="2"/>
      <c r="E154" s="3"/>
      <c r="F154" s="3"/>
      <c r="G154" s="3"/>
      <c r="H154" s="3"/>
      <c r="I154" s="3"/>
      <c r="J154" s="3"/>
      <c r="K154" s="3"/>
      <c r="L154" s="3"/>
      <c r="M154" s="3"/>
      <c r="N154" s="3"/>
      <c r="O154" s="3"/>
      <c r="P154" s="3"/>
    </row>
    <row r="155" spans="1:16" x14ac:dyDescent="0.25">
      <c r="A155" s="2"/>
      <c r="B155" s="2"/>
      <c r="C155" s="2"/>
      <c r="D155" s="2"/>
      <c r="E155" s="3"/>
      <c r="F155" s="3"/>
      <c r="G155" s="3"/>
      <c r="H155" s="3"/>
      <c r="I155" s="3"/>
      <c r="J155" s="3"/>
      <c r="K155" s="3"/>
      <c r="L155" s="3"/>
      <c r="M155" s="3"/>
      <c r="N155" s="3"/>
      <c r="O155" s="3"/>
      <c r="P155" s="3"/>
    </row>
    <row r="156" spans="1:16" x14ac:dyDescent="0.25">
      <c r="A156" s="2"/>
      <c r="B156" s="2"/>
      <c r="C156" s="2"/>
      <c r="D156" s="2"/>
      <c r="E156" s="3"/>
      <c r="F156" s="3"/>
      <c r="G156" s="3"/>
      <c r="H156" s="3"/>
      <c r="I156" s="3"/>
      <c r="J156" s="3"/>
      <c r="K156" s="3"/>
      <c r="L156" s="3"/>
      <c r="M156" s="3"/>
      <c r="N156" s="3"/>
      <c r="O156" s="3"/>
      <c r="P156" s="3"/>
    </row>
    <row r="157" spans="1:16" x14ac:dyDescent="0.25">
      <c r="A157" s="2"/>
      <c r="B157" s="2"/>
      <c r="C157" s="2"/>
      <c r="D157" s="2"/>
      <c r="E157" s="3"/>
      <c r="F157" s="3"/>
      <c r="G157" s="3"/>
      <c r="H157" s="3"/>
      <c r="I157" s="3"/>
      <c r="J157" s="3"/>
      <c r="K157" s="3"/>
      <c r="L157" s="3"/>
      <c r="M157" s="3"/>
      <c r="N157" s="3"/>
      <c r="O157" s="3"/>
      <c r="P157" s="3"/>
    </row>
    <row r="158" spans="1:16" ht="12.75" customHeight="1" x14ac:dyDescent="0.25">
      <c r="A158" s="2"/>
      <c r="B158" s="2"/>
      <c r="C158" s="2"/>
      <c r="D158" s="2"/>
      <c r="E158" s="3"/>
      <c r="F158" s="3"/>
      <c r="G158" s="3"/>
      <c r="H158" s="3"/>
      <c r="I158" s="3"/>
      <c r="J158" s="3"/>
      <c r="K158" s="3"/>
      <c r="L158" s="3"/>
      <c r="M158" s="3"/>
      <c r="N158" s="3"/>
      <c r="O158" s="3"/>
      <c r="P158" s="3"/>
    </row>
    <row r="159" spans="1:16" ht="12.75" customHeight="1" x14ac:dyDescent="0.25">
      <c r="A159" s="2"/>
      <c r="B159" s="2"/>
      <c r="C159" s="2"/>
      <c r="D159" s="2"/>
      <c r="E159" s="3"/>
      <c r="F159" s="3"/>
      <c r="G159" s="3"/>
      <c r="H159" s="3"/>
      <c r="I159" s="3"/>
      <c r="J159" s="3"/>
      <c r="K159" s="3"/>
      <c r="L159" s="3"/>
      <c r="M159" s="3"/>
      <c r="N159" s="3"/>
      <c r="O159" s="3"/>
      <c r="P159" s="3"/>
    </row>
    <row r="160" spans="1:16" ht="12.75" customHeight="1" x14ac:dyDescent="0.25">
      <c r="A160" s="2"/>
      <c r="B160" s="2"/>
      <c r="C160" s="2"/>
      <c r="D160" s="2"/>
      <c r="E160" s="3"/>
      <c r="F160" s="3"/>
      <c r="G160" s="3"/>
      <c r="H160" s="3"/>
      <c r="I160" s="3"/>
      <c r="J160" s="3"/>
      <c r="K160" s="3"/>
      <c r="L160" s="3"/>
      <c r="M160" s="3"/>
      <c r="N160" s="3"/>
      <c r="O160" s="3"/>
      <c r="P160" s="3"/>
    </row>
    <row r="161" spans="1:16" ht="12.75" customHeight="1" x14ac:dyDescent="0.25">
      <c r="A161" s="2"/>
      <c r="B161" s="2"/>
      <c r="C161" s="2"/>
      <c r="D161" s="2"/>
      <c r="E161" s="3"/>
      <c r="F161" s="3"/>
      <c r="G161" s="3"/>
      <c r="H161" s="3"/>
      <c r="I161" s="3"/>
      <c r="J161" s="3"/>
      <c r="K161" s="3"/>
      <c r="L161" s="3"/>
      <c r="M161" s="3"/>
      <c r="N161" s="3"/>
      <c r="O161" s="3"/>
      <c r="P161" s="3"/>
    </row>
    <row r="162" spans="1:16" ht="12.75" customHeight="1" x14ac:dyDescent="0.25">
      <c r="A162" s="2"/>
      <c r="B162" s="2"/>
      <c r="C162" s="2"/>
      <c r="D162" s="2"/>
      <c r="E162" s="3"/>
      <c r="F162" s="3"/>
      <c r="G162" s="3"/>
      <c r="H162" s="3"/>
      <c r="I162" s="3"/>
      <c r="J162" s="3"/>
      <c r="K162" s="3"/>
      <c r="L162" s="3"/>
      <c r="M162" s="3"/>
      <c r="N162" s="3"/>
      <c r="O162" s="3"/>
      <c r="P162" s="3"/>
    </row>
    <row r="163" spans="1:16" ht="12.75" customHeight="1" x14ac:dyDescent="0.25">
      <c r="A163" s="2"/>
      <c r="B163" s="2"/>
      <c r="C163" s="2"/>
      <c r="D163" s="2"/>
      <c r="E163" s="3"/>
      <c r="F163" s="3"/>
      <c r="G163" s="3"/>
      <c r="H163" s="3"/>
      <c r="I163" s="3"/>
      <c r="J163" s="3"/>
      <c r="K163" s="3"/>
      <c r="L163" s="3"/>
      <c r="M163" s="3"/>
      <c r="N163" s="3"/>
      <c r="O163" s="3"/>
      <c r="P163" s="3"/>
    </row>
    <row r="164" spans="1:16" ht="12.75" customHeight="1" x14ac:dyDescent="0.25">
      <c r="A164" s="2"/>
      <c r="B164" s="2"/>
      <c r="C164" s="2"/>
      <c r="D164" s="2"/>
      <c r="E164" s="3"/>
      <c r="F164" s="3"/>
      <c r="G164" s="3"/>
      <c r="H164" s="3"/>
      <c r="I164" s="3"/>
      <c r="J164" s="3"/>
      <c r="K164" s="3"/>
      <c r="L164" s="3"/>
      <c r="M164" s="3"/>
      <c r="N164" s="3"/>
      <c r="O164" s="3"/>
      <c r="P164" s="3"/>
    </row>
    <row r="165" spans="1:16" ht="12.75" customHeight="1" x14ac:dyDescent="0.25">
      <c r="A165" s="2"/>
      <c r="B165" s="2"/>
      <c r="C165" s="2"/>
      <c r="D165" s="2"/>
      <c r="E165" s="3"/>
      <c r="F165" s="3"/>
      <c r="G165" s="3"/>
      <c r="H165" s="3"/>
      <c r="I165" s="3"/>
      <c r="J165" s="3"/>
      <c r="K165" s="3"/>
      <c r="L165" s="3"/>
      <c r="M165" s="3"/>
      <c r="N165" s="3"/>
      <c r="O165" s="3"/>
      <c r="P165" s="3"/>
    </row>
    <row r="166" spans="1:16" ht="19.2" customHeight="1" x14ac:dyDescent="0.25">
      <c r="A166" s="2"/>
      <c r="B166" s="2"/>
      <c r="C166" s="2"/>
      <c r="D166" s="2"/>
      <c r="E166" s="3"/>
      <c r="F166" s="3"/>
      <c r="G166" s="3"/>
      <c r="H166" s="3"/>
      <c r="I166" s="3"/>
      <c r="J166" s="3"/>
      <c r="K166" s="3"/>
      <c r="L166" s="3"/>
      <c r="M166" s="3"/>
      <c r="N166" s="3"/>
      <c r="O166" s="3"/>
      <c r="P166" s="3"/>
    </row>
    <row r="167" spans="1:16" x14ac:dyDescent="0.25">
      <c r="A167" s="2"/>
      <c r="B167" s="2"/>
      <c r="C167" s="2"/>
      <c r="D167" s="2"/>
      <c r="E167" s="3"/>
      <c r="F167" s="3"/>
      <c r="G167" s="3"/>
      <c r="H167" s="3"/>
      <c r="I167" s="3"/>
      <c r="J167" s="3"/>
      <c r="K167" s="3"/>
      <c r="L167" s="3"/>
      <c r="M167" s="3"/>
      <c r="N167" s="3"/>
      <c r="O167" s="3"/>
      <c r="P167" s="3"/>
    </row>
    <row r="168" spans="1:16" x14ac:dyDescent="0.25">
      <c r="A168" s="2"/>
      <c r="B168" s="2"/>
      <c r="C168" s="2"/>
      <c r="D168" s="2"/>
      <c r="E168" s="3"/>
      <c r="F168" s="3"/>
      <c r="G168" s="3"/>
      <c r="H168" s="3"/>
      <c r="I168" s="3"/>
      <c r="J168" s="3"/>
      <c r="K168" s="3"/>
      <c r="L168" s="3"/>
      <c r="M168" s="3"/>
      <c r="N168" s="3"/>
      <c r="O168" s="3"/>
      <c r="P168" s="3"/>
    </row>
    <row r="169" spans="1:16" x14ac:dyDescent="0.25">
      <c r="A169" s="2"/>
      <c r="B169" s="2"/>
      <c r="C169" s="2"/>
      <c r="D169" s="2"/>
      <c r="E169" s="3"/>
      <c r="F169" s="3"/>
      <c r="G169" s="3"/>
      <c r="H169" s="3"/>
      <c r="I169" s="3"/>
      <c r="J169" s="3"/>
      <c r="K169" s="3"/>
      <c r="L169" s="3"/>
      <c r="M169" s="3"/>
      <c r="N169" s="3"/>
      <c r="O169" s="3"/>
      <c r="P169" s="3"/>
    </row>
    <row r="170" spans="1:16" x14ac:dyDescent="0.25">
      <c r="A170" s="2"/>
      <c r="B170" s="2"/>
      <c r="C170" s="2"/>
      <c r="D170" s="2"/>
      <c r="E170" s="3"/>
      <c r="F170" s="3"/>
      <c r="G170" s="3"/>
      <c r="H170" s="3"/>
      <c r="I170" s="3"/>
      <c r="J170" s="3"/>
      <c r="K170" s="3"/>
      <c r="L170" s="3"/>
      <c r="M170" s="3"/>
      <c r="N170" s="3"/>
      <c r="O170" s="3"/>
      <c r="P170" s="3"/>
    </row>
    <row r="171" spans="1:16" x14ac:dyDescent="0.25">
      <c r="A171" s="2"/>
      <c r="B171" s="2"/>
      <c r="C171" s="2"/>
      <c r="D171" s="2"/>
      <c r="E171" s="3"/>
      <c r="F171" s="3"/>
      <c r="G171" s="3"/>
      <c r="H171" s="3"/>
      <c r="I171" s="3"/>
      <c r="J171" s="3"/>
      <c r="K171" s="3"/>
      <c r="L171" s="3"/>
      <c r="M171" s="3"/>
      <c r="N171" s="3"/>
      <c r="O171" s="3"/>
      <c r="P171" s="3"/>
    </row>
    <row r="172" spans="1:16" x14ac:dyDescent="0.25">
      <c r="A172" s="2"/>
      <c r="B172" s="2"/>
      <c r="C172" s="2"/>
      <c r="D172" s="2"/>
      <c r="E172" s="3"/>
      <c r="F172" s="3"/>
      <c r="G172" s="3"/>
      <c r="H172" s="3"/>
      <c r="I172" s="3"/>
      <c r="J172" s="3"/>
      <c r="K172" s="3"/>
      <c r="L172" s="3"/>
      <c r="M172" s="3"/>
      <c r="N172" s="3"/>
      <c r="O172" s="3"/>
      <c r="P172" s="3"/>
    </row>
    <row r="173" spans="1:16" x14ac:dyDescent="0.25">
      <c r="A173" s="2"/>
      <c r="B173" s="2"/>
      <c r="C173" s="2"/>
      <c r="D173" s="2"/>
      <c r="E173" s="3"/>
      <c r="F173" s="3"/>
      <c r="G173" s="3"/>
      <c r="H173" s="3"/>
      <c r="I173" s="3"/>
      <c r="J173" s="3"/>
      <c r="K173" s="3"/>
      <c r="L173" s="3"/>
      <c r="M173" s="3"/>
      <c r="N173" s="3"/>
      <c r="O173" s="3"/>
      <c r="P173" s="3"/>
    </row>
    <row r="174" spans="1:16" x14ac:dyDescent="0.25">
      <c r="A174" s="2"/>
      <c r="B174" s="2"/>
      <c r="C174" s="2"/>
      <c r="D174" s="2"/>
      <c r="E174" s="3"/>
      <c r="F174" s="3"/>
      <c r="G174" s="3"/>
      <c r="H174" s="3"/>
      <c r="I174" s="3"/>
      <c r="J174" s="3"/>
      <c r="K174" s="3"/>
      <c r="L174" s="3"/>
      <c r="M174" s="3"/>
      <c r="N174" s="3"/>
      <c r="O174" s="3"/>
      <c r="P174" s="3"/>
    </row>
    <row r="175" spans="1:16" x14ac:dyDescent="0.25">
      <c r="A175" s="2"/>
      <c r="B175" s="2"/>
      <c r="C175" s="2"/>
      <c r="D175" s="2"/>
      <c r="E175" s="3"/>
      <c r="F175" s="3"/>
      <c r="G175" s="3"/>
      <c r="H175" s="3"/>
      <c r="I175" s="3"/>
      <c r="J175" s="3"/>
      <c r="K175" s="3"/>
      <c r="L175" s="3"/>
      <c r="M175" s="3"/>
      <c r="N175" s="3"/>
      <c r="O175" s="3"/>
      <c r="P175" s="3"/>
    </row>
    <row r="176" spans="1:16" x14ac:dyDescent="0.25">
      <c r="A176" s="2"/>
      <c r="B176" s="2"/>
      <c r="C176" s="2"/>
      <c r="D176" s="2"/>
      <c r="E176" s="3"/>
      <c r="F176" s="3"/>
      <c r="G176" s="3"/>
      <c r="H176" s="3"/>
      <c r="I176" s="3"/>
      <c r="J176" s="3"/>
      <c r="K176" s="3"/>
      <c r="L176" s="3"/>
      <c r="M176" s="3"/>
      <c r="N176" s="3"/>
      <c r="O176" s="3"/>
      <c r="P176" s="3"/>
    </row>
    <row r="177" spans="1:16" x14ac:dyDescent="0.25">
      <c r="A177" s="2"/>
      <c r="B177" s="2"/>
      <c r="C177" s="2"/>
      <c r="D177" s="2"/>
      <c r="E177" s="3"/>
      <c r="F177" s="3"/>
      <c r="G177" s="3"/>
      <c r="H177" s="3"/>
      <c r="I177" s="3"/>
      <c r="J177" s="3"/>
      <c r="K177" s="3"/>
      <c r="L177" s="3"/>
      <c r="M177" s="3"/>
      <c r="N177" s="3"/>
      <c r="O177" s="3"/>
      <c r="P177" s="3"/>
    </row>
    <row r="178" spans="1:16" x14ac:dyDescent="0.25">
      <c r="A178" s="2"/>
      <c r="B178" s="2"/>
      <c r="C178" s="2"/>
      <c r="D178" s="2"/>
      <c r="E178" s="3"/>
      <c r="F178" s="3"/>
      <c r="G178" s="3"/>
      <c r="H178" s="3"/>
      <c r="I178" s="3"/>
      <c r="J178" s="3"/>
      <c r="K178" s="3"/>
      <c r="L178" s="3"/>
      <c r="M178" s="3"/>
      <c r="N178" s="3"/>
      <c r="O178" s="3"/>
      <c r="P178" s="3"/>
    </row>
    <row r="179" spans="1:16" x14ac:dyDescent="0.25">
      <c r="A179" s="2"/>
      <c r="B179" s="2"/>
      <c r="C179" s="2"/>
      <c r="D179" s="2"/>
      <c r="E179" s="3"/>
      <c r="F179" s="3"/>
      <c r="G179" s="3"/>
      <c r="H179" s="3"/>
      <c r="I179" s="3"/>
      <c r="J179" s="3"/>
      <c r="K179" s="3"/>
      <c r="L179" s="3"/>
      <c r="M179" s="3"/>
      <c r="N179" s="3"/>
      <c r="O179" s="3"/>
      <c r="P179" s="3"/>
    </row>
    <row r="180" spans="1:16" x14ac:dyDescent="0.25">
      <c r="A180" s="2"/>
      <c r="B180" s="2"/>
      <c r="C180" s="2"/>
      <c r="D180" s="2"/>
      <c r="E180" s="3"/>
      <c r="F180" s="3"/>
      <c r="G180" s="3"/>
      <c r="H180" s="3"/>
      <c r="I180" s="3"/>
      <c r="J180" s="3"/>
      <c r="K180" s="3"/>
      <c r="L180" s="3"/>
      <c r="M180" s="3"/>
      <c r="N180" s="3"/>
      <c r="O180" s="3"/>
      <c r="P180" s="3"/>
    </row>
    <row r="181" spans="1:16" x14ac:dyDescent="0.25">
      <c r="A181" s="2"/>
      <c r="B181" s="2"/>
      <c r="C181" s="2"/>
      <c r="D181" s="2"/>
      <c r="E181" s="3"/>
      <c r="F181" s="3"/>
      <c r="G181" s="3"/>
      <c r="H181" s="3"/>
      <c r="I181" s="3"/>
      <c r="J181" s="3"/>
      <c r="K181" s="3"/>
      <c r="L181" s="3"/>
      <c r="M181" s="3"/>
      <c r="N181" s="3"/>
      <c r="O181" s="3"/>
      <c r="P181" s="3"/>
    </row>
    <row r="182" spans="1:16" x14ac:dyDescent="0.25">
      <c r="A182" s="2"/>
      <c r="B182" s="2"/>
      <c r="C182" s="2"/>
      <c r="D182" s="2"/>
      <c r="E182" s="3"/>
      <c r="F182" s="3"/>
      <c r="G182" s="3"/>
      <c r="H182" s="3"/>
      <c r="I182" s="3"/>
      <c r="J182" s="3"/>
      <c r="K182" s="3"/>
      <c r="L182" s="3"/>
      <c r="M182" s="3"/>
      <c r="N182" s="3"/>
      <c r="O182" s="3"/>
      <c r="P182" s="3"/>
    </row>
    <row r="183" spans="1:16" x14ac:dyDescent="0.25">
      <c r="A183" s="2"/>
      <c r="B183" s="2"/>
      <c r="C183" s="2"/>
      <c r="D183" s="2"/>
      <c r="E183" s="3"/>
      <c r="F183" s="3"/>
      <c r="G183" s="3"/>
      <c r="H183" s="3"/>
      <c r="I183" s="3"/>
      <c r="J183" s="3"/>
      <c r="K183" s="3"/>
      <c r="L183" s="3"/>
      <c r="M183" s="3"/>
      <c r="N183" s="3"/>
      <c r="O183" s="3"/>
      <c r="P183" s="3"/>
    </row>
    <row r="184" spans="1:16" x14ac:dyDescent="0.25">
      <c r="A184" s="2"/>
      <c r="B184" s="2"/>
      <c r="C184" s="2"/>
      <c r="D184" s="2"/>
      <c r="E184" s="3"/>
      <c r="F184" s="3"/>
      <c r="G184" s="3"/>
      <c r="H184" s="3"/>
      <c r="I184" s="3"/>
      <c r="J184" s="3"/>
      <c r="K184" s="3"/>
      <c r="L184" s="3"/>
      <c r="M184" s="3"/>
      <c r="N184" s="3"/>
      <c r="O184" s="3"/>
      <c r="P184" s="3"/>
    </row>
    <row r="185" spans="1:16" x14ac:dyDescent="0.25">
      <c r="A185" s="2"/>
      <c r="B185" s="2"/>
      <c r="C185" s="2"/>
      <c r="D185" s="2"/>
      <c r="E185" s="3"/>
      <c r="F185" s="3"/>
      <c r="G185" s="3"/>
      <c r="H185" s="3"/>
      <c r="I185" s="3"/>
      <c r="J185" s="3"/>
      <c r="K185" s="3"/>
      <c r="L185" s="3"/>
      <c r="M185" s="3"/>
      <c r="N185" s="3"/>
      <c r="O185" s="3"/>
      <c r="P185" s="3"/>
    </row>
    <row r="186" spans="1:16" x14ac:dyDescent="0.25">
      <c r="A186" s="2"/>
      <c r="B186" s="2"/>
      <c r="C186" s="2"/>
      <c r="D186" s="2"/>
      <c r="E186" s="3"/>
      <c r="F186" s="3"/>
      <c r="G186" s="3"/>
      <c r="H186" s="3"/>
      <c r="I186" s="3"/>
      <c r="J186" s="3"/>
      <c r="K186" s="3"/>
      <c r="L186" s="3"/>
      <c r="M186" s="3"/>
      <c r="N186" s="3"/>
      <c r="O186" s="3"/>
      <c r="P186" s="3"/>
    </row>
    <row r="187" spans="1:16" x14ac:dyDescent="0.25">
      <c r="A187" s="2"/>
      <c r="B187" s="2"/>
      <c r="C187" s="2"/>
      <c r="D187" s="2"/>
      <c r="E187" s="3"/>
      <c r="F187" s="3"/>
      <c r="G187" s="3"/>
      <c r="H187" s="3"/>
      <c r="I187" s="3"/>
      <c r="J187" s="3"/>
      <c r="K187" s="3"/>
      <c r="L187" s="3"/>
      <c r="M187" s="3"/>
      <c r="N187" s="3"/>
      <c r="O187" s="3"/>
      <c r="P187" s="3"/>
    </row>
    <row r="188" spans="1:16" x14ac:dyDescent="0.25">
      <c r="A188" s="2"/>
      <c r="B188" s="2"/>
      <c r="C188" s="2"/>
      <c r="D188" s="2"/>
      <c r="E188" s="3"/>
      <c r="F188" s="3"/>
      <c r="G188" s="3"/>
      <c r="H188" s="3"/>
      <c r="I188" s="3"/>
      <c r="J188" s="3"/>
      <c r="K188" s="3"/>
      <c r="L188" s="3"/>
      <c r="M188" s="3"/>
      <c r="N188" s="3"/>
      <c r="O188" s="3"/>
      <c r="P188" s="3"/>
    </row>
    <row r="189" spans="1:16" ht="22.5" customHeight="1" x14ac:dyDescent="0.25">
      <c r="A189" s="2"/>
      <c r="B189" s="2"/>
      <c r="C189" s="2"/>
      <c r="D189" s="2"/>
      <c r="E189" s="3"/>
      <c r="F189" s="3"/>
      <c r="G189" s="3"/>
      <c r="H189" s="3"/>
      <c r="I189" s="3"/>
      <c r="J189" s="3"/>
      <c r="K189" s="3"/>
      <c r="L189" s="3"/>
      <c r="M189" s="3"/>
      <c r="N189" s="3"/>
      <c r="O189" s="3"/>
      <c r="P189" s="3"/>
    </row>
    <row r="190" spans="1:16" ht="12.75" customHeight="1" x14ac:dyDescent="0.25">
      <c r="A190" s="2"/>
      <c r="B190" s="2"/>
      <c r="C190" s="2"/>
      <c r="D190" s="2"/>
      <c r="E190" s="3"/>
      <c r="F190" s="3"/>
      <c r="G190" s="3"/>
      <c r="H190" s="3"/>
      <c r="I190" s="3"/>
      <c r="J190" s="3"/>
      <c r="K190" s="3"/>
      <c r="L190" s="3"/>
      <c r="M190" s="3"/>
      <c r="N190" s="3"/>
      <c r="O190" s="3"/>
      <c r="P190" s="3"/>
    </row>
    <row r="191" spans="1:16" ht="12.75" customHeight="1" x14ac:dyDescent="0.25">
      <c r="A191" s="2"/>
      <c r="B191" s="2"/>
      <c r="C191" s="2"/>
      <c r="D191" s="2"/>
      <c r="E191" s="3"/>
      <c r="F191" s="3"/>
      <c r="G191" s="3"/>
      <c r="H191" s="3"/>
      <c r="I191" s="3"/>
      <c r="J191" s="3"/>
      <c r="K191" s="3"/>
      <c r="L191" s="3"/>
      <c r="M191" s="3"/>
      <c r="N191" s="3"/>
      <c r="O191" s="3"/>
      <c r="P191" s="3"/>
    </row>
    <row r="192" spans="1:16" ht="12.75" customHeight="1" x14ac:dyDescent="0.25">
      <c r="A192" s="2"/>
      <c r="B192" s="2"/>
      <c r="C192" s="2"/>
      <c r="D192" s="2"/>
      <c r="E192" s="3"/>
      <c r="F192" s="3"/>
      <c r="G192" s="3"/>
      <c r="H192" s="3"/>
      <c r="I192" s="3"/>
      <c r="J192" s="3"/>
      <c r="K192" s="3"/>
      <c r="L192" s="3"/>
      <c r="M192" s="3"/>
      <c r="N192" s="3"/>
      <c r="O192" s="3"/>
      <c r="P192" s="3"/>
    </row>
    <row r="193" spans="1:16" ht="12.75" customHeight="1" x14ac:dyDescent="0.25">
      <c r="A193" s="2"/>
      <c r="B193" s="2"/>
      <c r="C193" s="2"/>
      <c r="D193" s="2"/>
      <c r="E193" s="3"/>
      <c r="F193" s="3"/>
      <c r="G193" s="3"/>
      <c r="H193" s="3"/>
      <c r="I193" s="3"/>
      <c r="J193" s="3"/>
      <c r="K193" s="3"/>
      <c r="L193" s="3"/>
      <c r="M193" s="3"/>
      <c r="N193" s="3"/>
      <c r="O193" s="3"/>
      <c r="P193" s="3"/>
    </row>
    <row r="194" spans="1:16" ht="12.75" customHeight="1" x14ac:dyDescent="0.25">
      <c r="A194" s="2"/>
      <c r="B194" s="2"/>
      <c r="C194" s="2"/>
      <c r="D194" s="2"/>
      <c r="E194" s="3"/>
      <c r="F194" s="3"/>
      <c r="G194" s="3"/>
      <c r="H194" s="3"/>
      <c r="I194" s="3"/>
      <c r="J194" s="3"/>
      <c r="K194" s="3"/>
      <c r="L194" s="3"/>
      <c r="M194" s="3"/>
      <c r="N194" s="3"/>
      <c r="O194" s="3"/>
      <c r="P194" s="3"/>
    </row>
    <row r="195" spans="1:16" ht="12.75" customHeight="1" x14ac:dyDescent="0.25">
      <c r="A195" s="2"/>
      <c r="B195" s="2"/>
      <c r="C195" s="2"/>
      <c r="D195" s="2"/>
      <c r="E195" s="3"/>
      <c r="F195" s="3"/>
      <c r="G195" s="3"/>
      <c r="H195" s="3"/>
      <c r="I195" s="3"/>
      <c r="J195" s="3"/>
      <c r="K195" s="3"/>
      <c r="L195" s="3"/>
      <c r="M195" s="3"/>
      <c r="N195" s="3"/>
      <c r="O195" s="3"/>
      <c r="P195" s="3"/>
    </row>
    <row r="196" spans="1:16" ht="12.75" customHeight="1" x14ac:dyDescent="0.25">
      <c r="A196" s="2"/>
      <c r="B196" s="2"/>
      <c r="C196" s="2"/>
      <c r="D196" s="2"/>
      <c r="E196" s="3"/>
      <c r="F196" s="3"/>
      <c r="G196" s="3"/>
      <c r="H196" s="3"/>
      <c r="I196" s="3"/>
      <c r="J196" s="3"/>
      <c r="K196" s="3"/>
      <c r="L196" s="3"/>
      <c r="M196" s="3"/>
      <c r="N196" s="3"/>
      <c r="O196" s="3"/>
      <c r="P196" s="3"/>
    </row>
    <row r="197" spans="1:16" ht="12.75" customHeight="1" x14ac:dyDescent="0.25">
      <c r="A197" s="2"/>
      <c r="B197" s="2"/>
      <c r="C197" s="2"/>
      <c r="D197" s="2"/>
      <c r="E197" s="3"/>
      <c r="F197" s="3"/>
      <c r="G197" s="3"/>
      <c r="H197" s="3"/>
      <c r="I197" s="3"/>
      <c r="J197" s="3"/>
      <c r="K197" s="3"/>
      <c r="L197" s="3"/>
      <c r="M197" s="3"/>
      <c r="N197" s="3"/>
      <c r="O197" s="3"/>
      <c r="P197" s="3"/>
    </row>
    <row r="198" spans="1:16" ht="12.75" customHeight="1" x14ac:dyDescent="0.25">
      <c r="A198" s="2"/>
      <c r="B198" s="2"/>
      <c r="C198" s="2"/>
      <c r="D198" s="2"/>
      <c r="E198" s="3"/>
      <c r="F198" s="3"/>
      <c r="G198" s="3"/>
      <c r="H198" s="3"/>
      <c r="I198" s="3"/>
      <c r="J198" s="3"/>
      <c r="K198" s="3"/>
      <c r="L198" s="3"/>
      <c r="M198" s="3"/>
      <c r="N198" s="3"/>
      <c r="O198" s="3"/>
      <c r="P198" s="3"/>
    </row>
    <row r="199" spans="1:16" ht="12.75" customHeight="1" x14ac:dyDescent="0.25">
      <c r="A199" s="2"/>
      <c r="B199" s="2"/>
      <c r="C199" s="2"/>
      <c r="D199" s="2"/>
      <c r="E199" s="3"/>
      <c r="F199" s="3"/>
      <c r="G199" s="3"/>
      <c r="H199" s="3"/>
      <c r="I199" s="3"/>
      <c r="J199" s="3"/>
      <c r="K199" s="3"/>
      <c r="L199" s="3"/>
      <c r="M199" s="3"/>
      <c r="N199" s="3"/>
      <c r="O199" s="3"/>
      <c r="P199" s="3"/>
    </row>
    <row r="200" spans="1:16" ht="12.75" customHeight="1" x14ac:dyDescent="0.25">
      <c r="A200" s="2"/>
      <c r="B200" s="2"/>
      <c r="C200" s="2"/>
      <c r="D200" s="2"/>
      <c r="E200" s="3"/>
      <c r="F200" s="3"/>
      <c r="G200" s="3"/>
      <c r="H200" s="3"/>
      <c r="I200" s="3"/>
      <c r="J200" s="3"/>
      <c r="K200" s="3"/>
      <c r="L200" s="3"/>
      <c r="M200" s="3"/>
      <c r="N200" s="3"/>
      <c r="O200" s="3"/>
      <c r="P200" s="3"/>
    </row>
    <row r="201" spans="1:16" ht="12.75" customHeight="1" x14ac:dyDescent="0.25">
      <c r="A201" s="2"/>
      <c r="B201" s="2"/>
      <c r="C201" s="2"/>
      <c r="D201" s="2"/>
      <c r="E201" s="3"/>
      <c r="F201" s="3"/>
      <c r="G201" s="3"/>
      <c r="H201" s="3"/>
      <c r="I201" s="3"/>
      <c r="J201" s="3"/>
      <c r="K201" s="3"/>
      <c r="L201" s="3"/>
      <c r="M201" s="3"/>
      <c r="N201" s="3"/>
      <c r="O201" s="3"/>
      <c r="P201" s="3"/>
    </row>
    <row r="202" spans="1:16" ht="12.75" customHeight="1" x14ac:dyDescent="0.25">
      <c r="A202" s="2"/>
      <c r="B202" s="2"/>
      <c r="C202" s="2"/>
      <c r="D202" s="2"/>
      <c r="E202" s="3"/>
      <c r="F202" s="3"/>
      <c r="G202" s="3"/>
      <c r="H202" s="3"/>
      <c r="I202" s="3"/>
      <c r="J202" s="3"/>
      <c r="K202" s="3"/>
      <c r="L202" s="3"/>
      <c r="M202" s="3"/>
      <c r="N202" s="3"/>
      <c r="O202" s="3"/>
      <c r="P202" s="3"/>
    </row>
    <row r="203" spans="1:16" ht="12.75" customHeight="1" x14ac:dyDescent="0.25">
      <c r="A203" s="2"/>
      <c r="B203" s="2"/>
      <c r="C203" s="2"/>
      <c r="D203" s="2"/>
      <c r="E203" s="3"/>
      <c r="F203" s="3"/>
      <c r="G203" s="3"/>
      <c r="H203" s="3"/>
      <c r="I203" s="3"/>
      <c r="J203" s="3"/>
      <c r="K203" s="3"/>
      <c r="L203" s="3"/>
      <c r="M203" s="3"/>
      <c r="N203" s="3"/>
      <c r="O203" s="3"/>
      <c r="P203" s="3"/>
    </row>
    <row r="204" spans="1:16" ht="19.2" customHeight="1" x14ac:dyDescent="0.25">
      <c r="A204" s="2"/>
      <c r="B204" s="2"/>
      <c r="C204" s="2"/>
      <c r="D204" s="2"/>
      <c r="E204" s="3"/>
      <c r="F204" s="3"/>
      <c r="G204" s="3"/>
      <c r="H204" s="3"/>
      <c r="I204" s="3"/>
      <c r="J204" s="3"/>
      <c r="K204" s="3"/>
      <c r="L204" s="3"/>
      <c r="M204" s="3"/>
      <c r="N204" s="3"/>
      <c r="O204" s="3"/>
      <c r="P204" s="3"/>
    </row>
    <row r="205" spans="1:16" x14ac:dyDescent="0.25">
      <c r="A205" s="2"/>
      <c r="B205" s="2"/>
      <c r="C205" s="2"/>
      <c r="D205" s="2"/>
      <c r="E205" s="3"/>
      <c r="F205" s="3"/>
      <c r="G205" s="3"/>
      <c r="H205" s="3"/>
      <c r="I205" s="3"/>
      <c r="J205" s="3"/>
      <c r="K205" s="3"/>
      <c r="L205" s="3"/>
      <c r="M205" s="3"/>
      <c r="N205" s="3"/>
      <c r="O205" s="3"/>
      <c r="P205" s="3"/>
    </row>
    <row r="206" spans="1:16" ht="22.5" customHeight="1" x14ac:dyDescent="0.25">
      <c r="A206" s="2"/>
      <c r="B206" s="2"/>
      <c r="C206" s="2"/>
      <c r="D206" s="2"/>
      <c r="E206" s="3"/>
      <c r="F206" s="3"/>
      <c r="G206" s="3"/>
      <c r="H206" s="3"/>
      <c r="I206" s="3"/>
      <c r="J206" s="3"/>
      <c r="K206" s="3"/>
      <c r="L206" s="3"/>
      <c r="M206" s="3"/>
      <c r="N206" s="3"/>
      <c r="O206" s="3"/>
      <c r="P206" s="3"/>
    </row>
    <row r="207" spans="1:16" ht="12.75" customHeight="1" x14ac:dyDescent="0.25">
      <c r="A207" s="2"/>
      <c r="B207" s="2"/>
      <c r="C207" s="2"/>
      <c r="D207" s="2"/>
      <c r="E207" s="3"/>
      <c r="F207" s="3"/>
      <c r="G207" s="3"/>
      <c r="H207" s="3"/>
      <c r="I207" s="3"/>
      <c r="J207" s="3"/>
      <c r="K207" s="3"/>
      <c r="L207" s="3"/>
      <c r="M207" s="3"/>
      <c r="N207" s="3"/>
      <c r="O207" s="3"/>
      <c r="P207" s="3"/>
    </row>
    <row r="208" spans="1:16" ht="12.75" customHeight="1" x14ac:dyDescent="0.25">
      <c r="A208" s="2"/>
      <c r="B208" s="2"/>
      <c r="C208" s="2"/>
      <c r="D208" s="2"/>
      <c r="E208" s="3"/>
      <c r="F208" s="3"/>
      <c r="G208" s="3"/>
      <c r="H208" s="3"/>
      <c r="I208" s="3"/>
      <c r="J208" s="3"/>
      <c r="K208" s="3"/>
      <c r="L208" s="3"/>
      <c r="M208" s="3"/>
      <c r="N208" s="3"/>
      <c r="O208" s="3"/>
      <c r="P208" s="3"/>
    </row>
    <row r="209" spans="1:16" ht="12.75" customHeight="1" x14ac:dyDescent="0.25">
      <c r="A209" s="2"/>
      <c r="B209" s="2"/>
      <c r="C209" s="2"/>
      <c r="D209" s="2"/>
      <c r="E209" s="3"/>
      <c r="F209" s="3"/>
      <c r="G209" s="3"/>
      <c r="H209" s="3"/>
      <c r="I209" s="3"/>
      <c r="J209" s="3"/>
      <c r="K209" s="3"/>
      <c r="L209" s="3"/>
      <c r="M209" s="3"/>
      <c r="N209" s="3"/>
      <c r="O209" s="3"/>
      <c r="P209" s="3"/>
    </row>
    <row r="210" spans="1:16" ht="12.9" customHeight="1" x14ac:dyDescent="0.25">
      <c r="A210" s="2"/>
      <c r="B210" s="2"/>
      <c r="C210" s="2"/>
      <c r="D210" s="2"/>
      <c r="E210" s="3"/>
      <c r="F210" s="3"/>
      <c r="G210" s="3"/>
      <c r="H210" s="3"/>
      <c r="I210" s="3"/>
      <c r="J210" s="3"/>
      <c r="K210" s="3"/>
      <c r="L210" s="3"/>
      <c r="M210" s="3"/>
      <c r="N210" s="3"/>
      <c r="O210" s="3"/>
      <c r="P210" s="3"/>
    </row>
    <row r="211" spans="1:16" ht="12.75" customHeight="1" x14ac:dyDescent="0.25">
      <c r="A211" s="2"/>
      <c r="B211" s="2"/>
      <c r="C211" s="2"/>
      <c r="D211" s="2"/>
      <c r="E211" s="3"/>
      <c r="F211" s="3"/>
      <c r="G211" s="3"/>
      <c r="H211" s="3"/>
      <c r="I211" s="3"/>
      <c r="J211" s="3"/>
      <c r="K211" s="3"/>
      <c r="L211" s="3"/>
      <c r="M211" s="3"/>
      <c r="N211" s="3"/>
      <c r="O211" s="3"/>
      <c r="P211" s="3"/>
    </row>
    <row r="212" spans="1:16" ht="12.75" customHeight="1" x14ac:dyDescent="0.25">
      <c r="A212" s="2"/>
      <c r="B212" s="2"/>
      <c r="C212" s="2"/>
      <c r="D212" s="2"/>
      <c r="E212" s="3"/>
      <c r="F212" s="3"/>
      <c r="G212" s="3"/>
      <c r="H212" s="3"/>
      <c r="I212" s="3"/>
      <c r="J212" s="3"/>
      <c r="K212" s="3"/>
      <c r="L212" s="3"/>
      <c r="M212" s="3"/>
      <c r="N212" s="3"/>
      <c r="O212" s="3"/>
      <c r="P212" s="3"/>
    </row>
    <row r="213" spans="1:16" ht="12.75" customHeight="1" x14ac:dyDescent="0.25">
      <c r="A213" s="2"/>
      <c r="B213" s="2"/>
      <c r="C213" s="2"/>
      <c r="D213" s="2"/>
      <c r="E213" s="3"/>
      <c r="F213" s="3"/>
      <c r="G213" s="3"/>
      <c r="H213" s="3"/>
      <c r="I213" s="3"/>
      <c r="J213" s="3"/>
      <c r="K213" s="3"/>
      <c r="L213" s="3"/>
      <c r="M213" s="3"/>
      <c r="N213" s="3"/>
      <c r="O213" s="3"/>
      <c r="P213" s="3"/>
    </row>
    <row r="214" spans="1:16" ht="12.75" customHeight="1" x14ac:dyDescent="0.25">
      <c r="A214" s="2"/>
      <c r="B214" s="2"/>
      <c r="C214" s="2"/>
      <c r="D214" s="2"/>
      <c r="E214" s="3"/>
      <c r="F214" s="3"/>
      <c r="G214" s="3"/>
      <c r="H214" s="3"/>
      <c r="I214" s="3"/>
      <c r="J214" s="3"/>
      <c r="K214" s="3"/>
      <c r="L214" s="3"/>
      <c r="M214" s="3"/>
      <c r="N214" s="3"/>
      <c r="O214" s="3"/>
      <c r="P214" s="3"/>
    </row>
    <row r="215" spans="1:16" ht="12.75" customHeight="1" x14ac:dyDescent="0.25">
      <c r="A215" s="2"/>
      <c r="B215" s="2"/>
      <c r="C215" s="2"/>
      <c r="D215" s="2"/>
      <c r="E215" s="3"/>
      <c r="F215" s="3"/>
      <c r="G215" s="3"/>
      <c r="H215" s="3"/>
      <c r="I215" s="3"/>
      <c r="J215" s="3"/>
      <c r="K215" s="3"/>
      <c r="L215" s="3"/>
      <c r="M215" s="3"/>
      <c r="N215" s="3"/>
      <c r="O215" s="3"/>
      <c r="P215" s="3"/>
    </row>
    <row r="216" spans="1:16" ht="12.75" customHeight="1" x14ac:dyDescent="0.25">
      <c r="A216" s="2"/>
      <c r="B216" s="2"/>
      <c r="C216" s="2"/>
      <c r="D216" s="2"/>
      <c r="E216" s="3"/>
      <c r="F216" s="3"/>
      <c r="G216" s="3"/>
      <c r="H216" s="3"/>
      <c r="I216" s="3"/>
      <c r="J216" s="3"/>
      <c r="K216" s="3"/>
      <c r="L216" s="3"/>
      <c r="M216" s="3"/>
      <c r="N216" s="3"/>
      <c r="O216" s="3"/>
      <c r="P216" s="3"/>
    </row>
    <row r="217" spans="1:16" ht="12.75" customHeight="1" x14ac:dyDescent="0.25">
      <c r="A217" s="2"/>
      <c r="B217" s="2"/>
      <c r="C217" s="2"/>
      <c r="D217" s="2"/>
      <c r="E217" s="3"/>
      <c r="F217" s="3"/>
      <c r="G217" s="3"/>
      <c r="H217" s="3"/>
      <c r="I217" s="3"/>
      <c r="J217" s="3"/>
      <c r="K217" s="3"/>
      <c r="L217" s="3"/>
      <c r="M217" s="3"/>
      <c r="N217" s="3"/>
      <c r="O217" s="3"/>
      <c r="P217" s="3"/>
    </row>
    <row r="218" spans="1:16" x14ac:dyDescent="0.25">
      <c r="A218" s="2"/>
      <c r="B218" s="2"/>
      <c r="C218" s="2"/>
      <c r="D218" s="2"/>
      <c r="E218" s="3"/>
      <c r="F218" s="3"/>
      <c r="G218" s="3"/>
      <c r="H218" s="3"/>
      <c r="I218" s="3"/>
      <c r="J218" s="3"/>
      <c r="K218" s="3"/>
      <c r="L218" s="3"/>
      <c r="M218" s="3"/>
      <c r="N218" s="3"/>
      <c r="O218" s="3"/>
      <c r="P218" s="3"/>
    </row>
    <row r="219" spans="1:16" ht="22.5" customHeight="1" x14ac:dyDescent="0.25">
      <c r="A219" s="2"/>
      <c r="B219" s="2"/>
      <c r="C219" s="2"/>
      <c r="D219" s="2"/>
      <c r="E219" s="3"/>
      <c r="F219" s="3"/>
      <c r="G219" s="3"/>
      <c r="H219" s="3"/>
      <c r="I219" s="3"/>
      <c r="J219" s="3"/>
      <c r="K219" s="3"/>
      <c r="L219" s="3"/>
      <c r="M219" s="3"/>
      <c r="N219" s="3"/>
      <c r="O219" s="3"/>
      <c r="P219" s="3"/>
    </row>
    <row r="220" spans="1:16" ht="12.75" customHeight="1" x14ac:dyDescent="0.25">
      <c r="A220" s="2"/>
      <c r="B220" s="2"/>
      <c r="C220" s="2"/>
      <c r="D220" s="2"/>
      <c r="E220" s="3"/>
      <c r="F220" s="3"/>
      <c r="G220" s="3"/>
      <c r="H220" s="3"/>
      <c r="I220" s="3"/>
      <c r="J220" s="3"/>
      <c r="K220" s="3"/>
      <c r="L220" s="3"/>
      <c r="M220" s="3"/>
      <c r="N220" s="3"/>
      <c r="O220" s="3"/>
      <c r="P220" s="3"/>
    </row>
    <row r="221" spans="1:16" ht="12.75" customHeight="1" x14ac:dyDescent="0.25">
      <c r="A221" s="2"/>
      <c r="B221" s="2"/>
      <c r="C221" s="2"/>
      <c r="D221" s="2"/>
      <c r="E221" s="3"/>
      <c r="F221" s="3"/>
      <c r="G221" s="3"/>
      <c r="H221" s="3"/>
      <c r="I221" s="3"/>
      <c r="J221" s="3"/>
      <c r="K221" s="3"/>
      <c r="L221" s="3"/>
      <c r="M221" s="3"/>
      <c r="N221" s="3"/>
      <c r="O221" s="3"/>
      <c r="P221" s="3"/>
    </row>
    <row r="222" spans="1:16" ht="12.9" customHeight="1" x14ac:dyDescent="0.25">
      <c r="A222" s="2"/>
      <c r="B222" s="2"/>
      <c r="C222" s="2"/>
      <c r="D222" s="2"/>
      <c r="E222" s="3"/>
      <c r="F222" s="3"/>
      <c r="G222" s="3"/>
      <c r="H222" s="3"/>
      <c r="I222" s="3"/>
      <c r="J222" s="3"/>
      <c r="K222" s="3"/>
      <c r="L222" s="3"/>
      <c r="M222" s="3"/>
      <c r="N222" s="3"/>
      <c r="O222" s="3"/>
      <c r="P222" s="3"/>
    </row>
    <row r="223" spans="1:16" ht="12.75" customHeight="1" x14ac:dyDescent="0.25">
      <c r="A223" s="2"/>
      <c r="B223" s="2"/>
      <c r="C223" s="2"/>
      <c r="D223" s="2"/>
      <c r="E223" s="3"/>
      <c r="F223" s="3"/>
      <c r="G223" s="3"/>
      <c r="H223" s="3"/>
      <c r="I223" s="3"/>
      <c r="J223" s="3"/>
      <c r="K223" s="3"/>
      <c r="L223" s="3"/>
      <c r="M223" s="3"/>
      <c r="N223" s="3"/>
      <c r="O223" s="3"/>
      <c r="P223" s="3"/>
    </row>
    <row r="224" spans="1:16" ht="12.75" customHeight="1" x14ac:dyDescent="0.25">
      <c r="A224" s="2"/>
      <c r="B224" s="2"/>
      <c r="C224" s="2"/>
      <c r="D224" s="2"/>
      <c r="E224" s="3"/>
      <c r="F224" s="3"/>
      <c r="G224" s="3"/>
      <c r="H224" s="3"/>
      <c r="I224" s="3"/>
      <c r="J224" s="3"/>
      <c r="K224" s="3"/>
      <c r="L224" s="3"/>
      <c r="M224" s="3"/>
      <c r="N224" s="3"/>
      <c r="O224" s="3"/>
      <c r="P224" s="3"/>
    </row>
    <row r="225" spans="1:16" ht="12.75" customHeight="1" x14ac:dyDescent="0.25">
      <c r="A225" s="2"/>
      <c r="B225" s="2"/>
      <c r="C225" s="2"/>
      <c r="D225" s="2"/>
      <c r="E225" s="3"/>
      <c r="F225" s="3"/>
      <c r="G225" s="3"/>
      <c r="H225" s="3"/>
      <c r="I225" s="3"/>
      <c r="J225" s="3"/>
      <c r="K225" s="3"/>
      <c r="L225" s="3"/>
      <c r="M225" s="3"/>
      <c r="N225" s="3"/>
      <c r="O225" s="3"/>
      <c r="P225" s="3"/>
    </row>
    <row r="226" spans="1:16" ht="12.75" customHeight="1" x14ac:dyDescent="0.25">
      <c r="A226" s="2"/>
      <c r="B226" s="2"/>
      <c r="C226" s="2"/>
      <c r="D226" s="2"/>
      <c r="E226" s="3"/>
      <c r="F226" s="3"/>
      <c r="G226" s="3"/>
      <c r="H226" s="3"/>
      <c r="I226" s="3"/>
      <c r="J226" s="3"/>
      <c r="K226" s="3"/>
      <c r="L226" s="3"/>
      <c r="M226" s="3"/>
      <c r="N226" s="3"/>
      <c r="O226" s="3"/>
      <c r="P226" s="3"/>
    </row>
    <row r="227" spans="1:16" ht="12.75" customHeight="1" x14ac:dyDescent="0.25">
      <c r="A227" s="2"/>
      <c r="B227" s="2"/>
      <c r="C227" s="2"/>
      <c r="D227" s="2"/>
      <c r="E227" s="3"/>
      <c r="F227" s="3"/>
      <c r="G227" s="3"/>
      <c r="H227" s="3"/>
      <c r="I227" s="3"/>
      <c r="J227" s="3"/>
      <c r="K227" s="3"/>
      <c r="L227" s="3"/>
      <c r="M227" s="3"/>
      <c r="N227" s="3"/>
      <c r="O227" s="3"/>
      <c r="P227" s="3"/>
    </row>
    <row r="228" spans="1:16" ht="12.75" customHeight="1" x14ac:dyDescent="0.25">
      <c r="A228" s="2"/>
      <c r="B228" s="2"/>
      <c r="C228" s="2"/>
      <c r="D228" s="2"/>
      <c r="E228" s="3"/>
      <c r="F228" s="3"/>
      <c r="G228" s="3"/>
      <c r="H228" s="3"/>
      <c r="I228" s="3"/>
      <c r="J228" s="3"/>
      <c r="K228" s="3"/>
      <c r="L228" s="3"/>
      <c r="M228" s="3"/>
      <c r="N228" s="3"/>
      <c r="O228" s="3"/>
      <c r="P228" s="3"/>
    </row>
    <row r="229" spans="1:16" ht="12.9" customHeight="1" x14ac:dyDescent="0.25">
      <c r="A229" s="2"/>
      <c r="B229" s="2"/>
      <c r="C229" s="2"/>
      <c r="D229" s="2"/>
      <c r="E229" s="3"/>
      <c r="F229" s="3"/>
      <c r="G229" s="3"/>
      <c r="H229" s="3"/>
      <c r="I229" s="3"/>
      <c r="J229" s="3"/>
      <c r="K229" s="3"/>
      <c r="L229" s="3"/>
      <c r="M229" s="3"/>
      <c r="N229" s="3"/>
      <c r="O229" s="3"/>
      <c r="P229" s="3"/>
    </row>
    <row r="230" spans="1:16" ht="12.9" customHeight="1" x14ac:dyDescent="0.25">
      <c r="A230" s="2"/>
      <c r="B230" s="2"/>
      <c r="C230" s="2"/>
      <c r="D230" s="2"/>
      <c r="E230" s="3"/>
      <c r="F230" s="3"/>
      <c r="G230" s="3"/>
      <c r="H230" s="3"/>
      <c r="I230" s="3"/>
      <c r="J230" s="3"/>
      <c r="K230" s="3"/>
      <c r="L230" s="3"/>
      <c r="M230" s="3"/>
      <c r="N230" s="3"/>
      <c r="O230" s="3"/>
      <c r="P230" s="3"/>
    </row>
    <row r="231" spans="1:16" ht="12.75" customHeight="1" x14ac:dyDescent="0.25">
      <c r="A231" s="2"/>
      <c r="B231" s="2"/>
      <c r="C231" s="2"/>
      <c r="D231" s="2"/>
      <c r="E231" s="3"/>
      <c r="F231" s="3"/>
      <c r="G231" s="3"/>
      <c r="H231" s="3"/>
      <c r="I231" s="3"/>
      <c r="J231" s="3"/>
      <c r="K231" s="3"/>
      <c r="L231" s="3"/>
      <c r="M231" s="3"/>
      <c r="N231" s="3"/>
      <c r="O231" s="3"/>
      <c r="P231" s="3"/>
    </row>
    <row r="232" spans="1:16" ht="12.75" customHeight="1" x14ac:dyDescent="0.25">
      <c r="A232" s="2"/>
      <c r="B232" s="2"/>
      <c r="C232" s="2"/>
      <c r="D232" s="2"/>
      <c r="E232" s="3"/>
      <c r="F232" s="3"/>
      <c r="G232" s="3"/>
      <c r="H232" s="3"/>
      <c r="I232" s="3"/>
      <c r="J232" s="3"/>
      <c r="K232" s="3"/>
      <c r="L232" s="3"/>
      <c r="M232" s="3"/>
      <c r="N232" s="3"/>
      <c r="O232" s="3"/>
      <c r="P232" s="3"/>
    </row>
    <row r="233" spans="1:16" ht="12.75" customHeight="1" x14ac:dyDescent="0.25">
      <c r="A233" s="2"/>
      <c r="B233" s="2"/>
      <c r="C233" s="2"/>
      <c r="D233" s="2"/>
      <c r="E233" s="3"/>
      <c r="F233" s="3"/>
      <c r="G233" s="3"/>
      <c r="H233" s="3"/>
      <c r="I233" s="3"/>
      <c r="J233" s="3"/>
      <c r="K233" s="3"/>
      <c r="L233" s="3"/>
      <c r="M233" s="3"/>
      <c r="N233" s="3"/>
      <c r="O233" s="3"/>
      <c r="P233" s="3"/>
    </row>
    <row r="234" spans="1:16" ht="12.75" customHeight="1" x14ac:dyDescent="0.25">
      <c r="A234" s="2"/>
      <c r="B234" s="2"/>
      <c r="C234" s="2"/>
      <c r="D234" s="2"/>
      <c r="E234" s="3"/>
      <c r="F234" s="3"/>
      <c r="G234" s="3"/>
      <c r="H234" s="3"/>
      <c r="I234" s="3"/>
      <c r="J234" s="3"/>
      <c r="K234" s="3"/>
      <c r="L234" s="3"/>
      <c r="M234" s="3"/>
      <c r="N234" s="3"/>
      <c r="O234" s="3"/>
      <c r="P234" s="3"/>
    </row>
    <row r="235" spans="1:16" ht="12.75" customHeight="1" x14ac:dyDescent="0.25">
      <c r="A235" s="2"/>
      <c r="B235" s="2"/>
      <c r="C235" s="2"/>
      <c r="D235" s="2"/>
      <c r="E235" s="3"/>
      <c r="F235" s="3"/>
      <c r="G235" s="3"/>
      <c r="H235" s="3"/>
      <c r="I235" s="3"/>
      <c r="J235" s="3"/>
      <c r="K235" s="3"/>
      <c r="L235" s="3"/>
      <c r="M235" s="3"/>
      <c r="N235" s="3"/>
      <c r="O235" s="3"/>
      <c r="P235" s="3"/>
    </row>
    <row r="236" spans="1:16" ht="22.5" customHeight="1" x14ac:dyDescent="0.25">
      <c r="A236" s="2"/>
      <c r="B236" s="2"/>
      <c r="C236" s="2"/>
      <c r="D236" s="2"/>
      <c r="E236" s="3"/>
      <c r="F236" s="3"/>
      <c r="G236" s="3"/>
      <c r="H236" s="3"/>
      <c r="I236" s="3"/>
      <c r="J236" s="3"/>
      <c r="K236" s="3"/>
      <c r="L236" s="3"/>
      <c r="M236" s="3"/>
      <c r="N236" s="3"/>
      <c r="O236" s="3"/>
      <c r="P236" s="3"/>
    </row>
    <row r="237" spans="1:16" ht="12.75" customHeight="1" x14ac:dyDescent="0.25">
      <c r="A237" s="2"/>
      <c r="B237" s="2"/>
      <c r="C237" s="2"/>
      <c r="D237" s="2"/>
      <c r="E237" s="3"/>
      <c r="F237" s="3"/>
      <c r="G237" s="3"/>
      <c r="H237" s="3"/>
      <c r="I237" s="3"/>
      <c r="J237" s="3"/>
      <c r="K237" s="3"/>
      <c r="L237" s="3"/>
      <c r="M237" s="3"/>
      <c r="N237" s="3"/>
      <c r="O237" s="3"/>
      <c r="P237" s="3"/>
    </row>
    <row r="238" spans="1:16" ht="12.75" customHeight="1" x14ac:dyDescent="0.25">
      <c r="A238" s="2"/>
      <c r="B238" s="2"/>
      <c r="C238" s="2"/>
      <c r="D238" s="2"/>
      <c r="E238" s="3"/>
      <c r="F238" s="3"/>
      <c r="G238" s="3"/>
      <c r="H238" s="3"/>
      <c r="I238" s="3"/>
      <c r="J238" s="3"/>
      <c r="K238" s="3"/>
      <c r="L238" s="3"/>
      <c r="M238" s="3"/>
      <c r="N238" s="3"/>
      <c r="O238" s="3"/>
      <c r="P238" s="3"/>
    </row>
    <row r="239" spans="1:16" ht="12.75" customHeight="1" x14ac:dyDescent="0.25">
      <c r="A239" s="2"/>
      <c r="B239" s="2"/>
      <c r="C239" s="2"/>
      <c r="D239" s="2"/>
      <c r="E239" s="3"/>
      <c r="F239" s="3"/>
      <c r="G239" s="3"/>
      <c r="H239" s="3"/>
      <c r="I239" s="3"/>
      <c r="J239" s="3"/>
      <c r="K239" s="3"/>
      <c r="L239" s="3"/>
      <c r="M239" s="3"/>
      <c r="N239" s="3"/>
      <c r="O239" s="3"/>
      <c r="P239" s="3"/>
    </row>
    <row r="240" spans="1:16" ht="12.75" customHeight="1" x14ac:dyDescent="0.25">
      <c r="A240" s="2"/>
      <c r="B240" s="2"/>
      <c r="C240" s="2"/>
      <c r="D240" s="2"/>
      <c r="E240" s="3"/>
      <c r="F240" s="3"/>
      <c r="G240" s="3"/>
      <c r="H240" s="3"/>
      <c r="I240" s="3"/>
      <c r="J240" s="3"/>
      <c r="K240" s="3"/>
      <c r="L240" s="3"/>
      <c r="M240" s="3"/>
      <c r="N240" s="3"/>
      <c r="O240" s="3"/>
      <c r="P240" s="3"/>
    </row>
    <row r="241" spans="1:16" ht="12.75" customHeight="1" x14ac:dyDescent="0.25">
      <c r="A241" s="2"/>
      <c r="B241" s="2"/>
      <c r="C241" s="2"/>
      <c r="D241" s="2"/>
      <c r="E241" s="3"/>
      <c r="F241" s="3"/>
      <c r="G241" s="3"/>
      <c r="H241" s="3"/>
      <c r="I241" s="3"/>
      <c r="J241" s="3"/>
      <c r="K241" s="3"/>
      <c r="L241" s="3"/>
      <c r="M241" s="3"/>
      <c r="N241" s="3"/>
      <c r="O241" s="3"/>
      <c r="P241" s="3"/>
    </row>
    <row r="242" spans="1:16" ht="12.75" customHeight="1" x14ac:dyDescent="0.25">
      <c r="A242" s="2"/>
      <c r="B242" s="2"/>
      <c r="C242" s="2"/>
      <c r="D242" s="2"/>
      <c r="E242" s="3"/>
      <c r="F242" s="3"/>
      <c r="G242" s="3"/>
      <c r="H242" s="3"/>
      <c r="I242" s="3"/>
      <c r="J242" s="3"/>
      <c r="K242" s="3"/>
      <c r="L242" s="3"/>
      <c r="M242" s="3"/>
      <c r="N242" s="3"/>
      <c r="O242" s="3"/>
      <c r="P242" s="3"/>
    </row>
    <row r="243" spans="1:16" ht="12.75" customHeight="1" x14ac:dyDescent="0.25">
      <c r="A243" s="2"/>
      <c r="B243" s="2"/>
      <c r="C243" s="2"/>
      <c r="D243" s="2"/>
      <c r="E243" s="3"/>
      <c r="F243" s="3"/>
      <c r="G243" s="3"/>
      <c r="H243" s="3"/>
      <c r="I243" s="3"/>
      <c r="J243" s="3"/>
      <c r="K243" s="3"/>
      <c r="L243" s="3"/>
      <c r="M243" s="3"/>
      <c r="N243" s="3"/>
      <c r="O243" s="3"/>
      <c r="P243" s="3"/>
    </row>
    <row r="244" spans="1:16" ht="12.75" customHeight="1" x14ac:dyDescent="0.25">
      <c r="A244" s="2"/>
      <c r="B244" s="2"/>
      <c r="C244" s="2"/>
      <c r="D244" s="2"/>
      <c r="E244" s="3"/>
      <c r="F244" s="3"/>
      <c r="G244" s="3"/>
      <c r="H244" s="3"/>
      <c r="I244" s="3"/>
      <c r="J244" s="3"/>
      <c r="K244" s="3"/>
      <c r="L244" s="3"/>
      <c r="M244" s="3"/>
      <c r="N244" s="3"/>
      <c r="O244" s="3"/>
      <c r="P244" s="3"/>
    </row>
    <row r="245" spans="1:16" ht="12.75" customHeight="1" x14ac:dyDescent="0.25">
      <c r="A245" s="2"/>
      <c r="B245" s="2"/>
      <c r="C245" s="2"/>
      <c r="D245" s="2"/>
      <c r="E245" s="3"/>
      <c r="F245" s="3"/>
      <c r="G245" s="3"/>
      <c r="H245" s="3"/>
      <c r="I245" s="3"/>
      <c r="J245" s="3"/>
      <c r="K245" s="3"/>
      <c r="L245" s="3"/>
      <c r="M245" s="3"/>
      <c r="N245" s="3"/>
      <c r="O245" s="3"/>
      <c r="P245" s="3"/>
    </row>
    <row r="246" spans="1:16" ht="22.5" customHeight="1" x14ac:dyDescent="0.25">
      <c r="A246" s="2"/>
      <c r="B246" s="2"/>
      <c r="C246" s="2"/>
      <c r="D246" s="2"/>
      <c r="E246" s="3"/>
      <c r="F246" s="3"/>
      <c r="G246" s="3"/>
      <c r="H246" s="3"/>
      <c r="I246" s="3"/>
      <c r="J246" s="3"/>
      <c r="K246" s="3"/>
      <c r="L246" s="3"/>
      <c r="M246" s="3"/>
      <c r="N246" s="3"/>
      <c r="O246" s="3"/>
      <c r="P246" s="3"/>
    </row>
    <row r="247" spans="1:16" ht="12.75" customHeight="1" x14ac:dyDescent="0.25">
      <c r="A247" s="2"/>
      <c r="B247" s="2"/>
      <c r="C247" s="2"/>
      <c r="D247" s="2"/>
      <c r="E247" s="3"/>
      <c r="F247" s="3"/>
      <c r="G247" s="3"/>
      <c r="H247" s="3"/>
      <c r="I247" s="3"/>
      <c r="J247" s="3"/>
      <c r="K247" s="3"/>
      <c r="L247" s="3"/>
      <c r="M247" s="3"/>
      <c r="N247" s="3"/>
      <c r="O247" s="3"/>
      <c r="P247" s="3"/>
    </row>
    <row r="248" spans="1:16" ht="12.75" customHeight="1" x14ac:dyDescent="0.25">
      <c r="A248" s="2"/>
      <c r="B248" s="2"/>
      <c r="C248" s="2"/>
      <c r="D248" s="2"/>
      <c r="E248" s="3"/>
      <c r="F248" s="3"/>
      <c r="G248" s="3"/>
      <c r="H248" s="3"/>
      <c r="I248" s="3"/>
      <c r="J248" s="3"/>
      <c r="K248" s="3"/>
      <c r="L248" s="3"/>
      <c r="M248" s="3"/>
      <c r="N248" s="3"/>
      <c r="O248" s="3"/>
      <c r="P248" s="3"/>
    </row>
    <row r="249" spans="1:16" ht="12.75" customHeight="1" x14ac:dyDescent="0.25">
      <c r="A249" s="2"/>
      <c r="B249" s="2"/>
      <c r="C249" s="2"/>
      <c r="D249" s="2"/>
      <c r="E249" s="3"/>
      <c r="F249" s="3"/>
      <c r="G249" s="3"/>
      <c r="H249" s="3"/>
      <c r="I249" s="3"/>
      <c r="J249" s="3"/>
      <c r="K249" s="3"/>
      <c r="L249" s="3"/>
      <c r="M249" s="3"/>
      <c r="N249" s="3"/>
      <c r="O249" s="3"/>
      <c r="P249" s="3"/>
    </row>
    <row r="250" spans="1:16" ht="12.75" customHeight="1" x14ac:dyDescent="0.25">
      <c r="A250" s="2"/>
      <c r="B250" s="2"/>
      <c r="C250" s="2"/>
      <c r="D250" s="2"/>
      <c r="E250" s="3"/>
      <c r="F250" s="3"/>
      <c r="G250" s="3"/>
      <c r="H250" s="3"/>
      <c r="I250" s="3"/>
      <c r="J250" s="3"/>
      <c r="K250" s="3"/>
      <c r="L250" s="3"/>
      <c r="M250" s="3"/>
      <c r="N250" s="3"/>
      <c r="O250" s="3"/>
      <c r="P250" s="3"/>
    </row>
    <row r="251" spans="1:16" ht="22.5" customHeight="1" x14ac:dyDescent="0.25">
      <c r="A251" s="2"/>
      <c r="B251" s="2"/>
      <c r="C251" s="2"/>
      <c r="D251" s="2"/>
      <c r="E251" s="3"/>
      <c r="F251" s="3"/>
      <c r="G251" s="3"/>
      <c r="H251" s="3"/>
      <c r="I251" s="3"/>
      <c r="J251" s="3"/>
      <c r="K251" s="3"/>
      <c r="L251" s="3"/>
      <c r="M251" s="3"/>
      <c r="N251" s="3"/>
      <c r="O251" s="3"/>
      <c r="P251" s="3"/>
    </row>
    <row r="252" spans="1:16" ht="12.75" customHeight="1" x14ac:dyDescent="0.25">
      <c r="A252" s="2"/>
      <c r="B252" s="2"/>
      <c r="C252" s="2"/>
      <c r="D252" s="2"/>
      <c r="E252" s="3"/>
      <c r="F252" s="3"/>
      <c r="G252" s="3"/>
      <c r="H252" s="3"/>
      <c r="I252" s="3"/>
      <c r="J252" s="3"/>
      <c r="K252" s="3"/>
      <c r="L252" s="3"/>
      <c r="M252" s="3"/>
      <c r="N252" s="3"/>
      <c r="O252" s="3"/>
      <c r="P252" s="3"/>
    </row>
    <row r="253" spans="1:16" ht="12.75" customHeight="1" x14ac:dyDescent="0.25">
      <c r="A253" s="2"/>
      <c r="B253" s="2"/>
      <c r="C253" s="2"/>
      <c r="D253" s="2"/>
      <c r="E253" s="3"/>
      <c r="F253" s="3"/>
      <c r="G253" s="3"/>
      <c r="H253" s="3"/>
      <c r="I253" s="3"/>
      <c r="J253" s="3"/>
      <c r="K253" s="3"/>
      <c r="L253" s="3"/>
      <c r="M253" s="3"/>
      <c r="N253" s="3"/>
      <c r="O253" s="3"/>
      <c r="P253" s="3"/>
    </row>
    <row r="254" spans="1:16" ht="12.75" customHeight="1" x14ac:dyDescent="0.25">
      <c r="A254" s="2"/>
      <c r="B254" s="2"/>
      <c r="C254" s="2"/>
      <c r="D254" s="2"/>
      <c r="E254" s="3"/>
      <c r="F254" s="3"/>
      <c r="G254" s="3"/>
      <c r="H254" s="3"/>
      <c r="I254" s="3"/>
      <c r="J254" s="3"/>
      <c r="K254" s="3"/>
      <c r="L254" s="3"/>
      <c r="M254" s="3"/>
      <c r="N254" s="3"/>
      <c r="O254" s="3"/>
      <c r="P254" s="3"/>
    </row>
    <row r="255" spans="1:16" ht="12.75" customHeight="1" x14ac:dyDescent="0.25">
      <c r="A255" s="2"/>
      <c r="B255" s="2"/>
      <c r="C255" s="2"/>
      <c r="D255" s="2"/>
      <c r="E255" s="3"/>
      <c r="F255" s="3"/>
      <c r="G255" s="3"/>
      <c r="H255" s="3"/>
      <c r="I255" s="3"/>
      <c r="J255" s="3"/>
      <c r="K255" s="3"/>
      <c r="L255" s="3"/>
      <c r="M255" s="3"/>
      <c r="N255" s="3"/>
      <c r="O255" s="3"/>
      <c r="P255" s="3"/>
    </row>
    <row r="256" spans="1:16" ht="12.75" customHeight="1" x14ac:dyDescent="0.25">
      <c r="A256" s="2"/>
      <c r="B256" s="2"/>
      <c r="C256" s="2"/>
      <c r="D256" s="2"/>
      <c r="E256" s="3"/>
      <c r="F256" s="3"/>
      <c r="G256" s="3"/>
      <c r="H256" s="3"/>
      <c r="I256" s="3"/>
      <c r="J256" s="3"/>
      <c r="K256" s="3"/>
      <c r="L256" s="3"/>
      <c r="M256" s="3"/>
      <c r="N256" s="3"/>
      <c r="O256" s="3"/>
      <c r="P256" s="3"/>
    </row>
    <row r="257" spans="1:16" ht="12.75" customHeight="1" x14ac:dyDescent="0.25">
      <c r="A257" s="2"/>
      <c r="B257" s="2"/>
      <c r="C257" s="2"/>
      <c r="D257" s="2"/>
      <c r="E257" s="3"/>
      <c r="F257" s="3"/>
      <c r="G257" s="3"/>
      <c r="H257" s="3"/>
      <c r="I257" s="3"/>
      <c r="J257" s="3"/>
      <c r="K257" s="3"/>
      <c r="L257" s="3"/>
      <c r="M257" s="3"/>
      <c r="N257" s="3"/>
      <c r="O257" s="3"/>
      <c r="P257" s="3"/>
    </row>
    <row r="258" spans="1:16" ht="12.75" customHeight="1" x14ac:dyDescent="0.25">
      <c r="A258" s="2"/>
      <c r="B258" s="2"/>
      <c r="C258" s="2"/>
      <c r="D258" s="2"/>
      <c r="E258" s="3"/>
      <c r="F258" s="3"/>
      <c r="G258" s="3"/>
      <c r="H258" s="3"/>
      <c r="I258" s="3"/>
      <c r="J258" s="3"/>
      <c r="K258" s="3"/>
      <c r="L258" s="3"/>
      <c r="M258" s="3"/>
      <c r="N258" s="3"/>
      <c r="O258" s="3"/>
      <c r="P258" s="3"/>
    </row>
    <row r="259" spans="1:16" ht="12.75" customHeight="1" x14ac:dyDescent="0.25">
      <c r="A259" s="2"/>
      <c r="B259" s="2"/>
      <c r="C259" s="2"/>
      <c r="D259" s="2"/>
      <c r="E259" s="3"/>
      <c r="F259" s="3"/>
      <c r="G259" s="3"/>
      <c r="H259" s="3"/>
      <c r="I259" s="3"/>
      <c r="J259" s="3"/>
      <c r="K259" s="3"/>
      <c r="L259" s="3"/>
      <c r="M259" s="3"/>
      <c r="N259" s="3"/>
      <c r="O259" s="3"/>
      <c r="P259" s="3"/>
    </row>
    <row r="260" spans="1:16" ht="12.75" customHeight="1" x14ac:dyDescent="0.25">
      <c r="A260" s="2"/>
      <c r="B260" s="2"/>
      <c r="C260" s="2"/>
      <c r="D260" s="2"/>
      <c r="E260" s="3"/>
      <c r="F260" s="3"/>
      <c r="G260" s="3"/>
      <c r="H260" s="3"/>
      <c r="I260" s="3"/>
      <c r="J260" s="3"/>
      <c r="K260" s="3"/>
      <c r="L260" s="3"/>
      <c r="M260" s="3"/>
      <c r="N260" s="3"/>
      <c r="O260" s="3"/>
      <c r="P260" s="3"/>
    </row>
    <row r="261" spans="1:16" ht="12.75" customHeight="1" x14ac:dyDescent="0.25">
      <c r="A261" s="2"/>
      <c r="B261" s="2"/>
      <c r="C261" s="2"/>
      <c r="D261" s="2"/>
      <c r="E261" s="3"/>
      <c r="F261" s="3"/>
      <c r="G261" s="3"/>
      <c r="H261" s="3"/>
      <c r="I261" s="3"/>
      <c r="J261" s="3"/>
      <c r="K261" s="3"/>
      <c r="L261" s="3"/>
      <c r="M261" s="3"/>
      <c r="N261" s="3"/>
      <c r="O261" s="3"/>
      <c r="P261" s="3"/>
    </row>
    <row r="262" spans="1:16" ht="12.75" customHeight="1" x14ac:dyDescent="0.25">
      <c r="A262" s="2"/>
      <c r="B262" s="2"/>
      <c r="C262" s="2"/>
      <c r="D262" s="2"/>
      <c r="E262" s="3"/>
      <c r="F262" s="3"/>
      <c r="G262" s="3"/>
      <c r="H262" s="3"/>
      <c r="I262" s="3"/>
      <c r="J262" s="3"/>
      <c r="K262" s="3"/>
      <c r="L262" s="3"/>
      <c r="M262" s="3"/>
      <c r="N262" s="3"/>
      <c r="O262" s="3"/>
      <c r="P262" s="3"/>
    </row>
    <row r="263" spans="1:16" ht="12.75" customHeight="1" x14ac:dyDescent="0.25">
      <c r="A263" s="2"/>
      <c r="B263" s="2"/>
      <c r="C263" s="2"/>
      <c r="D263" s="2"/>
      <c r="E263" s="3"/>
      <c r="F263" s="3"/>
      <c r="G263" s="3"/>
      <c r="H263" s="3"/>
      <c r="I263" s="3"/>
      <c r="J263" s="3"/>
      <c r="K263" s="3"/>
      <c r="L263" s="3"/>
      <c r="M263" s="3"/>
      <c r="N263" s="3"/>
      <c r="O263" s="3"/>
      <c r="P263" s="3"/>
    </row>
    <row r="264" spans="1:16" ht="12.75" customHeight="1" x14ac:dyDescent="0.25">
      <c r="A264" s="2"/>
      <c r="B264" s="2"/>
      <c r="C264" s="2"/>
      <c r="D264" s="2"/>
      <c r="E264" s="3"/>
      <c r="F264" s="3"/>
      <c r="G264" s="3"/>
      <c r="H264" s="3"/>
      <c r="I264" s="3"/>
      <c r="J264" s="3"/>
      <c r="K264" s="3"/>
      <c r="L264" s="3"/>
      <c r="M264" s="3"/>
      <c r="N264" s="3"/>
      <c r="O264" s="3"/>
      <c r="P264" s="3"/>
    </row>
    <row r="265" spans="1:16" ht="12.75" customHeight="1" x14ac:dyDescent="0.25">
      <c r="A265" s="2"/>
      <c r="B265" s="2"/>
      <c r="C265" s="2"/>
      <c r="D265" s="2"/>
      <c r="E265" s="3"/>
      <c r="F265" s="3"/>
      <c r="G265" s="3"/>
      <c r="H265" s="3"/>
      <c r="I265" s="3"/>
      <c r="J265" s="3"/>
      <c r="K265" s="3"/>
      <c r="L265" s="3"/>
      <c r="M265" s="3"/>
      <c r="N265" s="3"/>
      <c r="O265" s="3"/>
      <c r="P265" s="3"/>
    </row>
    <row r="266" spans="1:16" ht="12.75" customHeight="1" x14ac:dyDescent="0.25">
      <c r="A266" s="2"/>
      <c r="B266" s="2"/>
      <c r="C266" s="2"/>
      <c r="D266" s="2"/>
      <c r="E266" s="3"/>
      <c r="F266" s="3"/>
      <c r="G266" s="3"/>
      <c r="H266" s="3"/>
      <c r="I266" s="3"/>
      <c r="J266" s="3"/>
      <c r="K266" s="3"/>
      <c r="L266" s="3"/>
      <c r="M266" s="3"/>
      <c r="N266" s="3"/>
      <c r="O266" s="3"/>
      <c r="P266" s="3"/>
    </row>
    <row r="267" spans="1:16" ht="12.75" customHeight="1" x14ac:dyDescent="0.25">
      <c r="A267" s="2"/>
      <c r="B267" s="2"/>
      <c r="C267" s="2"/>
      <c r="D267" s="2"/>
      <c r="E267" s="3"/>
      <c r="F267" s="3"/>
      <c r="G267" s="3"/>
      <c r="H267" s="3"/>
      <c r="I267" s="3"/>
      <c r="J267" s="3"/>
      <c r="K267" s="3"/>
      <c r="L267" s="3"/>
      <c r="M267" s="3"/>
      <c r="N267" s="3"/>
      <c r="O267" s="3"/>
      <c r="P267" s="3"/>
    </row>
    <row r="268" spans="1:16" ht="12.75" customHeight="1" x14ac:dyDescent="0.25">
      <c r="A268" s="2"/>
      <c r="B268" s="2"/>
      <c r="C268" s="2"/>
      <c r="D268" s="2"/>
      <c r="E268" s="3"/>
      <c r="F268" s="3"/>
      <c r="G268" s="3"/>
      <c r="H268" s="3"/>
      <c r="I268" s="3"/>
      <c r="J268" s="3"/>
      <c r="K268" s="3"/>
      <c r="L268" s="3"/>
      <c r="M268" s="3"/>
      <c r="N268" s="3"/>
      <c r="O268" s="3"/>
      <c r="P268" s="3"/>
    </row>
    <row r="269" spans="1:16" ht="12.75" customHeight="1" x14ac:dyDescent="0.25">
      <c r="A269" s="2"/>
      <c r="B269" s="2"/>
      <c r="C269" s="2"/>
      <c r="D269" s="2"/>
      <c r="E269" s="3"/>
      <c r="F269" s="3"/>
      <c r="G269" s="3"/>
      <c r="H269" s="3"/>
      <c r="I269" s="3"/>
      <c r="J269" s="3"/>
      <c r="K269" s="3"/>
      <c r="L269" s="3"/>
      <c r="M269" s="3"/>
      <c r="N269" s="3"/>
      <c r="O269" s="3"/>
      <c r="P269" s="3"/>
    </row>
    <row r="270" spans="1:16" ht="12.75" customHeight="1" x14ac:dyDescent="0.25">
      <c r="A270" s="2"/>
      <c r="B270" s="2"/>
      <c r="C270" s="2"/>
      <c r="D270" s="2"/>
      <c r="E270" s="3"/>
      <c r="F270" s="3"/>
      <c r="G270" s="3"/>
      <c r="H270" s="3"/>
      <c r="I270" s="3"/>
      <c r="J270" s="3"/>
      <c r="K270" s="3"/>
      <c r="L270" s="3"/>
      <c r="M270" s="3"/>
      <c r="N270" s="3"/>
      <c r="O270" s="3"/>
      <c r="P270" s="3"/>
    </row>
    <row r="271" spans="1:16" ht="12.75" customHeight="1" x14ac:dyDescent="0.25">
      <c r="A271" s="2"/>
      <c r="B271" s="2"/>
      <c r="C271" s="2"/>
      <c r="D271" s="2"/>
      <c r="E271" s="3"/>
      <c r="F271" s="3"/>
      <c r="G271" s="3"/>
      <c r="H271" s="3"/>
      <c r="I271" s="3"/>
      <c r="J271" s="3"/>
      <c r="K271" s="3"/>
      <c r="L271" s="3"/>
      <c r="M271" s="3"/>
      <c r="N271" s="3"/>
      <c r="O271" s="3"/>
      <c r="P271" s="3"/>
    </row>
    <row r="272" spans="1:16" ht="12.75" customHeight="1" x14ac:dyDescent="0.25">
      <c r="A272" s="2"/>
      <c r="B272" s="2"/>
      <c r="C272" s="2"/>
      <c r="D272" s="2"/>
      <c r="E272" s="3"/>
      <c r="F272" s="3"/>
      <c r="G272" s="3"/>
      <c r="H272" s="3"/>
      <c r="I272" s="3"/>
      <c r="J272" s="3"/>
      <c r="K272" s="3"/>
      <c r="L272" s="3"/>
      <c r="M272" s="3"/>
      <c r="N272" s="3"/>
      <c r="O272" s="3"/>
      <c r="P272" s="3"/>
    </row>
    <row r="273" spans="1:16" ht="12.75" customHeight="1" x14ac:dyDescent="0.25">
      <c r="A273" s="2"/>
      <c r="B273" s="2"/>
      <c r="C273" s="2"/>
      <c r="D273" s="2"/>
      <c r="E273" s="3"/>
      <c r="F273" s="3"/>
      <c r="G273" s="3"/>
      <c r="H273" s="3"/>
      <c r="I273" s="3"/>
      <c r="J273" s="3"/>
      <c r="K273" s="3"/>
      <c r="L273" s="3"/>
      <c r="M273" s="3"/>
      <c r="N273" s="3"/>
      <c r="O273" s="3"/>
      <c r="P273" s="3"/>
    </row>
    <row r="274" spans="1:16" ht="12.75" customHeight="1" x14ac:dyDescent="0.25">
      <c r="A274" s="2"/>
      <c r="B274" s="2"/>
      <c r="C274" s="2"/>
      <c r="D274" s="2"/>
      <c r="E274" s="3"/>
      <c r="F274" s="3"/>
      <c r="G274" s="3"/>
      <c r="H274" s="3"/>
      <c r="I274" s="3"/>
      <c r="J274" s="3"/>
      <c r="K274" s="3"/>
      <c r="L274" s="3"/>
      <c r="M274" s="3"/>
      <c r="N274" s="3"/>
      <c r="O274" s="3"/>
      <c r="P274" s="3"/>
    </row>
    <row r="275" spans="1:16" ht="12.75" customHeight="1" x14ac:dyDescent="0.25">
      <c r="A275" s="2"/>
      <c r="B275" s="2"/>
      <c r="C275" s="2"/>
      <c r="D275" s="2"/>
      <c r="E275" s="3"/>
      <c r="F275" s="3"/>
      <c r="G275" s="3"/>
      <c r="H275" s="3"/>
      <c r="I275" s="3"/>
      <c r="J275" s="3"/>
      <c r="K275" s="3"/>
      <c r="L275" s="3"/>
      <c r="M275" s="3"/>
      <c r="N275" s="3"/>
      <c r="O275" s="3"/>
      <c r="P275" s="3"/>
    </row>
    <row r="276" spans="1:16" ht="22.5" customHeight="1" x14ac:dyDescent="0.25">
      <c r="A276" s="2"/>
      <c r="B276" s="2"/>
      <c r="C276" s="2"/>
      <c r="D276" s="2"/>
      <c r="E276" s="3"/>
      <c r="F276" s="3"/>
      <c r="G276" s="3"/>
      <c r="H276" s="3"/>
      <c r="I276" s="3"/>
      <c r="J276" s="3"/>
      <c r="K276" s="3"/>
      <c r="L276" s="3"/>
      <c r="M276" s="3"/>
      <c r="N276" s="3"/>
      <c r="O276" s="3"/>
      <c r="P276" s="3"/>
    </row>
    <row r="277" spans="1:16" ht="12.75" customHeight="1" x14ac:dyDescent="0.25">
      <c r="A277" s="2"/>
      <c r="B277" s="2"/>
      <c r="C277" s="2"/>
      <c r="D277" s="2"/>
      <c r="E277" s="3"/>
      <c r="F277" s="3"/>
      <c r="G277" s="3"/>
      <c r="H277" s="3"/>
      <c r="I277" s="3"/>
      <c r="J277" s="3"/>
      <c r="K277" s="3"/>
      <c r="L277" s="3"/>
      <c r="M277" s="3"/>
      <c r="N277" s="3"/>
      <c r="O277" s="3"/>
      <c r="P277" s="3"/>
    </row>
    <row r="278" spans="1:16" ht="12.75" customHeight="1" x14ac:dyDescent="0.25">
      <c r="A278" s="2"/>
      <c r="B278" s="2"/>
      <c r="C278" s="2"/>
      <c r="D278" s="2"/>
      <c r="E278" s="3"/>
      <c r="F278" s="3"/>
      <c r="G278" s="3"/>
      <c r="H278" s="3"/>
      <c r="I278" s="3"/>
      <c r="J278" s="3"/>
      <c r="K278" s="3"/>
      <c r="L278" s="3"/>
      <c r="M278" s="3"/>
      <c r="N278" s="3"/>
      <c r="O278" s="3"/>
      <c r="P278" s="3"/>
    </row>
    <row r="279" spans="1:16" ht="12.75" customHeight="1" x14ac:dyDescent="0.25">
      <c r="A279" s="2"/>
      <c r="B279" s="2"/>
      <c r="C279" s="2"/>
      <c r="D279" s="2"/>
      <c r="E279" s="3"/>
      <c r="F279" s="3"/>
      <c r="G279" s="3"/>
      <c r="H279" s="3"/>
      <c r="I279" s="3"/>
      <c r="J279" s="3"/>
      <c r="K279" s="3"/>
      <c r="L279" s="3"/>
      <c r="M279" s="3"/>
      <c r="N279" s="3"/>
      <c r="O279" s="3"/>
      <c r="P279" s="3"/>
    </row>
    <row r="280" spans="1:16" ht="12.75" customHeight="1" x14ac:dyDescent="0.25">
      <c r="A280" s="2"/>
      <c r="B280" s="2"/>
      <c r="C280" s="2"/>
      <c r="D280" s="2"/>
      <c r="E280" s="3"/>
      <c r="F280" s="3"/>
      <c r="G280" s="3"/>
      <c r="H280" s="3"/>
      <c r="I280" s="3"/>
      <c r="J280" s="3"/>
      <c r="K280" s="3"/>
      <c r="L280" s="3"/>
      <c r="M280" s="3"/>
      <c r="N280" s="3"/>
      <c r="O280" s="3"/>
      <c r="P280" s="3"/>
    </row>
    <row r="281" spans="1:16" ht="12.75" customHeight="1" x14ac:dyDescent="0.25">
      <c r="A281" s="2"/>
      <c r="B281" s="2"/>
      <c r="C281" s="2"/>
      <c r="D281" s="2"/>
      <c r="E281" s="3"/>
      <c r="F281" s="3"/>
      <c r="G281" s="3"/>
      <c r="H281" s="3"/>
      <c r="I281" s="3"/>
      <c r="J281" s="3"/>
      <c r="K281" s="3"/>
      <c r="L281" s="3"/>
      <c r="M281" s="3"/>
      <c r="N281" s="3"/>
      <c r="O281" s="3"/>
      <c r="P281" s="3"/>
    </row>
    <row r="282" spans="1:16" ht="12.75" customHeight="1" x14ac:dyDescent="0.25">
      <c r="A282" s="2"/>
      <c r="B282" s="2"/>
      <c r="C282" s="2"/>
      <c r="D282" s="2"/>
      <c r="E282" s="3"/>
      <c r="F282" s="3"/>
      <c r="G282" s="3"/>
      <c r="H282" s="3"/>
      <c r="I282" s="3"/>
      <c r="J282" s="3"/>
      <c r="K282" s="3"/>
      <c r="L282" s="3"/>
      <c r="M282" s="3"/>
      <c r="N282" s="3"/>
      <c r="O282" s="3"/>
      <c r="P282" s="3"/>
    </row>
    <row r="283" spans="1:16" ht="12.75" customHeight="1" x14ac:dyDescent="0.25">
      <c r="A283" s="2"/>
      <c r="B283" s="2"/>
      <c r="C283" s="2"/>
      <c r="D283" s="2"/>
      <c r="E283" s="3"/>
      <c r="F283" s="3"/>
      <c r="G283" s="3"/>
      <c r="H283" s="3"/>
      <c r="I283" s="3"/>
      <c r="J283" s="3"/>
      <c r="K283" s="3"/>
      <c r="L283" s="3"/>
      <c r="M283" s="3"/>
      <c r="N283" s="3"/>
      <c r="O283" s="3"/>
      <c r="P283" s="3"/>
    </row>
    <row r="284" spans="1:16" ht="12.75" customHeight="1" x14ac:dyDescent="0.25">
      <c r="A284" s="2"/>
      <c r="B284" s="2"/>
      <c r="C284" s="2"/>
      <c r="D284" s="2"/>
      <c r="E284" s="3"/>
      <c r="F284" s="3"/>
      <c r="G284" s="3"/>
      <c r="H284" s="3"/>
      <c r="I284" s="3"/>
      <c r="J284" s="3"/>
      <c r="K284" s="3"/>
      <c r="L284" s="3"/>
      <c r="M284" s="3"/>
      <c r="N284" s="3"/>
      <c r="O284" s="3"/>
      <c r="P284" s="3"/>
    </row>
    <row r="285" spans="1:16" ht="12.75" customHeight="1" x14ac:dyDescent="0.25">
      <c r="A285" s="2"/>
      <c r="B285" s="2"/>
      <c r="C285" s="2"/>
      <c r="D285" s="2"/>
      <c r="E285" s="3"/>
      <c r="F285" s="3"/>
      <c r="G285" s="3"/>
      <c r="H285" s="3"/>
      <c r="I285" s="3"/>
      <c r="J285" s="3"/>
      <c r="K285" s="3"/>
      <c r="L285" s="3"/>
      <c r="M285" s="3"/>
      <c r="N285" s="3"/>
      <c r="O285" s="3"/>
      <c r="P285" s="3"/>
    </row>
    <row r="286" spans="1:16" ht="22.5" customHeight="1" x14ac:dyDescent="0.25">
      <c r="A286" s="2"/>
      <c r="B286" s="2"/>
      <c r="C286" s="2"/>
      <c r="D286" s="2"/>
      <c r="E286" s="3"/>
      <c r="F286" s="3"/>
      <c r="G286" s="3"/>
      <c r="H286" s="3"/>
      <c r="I286" s="3"/>
      <c r="J286" s="3"/>
      <c r="K286" s="3"/>
      <c r="L286" s="3"/>
      <c r="M286" s="3"/>
      <c r="N286" s="3"/>
      <c r="O286" s="3"/>
      <c r="P286" s="3"/>
    </row>
    <row r="287" spans="1:16" ht="12.75" customHeight="1" x14ac:dyDescent="0.25">
      <c r="A287" s="2"/>
      <c r="B287" s="2"/>
      <c r="C287" s="2"/>
      <c r="D287" s="2"/>
      <c r="E287" s="3"/>
      <c r="F287" s="3"/>
      <c r="G287" s="3"/>
      <c r="H287" s="3"/>
      <c r="I287" s="3"/>
      <c r="J287" s="3"/>
      <c r="K287" s="3"/>
      <c r="L287" s="3"/>
      <c r="M287" s="3"/>
      <c r="N287" s="3"/>
      <c r="O287" s="3"/>
      <c r="P287" s="3"/>
    </row>
    <row r="288" spans="1:16" ht="12.75" customHeight="1" x14ac:dyDescent="0.25">
      <c r="A288" s="2"/>
      <c r="B288" s="2"/>
      <c r="C288" s="2"/>
      <c r="D288" s="2"/>
      <c r="E288" s="3"/>
      <c r="F288" s="3"/>
      <c r="G288" s="3"/>
      <c r="H288" s="3"/>
      <c r="I288" s="3"/>
      <c r="J288" s="3"/>
      <c r="K288" s="3"/>
      <c r="L288" s="3"/>
      <c r="M288" s="3"/>
      <c r="N288" s="3"/>
      <c r="O288" s="3"/>
      <c r="P288" s="3"/>
    </row>
    <row r="289" spans="1:16" ht="12.75" customHeight="1" x14ac:dyDescent="0.25">
      <c r="A289" s="2"/>
      <c r="B289" s="2"/>
      <c r="C289" s="2"/>
      <c r="D289" s="2"/>
      <c r="E289" s="3"/>
      <c r="F289" s="3"/>
      <c r="G289" s="3"/>
      <c r="H289" s="3"/>
      <c r="I289" s="3"/>
      <c r="J289" s="3"/>
      <c r="K289" s="3"/>
      <c r="L289" s="3"/>
      <c r="M289" s="3"/>
      <c r="N289" s="3"/>
      <c r="O289" s="3"/>
      <c r="P289" s="3"/>
    </row>
    <row r="290" spans="1:16" ht="12.75" customHeight="1" x14ac:dyDescent="0.25">
      <c r="A290" s="2"/>
      <c r="B290" s="2"/>
      <c r="C290" s="2"/>
      <c r="D290" s="2"/>
      <c r="E290" s="3"/>
      <c r="F290" s="3"/>
      <c r="G290" s="3"/>
      <c r="H290" s="3"/>
      <c r="I290" s="3"/>
      <c r="J290" s="3"/>
      <c r="K290" s="3"/>
      <c r="L290" s="3"/>
      <c r="M290" s="3"/>
      <c r="N290" s="3"/>
      <c r="O290" s="3"/>
      <c r="P290" s="3"/>
    </row>
    <row r="291" spans="1:16" ht="22.5" customHeight="1" x14ac:dyDescent="0.25">
      <c r="A291" s="2"/>
      <c r="B291" s="2"/>
      <c r="C291" s="2"/>
      <c r="D291" s="2"/>
      <c r="E291" s="3"/>
      <c r="F291" s="3"/>
      <c r="G291" s="3"/>
      <c r="H291" s="3"/>
      <c r="I291" s="3"/>
      <c r="J291" s="3"/>
      <c r="K291" s="3"/>
      <c r="L291" s="3"/>
      <c r="M291" s="3"/>
      <c r="N291" s="3"/>
      <c r="O291" s="3"/>
      <c r="P291" s="3"/>
    </row>
    <row r="292" spans="1:16" ht="12.75" customHeight="1" x14ac:dyDescent="0.25">
      <c r="A292" s="2"/>
      <c r="B292" s="2"/>
      <c r="C292" s="2"/>
      <c r="D292" s="2"/>
      <c r="E292" s="3"/>
      <c r="F292" s="3"/>
      <c r="G292" s="3"/>
      <c r="H292" s="3"/>
      <c r="I292" s="3"/>
      <c r="J292" s="3"/>
      <c r="K292" s="3"/>
      <c r="L292" s="3"/>
      <c r="M292" s="3"/>
      <c r="N292" s="3"/>
      <c r="O292" s="3"/>
      <c r="P292" s="3"/>
    </row>
    <row r="293" spans="1:16" ht="12.75" customHeight="1" x14ac:dyDescent="0.25">
      <c r="A293" s="2"/>
      <c r="B293" s="2"/>
      <c r="C293" s="2"/>
      <c r="D293" s="2"/>
      <c r="E293" s="3"/>
      <c r="F293" s="3"/>
      <c r="G293" s="3"/>
      <c r="H293" s="3"/>
      <c r="I293" s="3"/>
      <c r="J293" s="3"/>
      <c r="K293" s="3"/>
      <c r="L293" s="3"/>
      <c r="M293" s="3"/>
      <c r="N293" s="3"/>
      <c r="O293" s="3"/>
      <c r="P293" s="3"/>
    </row>
    <row r="294" spans="1:16" ht="12.75" customHeight="1" x14ac:dyDescent="0.25">
      <c r="A294" s="2"/>
      <c r="B294" s="2"/>
      <c r="C294" s="2"/>
      <c r="D294" s="2"/>
      <c r="E294" s="3"/>
      <c r="F294" s="3"/>
      <c r="G294" s="3"/>
      <c r="H294" s="3"/>
      <c r="I294" s="3"/>
      <c r="J294" s="3"/>
      <c r="K294" s="3"/>
      <c r="L294" s="3"/>
      <c r="M294" s="3"/>
      <c r="N294" s="3"/>
      <c r="O294" s="3"/>
      <c r="P294" s="3"/>
    </row>
    <row r="295" spans="1:16" ht="12.75" customHeight="1" x14ac:dyDescent="0.25">
      <c r="A295" s="2"/>
      <c r="B295" s="2"/>
      <c r="C295" s="2"/>
      <c r="D295" s="2"/>
      <c r="E295" s="3"/>
      <c r="F295" s="3"/>
      <c r="G295" s="3"/>
      <c r="H295" s="3"/>
      <c r="I295" s="3"/>
      <c r="J295" s="3"/>
      <c r="K295" s="3"/>
      <c r="L295" s="3"/>
      <c r="M295" s="3"/>
      <c r="N295" s="3"/>
      <c r="O295" s="3"/>
      <c r="P295" s="3"/>
    </row>
    <row r="296" spans="1:16" ht="12.75" customHeight="1" x14ac:dyDescent="0.25">
      <c r="A296" s="2"/>
      <c r="B296" s="2"/>
      <c r="C296" s="2"/>
      <c r="D296" s="2"/>
      <c r="E296" s="3"/>
      <c r="F296" s="3"/>
      <c r="G296" s="3"/>
      <c r="H296" s="3"/>
      <c r="I296" s="3"/>
      <c r="J296" s="3"/>
      <c r="K296" s="3"/>
      <c r="L296" s="3"/>
      <c r="M296" s="3"/>
      <c r="N296" s="3"/>
      <c r="O296" s="3"/>
      <c r="P296" s="3"/>
    </row>
    <row r="297" spans="1:16" ht="12.75" customHeight="1" x14ac:dyDescent="0.25">
      <c r="A297" s="2"/>
      <c r="B297" s="2"/>
      <c r="C297" s="2"/>
      <c r="D297" s="2"/>
      <c r="E297" s="3"/>
      <c r="F297" s="3"/>
      <c r="G297" s="3"/>
      <c r="H297" s="3"/>
      <c r="I297" s="3"/>
      <c r="J297" s="3"/>
      <c r="K297" s="3"/>
      <c r="L297" s="3"/>
      <c r="M297" s="3"/>
      <c r="N297" s="3"/>
      <c r="O297" s="3"/>
      <c r="P297" s="3"/>
    </row>
    <row r="298" spans="1:16" ht="12.9" customHeight="1" x14ac:dyDescent="0.25">
      <c r="A298" s="2"/>
      <c r="B298" s="2"/>
      <c r="C298" s="2"/>
      <c r="D298" s="2"/>
      <c r="E298" s="3"/>
      <c r="F298" s="3"/>
      <c r="G298" s="3"/>
      <c r="H298" s="3"/>
      <c r="I298" s="3"/>
      <c r="J298" s="3"/>
      <c r="K298" s="3"/>
      <c r="L298" s="3"/>
      <c r="M298" s="3"/>
      <c r="N298" s="3"/>
      <c r="O298" s="3"/>
      <c r="P298" s="3"/>
    </row>
    <row r="299" spans="1:16" ht="22.5" customHeight="1" x14ac:dyDescent="0.25">
      <c r="A299" s="2"/>
      <c r="B299" s="2"/>
      <c r="C299" s="2"/>
      <c r="D299" s="2"/>
      <c r="E299" s="3"/>
      <c r="F299" s="3"/>
      <c r="G299" s="3"/>
      <c r="H299" s="3"/>
      <c r="I299" s="3"/>
      <c r="J299" s="3"/>
      <c r="K299" s="3"/>
      <c r="L299" s="3"/>
      <c r="M299" s="3"/>
      <c r="N299" s="3"/>
      <c r="O299" s="3"/>
      <c r="P299" s="3"/>
    </row>
    <row r="300" spans="1:16" ht="12.75" customHeight="1" x14ac:dyDescent="0.25">
      <c r="A300" s="2"/>
      <c r="B300" s="2"/>
      <c r="C300" s="2"/>
      <c r="D300" s="2"/>
      <c r="E300" s="3"/>
      <c r="F300" s="3"/>
      <c r="G300" s="3"/>
      <c r="H300" s="3"/>
      <c r="I300" s="3"/>
      <c r="J300" s="3"/>
      <c r="K300" s="3"/>
      <c r="L300" s="3"/>
      <c r="M300" s="3"/>
      <c r="N300" s="3"/>
      <c r="O300" s="3"/>
      <c r="P300" s="3"/>
    </row>
    <row r="301" spans="1:16" ht="12.75" customHeight="1" x14ac:dyDescent="0.25">
      <c r="A301" s="2"/>
      <c r="B301" s="2"/>
      <c r="C301" s="2"/>
      <c r="D301" s="2"/>
      <c r="E301" s="3"/>
      <c r="F301" s="3"/>
      <c r="G301" s="3"/>
      <c r="H301" s="3"/>
      <c r="I301" s="3"/>
      <c r="J301" s="3"/>
      <c r="K301" s="3"/>
      <c r="L301" s="3"/>
      <c r="M301" s="3"/>
      <c r="N301" s="3"/>
      <c r="O301" s="3"/>
      <c r="P301" s="3"/>
    </row>
    <row r="302" spans="1:16" ht="12.75" customHeight="1" x14ac:dyDescent="0.25">
      <c r="A302" s="2"/>
      <c r="B302" s="2"/>
      <c r="C302" s="2"/>
      <c r="D302" s="2"/>
      <c r="E302" s="3"/>
      <c r="F302" s="3"/>
      <c r="G302" s="3"/>
      <c r="H302" s="3"/>
      <c r="I302" s="3"/>
      <c r="J302" s="3"/>
      <c r="K302" s="3"/>
      <c r="L302" s="3"/>
      <c r="M302" s="3"/>
      <c r="N302" s="3"/>
      <c r="O302" s="3"/>
      <c r="P302" s="3"/>
    </row>
    <row r="303" spans="1:16" ht="12.75" customHeight="1" x14ac:dyDescent="0.25">
      <c r="A303" s="2"/>
      <c r="B303" s="2"/>
      <c r="C303" s="2"/>
      <c r="D303" s="2"/>
      <c r="E303" s="3"/>
      <c r="F303" s="3"/>
      <c r="G303" s="3"/>
      <c r="H303" s="3"/>
      <c r="I303" s="3"/>
      <c r="J303" s="3"/>
      <c r="K303" s="3"/>
      <c r="L303" s="3"/>
      <c r="M303" s="3"/>
      <c r="N303" s="3"/>
      <c r="O303" s="3"/>
      <c r="P303" s="3"/>
    </row>
    <row r="304" spans="1:16" ht="12.75" customHeight="1" x14ac:dyDescent="0.25">
      <c r="A304" s="2"/>
      <c r="B304" s="2"/>
      <c r="C304" s="2"/>
      <c r="D304" s="2"/>
      <c r="E304" s="3"/>
      <c r="F304" s="3"/>
      <c r="G304" s="3"/>
      <c r="H304" s="3"/>
      <c r="I304" s="3"/>
      <c r="J304" s="3"/>
      <c r="K304" s="3"/>
      <c r="L304" s="3"/>
      <c r="M304" s="3"/>
      <c r="N304" s="3"/>
      <c r="O304" s="3"/>
      <c r="P304" s="3"/>
    </row>
    <row r="305" spans="1:16" ht="12.75" customHeight="1" x14ac:dyDescent="0.25">
      <c r="A305" s="2"/>
      <c r="B305" s="2"/>
      <c r="C305" s="2"/>
      <c r="D305" s="2"/>
      <c r="E305" s="3"/>
      <c r="F305" s="3"/>
      <c r="G305" s="3"/>
      <c r="H305" s="3"/>
      <c r="I305" s="3"/>
      <c r="J305" s="3"/>
      <c r="K305" s="3"/>
      <c r="L305" s="3"/>
      <c r="M305" s="3"/>
      <c r="N305" s="3"/>
      <c r="O305" s="3"/>
      <c r="P305" s="3"/>
    </row>
    <row r="306" spans="1:16" ht="12.75" customHeight="1" x14ac:dyDescent="0.25">
      <c r="A306" s="2"/>
      <c r="B306" s="2"/>
      <c r="C306" s="2"/>
      <c r="D306" s="2"/>
      <c r="E306" s="3"/>
      <c r="F306" s="3"/>
      <c r="G306" s="3"/>
      <c r="H306" s="3"/>
      <c r="I306" s="3"/>
      <c r="J306" s="3"/>
      <c r="K306" s="3"/>
      <c r="L306" s="3"/>
      <c r="M306" s="3"/>
      <c r="N306" s="3"/>
      <c r="O306" s="3"/>
      <c r="P306" s="3"/>
    </row>
    <row r="307" spans="1:16" ht="12.75" customHeight="1" x14ac:dyDescent="0.25">
      <c r="A307" s="2"/>
      <c r="B307" s="2"/>
      <c r="C307" s="2"/>
      <c r="D307" s="2"/>
      <c r="E307" s="3"/>
      <c r="F307" s="3"/>
      <c r="G307" s="3"/>
      <c r="H307" s="3"/>
      <c r="I307" s="3"/>
      <c r="J307" s="3"/>
      <c r="K307" s="3"/>
      <c r="L307" s="3"/>
      <c r="M307" s="3"/>
      <c r="N307" s="3"/>
      <c r="O307" s="3"/>
      <c r="P307" s="3"/>
    </row>
    <row r="308" spans="1:16" ht="12.75" customHeight="1" x14ac:dyDescent="0.25">
      <c r="A308" s="2"/>
      <c r="B308" s="2"/>
      <c r="C308" s="2"/>
      <c r="D308" s="2"/>
      <c r="E308" s="3"/>
      <c r="F308" s="3"/>
      <c r="G308" s="3"/>
      <c r="H308" s="3"/>
      <c r="I308" s="3"/>
      <c r="J308" s="3"/>
      <c r="K308" s="3"/>
      <c r="L308" s="3"/>
      <c r="M308" s="3"/>
      <c r="N308" s="3"/>
      <c r="O308" s="3"/>
      <c r="P308" s="3"/>
    </row>
    <row r="309" spans="1:16" ht="12.75" customHeight="1" x14ac:dyDescent="0.25">
      <c r="A309" s="2"/>
      <c r="B309" s="2"/>
      <c r="C309" s="2"/>
      <c r="D309" s="2"/>
      <c r="E309" s="3"/>
      <c r="F309" s="3"/>
      <c r="G309" s="3"/>
      <c r="H309" s="3"/>
      <c r="I309" s="3"/>
      <c r="J309" s="3"/>
      <c r="K309" s="3"/>
      <c r="L309" s="3"/>
      <c r="M309" s="3"/>
      <c r="N309" s="3"/>
      <c r="O309" s="3"/>
      <c r="P309" s="3"/>
    </row>
    <row r="310" spans="1:16" ht="12.75" customHeight="1" x14ac:dyDescent="0.25">
      <c r="A310" s="2"/>
      <c r="B310" s="2"/>
      <c r="C310" s="2"/>
      <c r="D310" s="2"/>
      <c r="E310" s="3"/>
      <c r="F310" s="3"/>
      <c r="G310" s="3"/>
      <c r="H310" s="3"/>
      <c r="I310" s="3"/>
      <c r="J310" s="3"/>
      <c r="K310" s="3"/>
      <c r="L310" s="3"/>
      <c r="M310" s="3"/>
      <c r="N310" s="3"/>
      <c r="O310" s="3"/>
      <c r="P310" s="3"/>
    </row>
    <row r="311" spans="1:16" ht="12.75" customHeight="1" x14ac:dyDescent="0.25">
      <c r="A311" s="2"/>
      <c r="B311" s="2"/>
      <c r="C311" s="2"/>
      <c r="D311" s="2"/>
      <c r="E311" s="3"/>
      <c r="F311" s="3"/>
      <c r="G311" s="3"/>
      <c r="H311" s="3"/>
      <c r="I311" s="3"/>
      <c r="J311" s="3"/>
      <c r="K311" s="3"/>
      <c r="L311" s="3"/>
      <c r="M311" s="3"/>
      <c r="N311" s="3"/>
      <c r="O311" s="3"/>
      <c r="P311" s="3"/>
    </row>
    <row r="312" spans="1:16" ht="12.75" customHeight="1" x14ac:dyDescent="0.25">
      <c r="A312" s="2"/>
      <c r="B312" s="2"/>
      <c r="C312" s="2"/>
      <c r="D312" s="2"/>
      <c r="E312" s="3"/>
      <c r="F312" s="3"/>
      <c r="G312" s="3"/>
      <c r="H312" s="3"/>
      <c r="I312" s="3"/>
      <c r="J312" s="3"/>
      <c r="K312" s="3"/>
      <c r="L312" s="3"/>
      <c r="M312" s="3"/>
      <c r="N312" s="3"/>
      <c r="O312" s="3"/>
      <c r="P312" s="3"/>
    </row>
    <row r="313" spans="1:16" ht="12.75" customHeight="1" x14ac:dyDescent="0.25">
      <c r="A313" s="2"/>
      <c r="B313" s="2"/>
      <c r="C313" s="2"/>
      <c r="D313" s="2"/>
      <c r="E313" s="3"/>
      <c r="F313" s="3"/>
      <c r="G313" s="3"/>
      <c r="H313" s="3"/>
      <c r="I313" s="3"/>
      <c r="J313" s="3"/>
      <c r="K313" s="3"/>
      <c r="L313" s="3"/>
      <c r="M313" s="3"/>
      <c r="N313" s="3"/>
      <c r="O313" s="3"/>
      <c r="P313" s="3"/>
    </row>
    <row r="314" spans="1:16" x14ac:dyDescent="0.25">
      <c r="A314" s="2"/>
      <c r="B314" s="2"/>
      <c r="C314" s="2"/>
      <c r="D314" s="2"/>
      <c r="E314" s="3"/>
      <c r="F314" s="3"/>
      <c r="G314" s="3"/>
      <c r="H314" s="3"/>
      <c r="I314" s="3"/>
      <c r="J314" s="3"/>
      <c r="K314" s="3"/>
      <c r="L314" s="3"/>
      <c r="M314" s="3"/>
      <c r="N314" s="3"/>
      <c r="O314" s="3"/>
      <c r="P314" s="3"/>
    </row>
    <row r="315" spans="1:16" x14ac:dyDescent="0.25">
      <c r="A315" s="2"/>
      <c r="B315" s="2"/>
      <c r="C315" s="2"/>
      <c r="D315" s="2"/>
      <c r="E315" s="3"/>
      <c r="F315" s="3"/>
      <c r="G315" s="3"/>
      <c r="H315" s="3"/>
      <c r="I315" s="3"/>
      <c r="J315" s="3"/>
      <c r="K315" s="3"/>
      <c r="L315" s="3"/>
      <c r="M315" s="3"/>
      <c r="N315" s="3"/>
      <c r="O315" s="3"/>
      <c r="P315" s="3"/>
    </row>
  </sheetData>
  <mergeCells count="39">
    <mergeCell ref="J11:K11"/>
    <mergeCell ref="J12:K12"/>
    <mergeCell ref="J13:K13"/>
    <mergeCell ref="A17:A19"/>
    <mergeCell ref="B17:B19"/>
    <mergeCell ref="C17:C19"/>
    <mergeCell ref="D17:D19"/>
    <mergeCell ref="E17:E19"/>
    <mergeCell ref="F17:I17"/>
    <mergeCell ref="J17:M17"/>
    <mergeCell ref="F18:F19"/>
    <mergeCell ref="G18:I18"/>
    <mergeCell ref="J18:J19"/>
    <mergeCell ref="K18:M18"/>
    <mergeCell ref="A44:I44"/>
    <mergeCell ref="A45:I45"/>
    <mergeCell ref="A33:Q33"/>
    <mergeCell ref="A38:Q38"/>
    <mergeCell ref="A41:I41"/>
    <mergeCell ref="A42:I42"/>
    <mergeCell ref="A43:I43"/>
    <mergeCell ref="A21:Q21"/>
    <mergeCell ref="N17:N19"/>
    <mergeCell ref="O17:O19"/>
    <mergeCell ref="P17:P19"/>
    <mergeCell ref="Q17:Q19"/>
    <mergeCell ref="A57:I57"/>
    <mergeCell ref="A58:I58"/>
    <mergeCell ref="A46:I46"/>
    <mergeCell ref="A47:I47"/>
    <mergeCell ref="A48:I48"/>
    <mergeCell ref="A49:I49"/>
    <mergeCell ref="A50:I50"/>
    <mergeCell ref="A51:I51"/>
    <mergeCell ref="A52:I52"/>
    <mergeCell ref="A53:I53"/>
    <mergeCell ref="A54:I54"/>
    <mergeCell ref="A55:I55"/>
    <mergeCell ref="A56:I56"/>
  </mergeCells>
  <pageMargins left="0.23622047244094491" right="0.19685039370078741" top="0.51181102362204722" bottom="0.62992125984251968" header="0.31496062992125984" footer="0.23622047244094491"/>
  <pageSetup paperSize="9" scale="97" fitToHeight="10000" orientation="landscape" r:id="rId1"/>
  <headerFooter alignWithMargins="0">
    <oddFooter>&amp;L0503.002.292А/3 - СМ.ЛС
312-2609</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autoPageBreaks="0" fitToPage="1"/>
  </sheetPr>
  <dimension ref="A1:Q60"/>
  <sheetViews>
    <sheetView showGridLines="0" topLeftCell="A31" zoomScaleNormal="100" zoomScaleSheetLayoutView="75" workbookViewId="0">
      <selection activeCell="D7" sqref="D7"/>
    </sheetView>
  </sheetViews>
  <sheetFormatPr defaultColWidth="9.109375" defaultRowHeight="13.2" outlineLevelRow="2" x14ac:dyDescent="0.25"/>
  <cols>
    <col min="1" max="1" width="4.6640625" style="9" customWidth="1"/>
    <col min="2" max="2" width="20.33203125" style="27" customWidth="1"/>
    <col min="3" max="3" width="37.109375" style="7" customWidth="1"/>
    <col min="4" max="4" width="17.109375" style="6" customWidth="1"/>
    <col min="5" max="5" width="11.6640625" style="26" customWidth="1"/>
    <col min="6" max="6" width="10.5546875" style="2" customWidth="1"/>
    <col min="7" max="7" width="10.5546875" style="13" customWidth="1"/>
    <col min="8" max="8" width="11" style="2" customWidth="1"/>
    <col min="9" max="9" width="10.6640625" style="2" customWidth="1"/>
    <col min="10" max="10" width="8.33203125" style="2" customWidth="1"/>
    <col min="11" max="11" width="8.109375" style="2" customWidth="1"/>
    <col min="12" max="14" width="7.109375" style="2" customWidth="1"/>
    <col min="15" max="16" width="6.33203125" style="2" customWidth="1"/>
    <col min="17" max="16384" width="9.109375" style="3"/>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1393</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1394</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1344</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1395</v>
      </c>
      <c r="K11" s="142"/>
      <c r="L11" s="4" t="s">
        <v>32</v>
      </c>
      <c r="M11" s="71"/>
      <c r="N11" s="71"/>
      <c r="O11" s="71"/>
      <c r="P11" s="71"/>
      <c r="Q11" s="71"/>
    </row>
    <row r="12" spans="1:17" x14ac:dyDescent="0.25">
      <c r="A12" s="11"/>
      <c r="B12" s="74"/>
      <c r="C12" s="73"/>
      <c r="D12" s="76" t="s">
        <v>121</v>
      </c>
      <c r="E12" s="11"/>
      <c r="F12" s="71"/>
      <c r="G12" s="71"/>
      <c r="H12" s="71"/>
      <c r="I12" s="76"/>
      <c r="J12" s="141" t="s">
        <v>1396</v>
      </c>
      <c r="K12" s="142"/>
      <c r="L12" s="4" t="s">
        <v>32</v>
      </c>
      <c r="M12" s="71"/>
      <c r="N12" s="71"/>
      <c r="O12" s="71"/>
      <c r="P12" s="71"/>
      <c r="Q12" s="71"/>
    </row>
    <row r="13" spans="1:17" x14ac:dyDescent="0.25">
      <c r="A13" s="11"/>
      <c r="B13" s="74"/>
      <c r="C13" s="73"/>
      <c r="D13" s="76" t="s">
        <v>18</v>
      </c>
      <c r="E13" s="11"/>
      <c r="F13" s="71"/>
      <c r="G13" s="71"/>
      <c r="H13" s="71"/>
      <c r="I13" s="76"/>
      <c r="J13" s="141" t="s">
        <v>1397</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30" customFormat="1" ht="13.8" x14ac:dyDescent="0.25">
      <c r="A16" s="9"/>
      <c r="B16" s="1"/>
      <c r="C16" s="7"/>
      <c r="D16" s="109"/>
      <c r="E16" s="8"/>
      <c r="F16" s="2"/>
      <c r="G16" s="2"/>
      <c r="H16" s="2"/>
      <c r="I16" s="2"/>
      <c r="J16" s="13"/>
      <c r="K16" s="2"/>
      <c r="L16" s="2"/>
      <c r="M16" s="2"/>
      <c r="N16" s="2"/>
      <c r="O16" s="2"/>
      <c r="P16" s="2"/>
      <c r="Q16" s="2"/>
    </row>
    <row r="17" spans="1:17" s="30" customFormat="1" ht="13.8"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30"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x14ac:dyDescent="0.25">
      <c r="A21" s="136" t="s">
        <v>1398</v>
      </c>
      <c r="B21" s="132"/>
      <c r="C21" s="132"/>
      <c r="D21" s="132"/>
      <c r="E21" s="132"/>
      <c r="F21" s="132"/>
      <c r="G21" s="132"/>
      <c r="H21" s="132"/>
      <c r="I21" s="132"/>
      <c r="J21" s="132"/>
      <c r="K21" s="132"/>
      <c r="L21" s="132"/>
      <c r="M21" s="132"/>
      <c r="N21" s="132"/>
      <c r="O21" s="132"/>
      <c r="P21" s="132"/>
      <c r="Q21" s="132"/>
    </row>
    <row r="22" spans="1:17" s="29" customFormat="1" ht="48" customHeight="1" x14ac:dyDescent="0.2">
      <c r="A22" s="5">
        <v>1</v>
      </c>
      <c r="B22" s="69" t="s">
        <v>1399</v>
      </c>
      <c r="C22" s="110" t="s">
        <v>1400</v>
      </c>
      <c r="D22" s="10" t="s">
        <v>1128</v>
      </c>
      <c r="E22" s="68" t="s">
        <v>1401</v>
      </c>
      <c r="F22" s="67">
        <v>13728.48</v>
      </c>
      <c r="G22" s="67">
        <v>4107.13</v>
      </c>
      <c r="H22" s="67">
        <v>5631.35</v>
      </c>
      <c r="I22" s="67">
        <v>399.01</v>
      </c>
      <c r="J22" s="121">
        <v>796</v>
      </c>
      <c r="K22" s="66">
        <v>238</v>
      </c>
      <c r="L22" s="66">
        <v>327</v>
      </c>
      <c r="M22" s="66">
        <v>23</v>
      </c>
      <c r="N22" s="66">
        <v>337.48</v>
      </c>
      <c r="O22" s="66">
        <v>19.57</v>
      </c>
      <c r="P22" s="66">
        <v>21.96</v>
      </c>
      <c r="Q22" s="66">
        <v>1.27</v>
      </c>
    </row>
    <row r="23" spans="1:17" s="29" customFormat="1" ht="22.8" x14ac:dyDescent="0.2">
      <c r="A23" s="5">
        <v>2</v>
      </c>
      <c r="B23" s="69" t="s">
        <v>1402</v>
      </c>
      <c r="C23" s="110" t="s">
        <v>1403</v>
      </c>
      <c r="D23" s="10" t="s">
        <v>227</v>
      </c>
      <c r="E23" s="70">
        <v>5.92</v>
      </c>
      <c r="F23" s="67">
        <v>625.24</v>
      </c>
      <c r="G23" s="66"/>
      <c r="H23" s="66"/>
      <c r="I23" s="66"/>
      <c r="J23" s="121">
        <v>3701</v>
      </c>
      <c r="K23" s="66"/>
      <c r="L23" s="66"/>
      <c r="M23" s="66"/>
      <c r="N23" s="66"/>
      <c r="O23" s="66"/>
      <c r="P23" s="66"/>
      <c r="Q23" s="66"/>
    </row>
    <row r="24" spans="1:17" s="29" customFormat="1" ht="42" x14ac:dyDescent="0.2">
      <c r="A24" s="5">
        <v>3</v>
      </c>
      <c r="B24" s="69" t="s">
        <v>1404</v>
      </c>
      <c r="C24" s="110" t="s">
        <v>1405</v>
      </c>
      <c r="D24" s="10" t="s">
        <v>227</v>
      </c>
      <c r="E24" s="70">
        <v>5.92</v>
      </c>
      <c r="F24" s="67">
        <v>7.2</v>
      </c>
      <c r="G24" s="66"/>
      <c r="H24" s="66"/>
      <c r="I24" s="66"/>
      <c r="J24" s="121">
        <v>43</v>
      </c>
      <c r="K24" s="66"/>
      <c r="L24" s="66"/>
      <c r="M24" s="66"/>
      <c r="N24" s="66"/>
      <c r="O24" s="66"/>
      <c r="P24" s="66"/>
      <c r="Q24" s="66"/>
    </row>
    <row r="25" spans="1:17" ht="64.8" x14ac:dyDescent="0.25">
      <c r="A25" s="5">
        <v>4</v>
      </c>
      <c r="B25" s="69" t="s">
        <v>1406</v>
      </c>
      <c r="C25" s="110" t="s">
        <v>1407</v>
      </c>
      <c r="D25" s="10" t="s">
        <v>1408</v>
      </c>
      <c r="E25" s="68" t="s">
        <v>1409</v>
      </c>
      <c r="F25" s="67">
        <v>47792.6</v>
      </c>
      <c r="G25" s="67">
        <v>4284.6899999999996</v>
      </c>
      <c r="H25" s="67">
        <v>17907.349999999999</v>
      </c>
      <c r="I25" s="67">
        <v>2335.61</v>
      </c>
      <c r="J25" s="121">
        <v>1051</v>
      </c>
      <c r="K25" s="66">
        <v>94</v>
      </c>
      <c r="L25" s="66">
        <v>394</v>
      </c>
      <c r="M25" s="66">
        <v>51</v>
      </c>
      <c r="N25" s="66">
        <v>352.07</v>
      </c>
      <c r="O25" s="66">
        <v>7.75</v>
      </c>
      <c r="P25" s="66">
        <v>128.33000000000001</v>
      </c>
      <c r="Q25" s="66">
        <v>2.82</v>
      </c>
    </row>
    <row r="26" spans="1:17" ht="19.2" customHeight="1" x14ac:dyDescent="0.25">
      <c r="A26" s="5">
        <v>5</v>
      </c>
      <c r="B26" s="69" t="s">
        <v>1410</v>
      </c>
      <c r="C26" s="110" t="s">
        <v>1411</v>
      </c>
      <c r="D26" s="10" t="s">
        <v>288</v>
      </c>
      <c r="E26" s="70">
        <v>70</v>
      </c>
      <c r="F26" s="67" t="s">
        <v>1412</v>
      </c>
      <c r="G26" s="66"/>
      <c r="H26" s="66"/>
      <c r="I26" s="66"/>
      <c r="J26" s="121">
        <v>46133</v>
      </c>
      <c r="K26" s="66"/>
      <c r="L26" s="66"/>
      <c r="M26" s="66"/>
      <c r="N26" s="66"/>
      <c r="O26" s="66"/>
      <c r="P26" s="66"/>
      <c r="Q26" s="66"/>
    </row>
    <row r="27" spans="1:17" ht="19.2" customHeight="1" x14ac:dyDescent="0.25">
      <c r="A27" s="5">
        <v>6</v>
      </c>
      <c r="B27" s="69" t="s">
        <v>1410</v>
      </c>
      <c r="C27" s="110" t="s">
        <v>1413</v>
      </c>
      <c r="D27" s="10" t="s">
        <v>288</v>
      </c>
      <c r="E27" s="70">
        <v>2</v>
      </c>
      <c r="F27" s="67" t="s">
        <v>1414</v>
      </c>
      <c r="G27" s="66"/>
      <c r="H27" s="66"/>
      <c r="I27" s="66"/>
      <c r="J27" s="121">
        <v>173</v>
      </c>
      <c r="K27" s="66"/>
      <c r="L27" s="66"/>
      <c r="M27" s="66"/>
      <c r="N27" s="66"/>
      <c r="O27" s="66"/>
      <c r="P27" s="66"/>
      <c r="Q27" s="66"/>
    </row>
    <row r="28" spans="1:17" ht="19.2" customHeight="1" x14ac:dyDescent="0.25">
      <c r="A28" s="5">
        <v>7</v>
      </c>
      <c r="B28" s="69" t="s">
        <v>1415</v>
      </c>
      <c r="C28" s="110" t="s">
        <v>1416</v>
      </c>
      <c r="D28" s="10" t="s">
        <v>873</v>
      </c>
      <c r="E28" s="68" t="s">
        <v>1417</v>
      </c>
      <c r="F28" s="67">
        <v>13548.91</v>
      </c>
      <c r="G28" s="67">
        <v>591.29999999999995</v>
      </c>
      <c r="H28" s="67">
        <v>373.12</v>
      </c>
      <c r="I28" s="67">
        <v>12.56</v>
      </c>
      <c r="J28" s="121">
        <v>18020</v>
      </c>
      <c r="K28" s="66">
        <v>786</v>
      </c>
      <c r="L28" s="66">
        <v>496</v>
      </c>
      <c r="M28" s="66">
        <v>17</v>
      </c>
      <c r="N28" s="66">
        <v>47.38</v>
      </c>
      <c r="O28" s="66">
        <v>63.02</v>
      </c>
      <c r="P28" s="66">
        <v>0.69</v>
      </c>
      <c r="Q28" s="66">
        <v>0.92</v>
      </c>
    </row>
    <row r="29" spans="1:17" ht="19.2" customHeight="1" x14ac:dyDescent="0.25">
      <c r="A29" s="5">
        <v>8</v>
      </c>
      <c r="B29" s="69" t="s">
        <v>1410</v>
      </c>
      <c r="C29" s="110" t="s">
        <v>1418</v>
      </c>
      <c r="D29" s="10" t="s">
        <v>288</v>
      </c>
      <c r="E29" s="70">
        <v>140</v>
      </c>
      <c r="F29" s="67" t="s">
        <v>1419</v>
      </c>
      <c r="G29" s="66"/>
      <c r="H29" s="66"/>
      <c r="I29" s="66"/>
      <c r="J29" s="121">
        <v>59062</v>
      </c>
      <c r="K29" s="66"/>
      <c r="L29" s="66"/>
      <c r="M29" s="66"/>
      <c r="N29" s="66"/>
      <c r="O29" s="66"/>
      <c r="P29" s="66"/>
      <c r="Q29" s="66"/>
    </row>
    <row r="30" spans="1:17" ht="19.2" customHeight="1" x14ac:dyDescent="0.25">
      <c r="A30" s="131" t="s">
        <v>6</v>
      </c>
      <c r="B30" s="132"/>
      <c r="C30" s="132"/>
      <c r="D30" s="132"/>
      <c r="E30" s="132"/>
      <c r="F30" s="132"/>
      <c r="G30" s="132"/>
      <c r="H30" s="132"/>
      <c r="I30" s="132"/>
      <c r="J30" s="122">
        <v>128979</v>
      </c>
      <c r="K30" s="67">
        <v>1118</v>
      </c>
      <c r="L30" s="67">
        <v>1217</v>
      </c>
      <c r="M30" s="67">
        <v>91</v>
      </c>
      <c r="N30" s="66"/>
      <c r="O30" s="67">
        <v>90.34</v>
      </c>
      <c r="P30" s="66"/>
      <c r="Q30" s="67">
        <v>5.01</v>
      </c>
    </row>
    <row r="31" spans="1:17" x14ac:dyDescent="0.25">
      <c r="A31" s="131" t="s">
        <v>355</v>
      </c>
      <c r="B31" s="132"/>
      <c r="C31" s="132"/>
      <c r="D31" s="132"/>
      <c r="E31" s="132"/>
      <c r="F31" s="132"/>
      <c r="G31" s="132"/>
      <c r="H31" s="132"/>
      <c r="I31" s="132"/>
      <c r="J31" s="122">
        <v>132161</v>
      </c>
      <c r="K31" s="67">
        <v>1118</v>
      </c>
      <c r="L31" s="67">
        <v>1217</v>
      </c>
      <c r="M31" s="67">
        <v>91</v>
      </c>
      <c r="N31" s="66"/>
      <c r="O31" s="67">
        <v>90.34</v>
      </c>
      <c r="P31" s="66"/>
      <c r="Q31" s="67">
        <v>5.01</v>
      </c>
    </row>
    <row r="32" spans="1:17" ht="12.75" customHeight="1" x14ac:dyDescent="0.25">
      <c r="A32" s="131" t="s">
        <v>29</v>
      </c>
      <c r="B32" s="132"/>
      <c r="C32" s="132"/>
      <c r="D32" s="132"/>
      <c r="E32" s="132"/>
      <c r="F32" s="132"/>
      <c r="G32" s="132"/>
      <c r="H32" s="132"/>
      <c r="I32" s="132"/>
      <c r="J32" s="121"/>
      <c r="K32" s="66"/>
      <c r="L32" s="66"/>
      <c r="M32" s="66"/>
      <c r="N32" s="66"/>
      <c r="O32" s="66"/>
      <c r="P32" s="66"/>
      <c r="Q32" s="66"/>
    </row>
    <row r="33" spans="1:17" ht="12.9" customHeight="1" x14ac:dyDescent="0.25">
      <c r="A33" s="131" t="s">
        <v>1420</v>
      </c>
      <c r="B33" s="132"/>
      <c r="C33" s="132"/>
      <c r="D33" s="132"/>
      <c r="E33" s="132"/>
      <c r="F33" s="132"/>
      <c r="G33" s="132"/>
      <c r="H33" s="132"/>
      <c r="I33" s="132"/>
      <c r="J33" s="122">
        <v>1054</v>
      </c>
      <c r="K33" s="66"/>
      <c r="L33" s="66"/>
      <c r="M33" s="66"/>
      <c r="N33" s="66"/>
      <c r="O33" s="66"/>
      <c r="P33" s="66"/>
      <c r="Q33" s="66"/>
    </row>
    <row r="34" spans="1:17" ht="12.75" customHeight="1" x14ac:dyDescent="0.25">
      <c r="A34" s="131" t="s">
        <v>1421</v>
      </c>
      <c r="B34" s="132"/>
      <c r="C34" s="132"/>
      <c r="D34" s="132"/>
      <c r="E34" s="132"/>
      <c r="F34" s="132"/>
      <c r="G34" s="132"/>
      <c r="H34" s="132"/>
      <c r="I34" s="132"/>
      <c r="J34" s="122">
        <v>2128</v>
      </c>
      <c r="K34" s="66"/>
      <c r="L34" s="66"/>
      <c r="M34" s="66"/>
      <c r="N34" s="66"/>
      <c r="O34" s="66"/>
      <c r="P34" s="66"/>
      <c r="Q34" s="66"/>
    </row>
    <row r="35" spans="1:17" ht="12.75" customHeight="1" x14ac:dyDescent="0.25">
      <c r="A35" s="131" t="s">
        <v>7</v>
      </c>
      <c r="B35" s="132"/>
      <c r="C35" s="132"/>
      <c r="D35" s="132"/>
      <c r="E35" s="132"/>
      <c r="F35" s="132"/>
      <c r="G35" s="132"/>
      <c r="H35" s="132"/>
      <c r="I35" s="132"/>
      <c r="J35" s="122">
        <v>1460</v>
      </c>
      <c r="K35" s="66"/>
      <c r="L35" s="66"/>
      <c r="M35" s="66"/>
      <c r="N35" s="66"/>
      <c r="O35" s="66"/>
      <c r="P35" s="66"/>
      <c r="Q35" s="66"/>
    </row>
    <row r="36" spans="1:17" ht="12.75" customHeight="1" x14ac:dyDescent="0.25">
      <c r="A36" s="131" t="s">
        <v>29</v>
      </c>
      <c r="B36" s="132"/>
      <c r="C36" s="132"/>
      <c r="D36" s="132"/>
      <c r="E36" s="132"/>
      <c r="F36" s="132"/>
      <c r="G36" s="132"/>
      <c r="H36" s="132"/>
      <c r="I36" s="132"/>
      <c r="J36" s="121"/>
      <c r="K36" s="66"/>
      <c r="L36" s="66"/>
      <c r="M36" s="66"/>
      <c r="N36" s="66"/>
      <c r="O36" s="66"/>
      <c r="P36" s="66"/>
      <c r="Q36" s="66"/>
    </row>
    <row r="37" spans="1:17" ht="12.75" customHeight="1" x14ac:dyDescent="0.25">
      <c r="A37" s="131" t="s">
        <v>1422</v>
      </c>
      <c r="B37" s="132"/>
      <c r="C37" s="132"/>
      <c r="D37" s="132"/>
      <c r="E37" s="132"/>
      <c r="F37" s="132"/>
      <c r="G37" s="132"/>
      <c r="H37" s="132"/>
      <c r="I37" s="132"/>
      <c r="J37" s="122">
        <v>274</v>
      </c>
      <c r="K37" s="66"/>
      <c r="L37" s="66"/>
      <c r="M37" s="66"/>
      <c r="N37" s="66"/>
      <c r="O37" s="66"/>
      <c r="P37" s="66"/>
      <c r="Q37" s="66"/>
    </row>
    <row r="38" spans="1:17" ht="12.9" customHeight="1" x14ac:dyDescent="0.25">
      <c r="A38" s="131" t="s">
        <v>1423</v>
      </c>
      <c r="B38" s="132"/>
      <c r="C38" s="132"/>
      <c r="D38" s="132"/>
      <c r="E38" s="132"/>
      <c r="F38" s="132"/>
      <c r="G38" s="132"/>
      <c r="H38" s="132"/>
      <c r="I38" s="132"/>
      <c r="J38" s="122">
        <v>980</v>
      </c>
      <c r="K38" s="66"/>
      <c r="L38" s="66"/>
      <c r="M38" s="66"/>
      <c r="N38" s="66"/>
      <c r="O38" s="66"/>
      <c r="P38" s="66"/>
      <c r="Q38" s="66"/>
    </row>
    <row r="39" spans="1:17" x14ac:dyDescent="0.25">
      <c r="A39" s="131" t="s">
        <v>1424</v>
      </c>
      <c r="B39" s="132"/>
      <c r="C39" s="132"/>
      <c r="D39" s="132"/>
      <c r="E39" s="132"/>
      <c r="F39" s="132"/>
      <c r="G39" s="132"/>
      <c r="H39" s="132"/>
      <c r="I39" s="132"/>
      <c r="J39" s="122">
        <v>206</v>
      </c>
      <c r="K39" s="66"/>
      <c r="L39" s="66"/>
      <c r="M39" s="66"/>
      <c r="N39" s="66"/>
      <c r="O39" s="66"/>
      <c r="P39" s="66"/>
      <c r="Q39" s="66"/>
    </row>
    <row r="40" spans="1:17" ht="12.75" customHeight="1" x14ac:dyDescent="0.25">
      <c r="A40" s="131" t="s">
        <v>8</v>
      </c>
      <c r="B40" s="132"/>
      <c r="C40" s="132"/>
      <c r="D40" s="132"/>
      <c r="E40" s="132"/>
      <c r="F40" s="132"/>
      <c r="G40" s="132"/>
      <c r="H40" s="132"/>
      <c r="I40" s="132"/>
      <c r="J40" s="122">
        <v>950</v>
      </c>
      <c r="K40" s="66"/>
      <c r="L40" s="66"/>
      <c r="M40" s="66"/>
      <c r="N40" s="66"/>
      <c r="O40" s="66"/>
      <c r="P40" s="66"/>
      <c r="Q40" s="66"/>
    </row>
    <row r="41" spans="1:17" ht="12.75" customHeight="1" x14ac:dyDescent="0.25">
      <c r="A41" s="131" t="s">
        <v>29</v>
      </c>
      <c r="B41" s="132"/>
      <c r="C41" s="132"/>
      <c r="D41" s="132"/>
      <c r="E41" s="132"/>
      <c r="F41" s="132"/>
      <c r="G41" s="132"/>
      <c r="H41" s="132"/>
      <c r="I41" s="132"/>
      <c r="J41" s="121"/>
      <c r="K41" s="66"/>
      <c r="L41" s="66"/>
      <c r="M41" s="66"/>
      <c r="N41" s="66"/>
      <c r="O41" s="66"/>
      <c r="P41" s="66"/>
      <c r="Q41" s="66"/>
    </row>
    <row r="42" spans="1:17" ht="12.75" customHeight="1" x14ac:dyDescent="0.25">
      <c r="A42" s="131" t="s">
        <v>1425</v>
      </c>
      <c r="B42" s="132"/>
      <c r="C42" s="132"/>
      <c r="D42" s="132"/>
      <c r="E42" s="132"/>
      <c r="F42" s="132"/>
      <c r="G42" s="132"/>
      <c r="H42" s="132"/>
      <c r="I42" s="132"/>
      <c r="J42" s="122">
        <v>170</v>
      </c>
      <c r="K42" s="66"/>
      <c r="L42" s="66"/>
      <c r="M42" s="66"/>
      <c r="N42" s="66"/>
      <c r="O42" s="66"/>
      <c r="P42" s="66"/>
      <c r="Q42" s="66"/>
    </row>
    <row r="43" spans="1:17" ht="12.75" customHeight="1" x14ac:dyDescent="0.25">
      <c r="A43" s="131" t="s">
        <v>1426</v>
      </c>
      <c r="B43" s="132"/>
      <c r="C43" s="132"/>
      <c r="D43" s="132"/>
      <c r="E43" s="132"/>
      <c r="F43" s="132"/>
      <c r="G43" s="132"/>
      <c r="H43" s="132"/>
      <c r="I43" s="132"/>
      <c r="J43" s="122">
        <v>642</v>
      </c>
      <c r="K43" s="66"/>
      <c r="L43" s="66"/>
      <c r="M43" s="66"/>
      <c r="N43" s="66"/>
      <c r="O43" s="66"/>
      <c r="P43" s="66"/>
      <c r="Q43" s="66"/>
    </row>
    <row r="44" spans="1:17" ht="12.75" customHeight="1" x14ac:dyDescent="0.25">
      <c r="A44" s="131" t="s">
        <v>1427</v>
      </c>
      <c r="B44" s="132"/>
      <c r="C44" s="132"/>
      <c r="D44" s="132"/>
      <c r="E44" s="132"/>
      <c r="F44" s="132"/>
      <c r="G44" s="132"/>
      <c r="H44" s="132"/>
      <c r="I44" s="132"/>
      <c r="J44" s="122">
        <v>138</v>
      </c>
      <c r="K44" s="66"/>
      <c r="L44" s="66"/>
      <c r="M44" s="66"/>
      <c r="N44" s="66"/>
      <c r="O44" s="66"/>
      <c r="P44" s="66"/>
      <c r="Q44" s="66"/>
    </row>
    <row r="45" spans="1:17" ht="12.75" customHeight="1" x14ac:dyDescent="0.25">
      <c r="A45" s="133" t="s">
        <v>9</v>
      </c>
      <c r="B45" s="132"/>
      <c r="C45" s="132"/>
      <c r="D45" s="132"/>
      <c r="E45" s="132"/>
      <c r="F45" s="132"/>
      <c r="G45" s="132"/>
      <c r="H45" s="132"/>
      <c r="I45" s="132"/>
      <c r="J45" s="121"/>
      <c r="K45" s="66"/>
      <c r="L45" s="66"/>
      <c r="M45" s="66"/>
      <c r="N45" s="66"/>
      <c r="O45" s="66"/>
      <c r="P45" s="66"/>
      <c r="Q45" s="66"/>
    </row>
    <row r="46" spans="1:17" ht="12.75" customHeight="1" x14ac:dyDescent="0.25">
      <c r="A46" s="131" t="s">
        <v>1006</v>
      </c>
      <c r="B46" s="132"/>
      <c r="C46" s="132"/>
      <c r="D46" s="132"/>
      <c r="E46" s="132"/>
      <c r="F46" s="132"/>
      <c r="G46" s="132"/>
      <c r="H46" s="132"/>
      <c r="I46" s="132"/>
      <c r="J46" s="122">
        <v>1240</v>
      </c>
      <c r="K46" s="66"/>
      <c r="L46" s="66"/>
      <c r="M46" s="66"/>
      <c r="N46" s="66"/>
      <c r="O46" s="67">
        <v>19.57</v>
      </c>
      <c r="P46" s="66"/>
      <c r="Q46" s="67">
        <v>1.27</v>
      </c>
    </row>
    <row r="47" spans="1:17" ht="12.75" customHeight="1" x14ac:dyDescent="0.25">
      <c r="A47" s="131" t="s">
        <v>56</v>
      </c>
      <c r="B47" s="132"/>
      <c r="C47" s="132"/>
      <c r="D47" s="132"/>
      <c r="E47" s="132"/>
      <c r="F47" s="132"/>
      <c r="G47" s="132"/>
      <c r="H47" s="132"/>
      <c r="I47" s="132"/>
      <c r="J47" s="122">
        <v>3744</v>
      </c>
      <c r="K47" s="66"/>
      <c r="L47" s="66"/>
      <c r="M47" s="66"/>
      <c r="N47" s="66"/>
      <c r="O47" s="66"/>
      <c r="P47" s="66"/>
      <c r="Q47" s="66"/>
    </row>
    <row r="48" spans="1:17" x14ac:dyDescent="0.25">
      <c r="A48" s="131" t="s">
        <v>197</v>
      </c>
      <c r="B48" s="132"/>
      <c r="C48" s="132"/>
      <c r="D48" s="132"/>
      <c r="E48" s="132"/>
      <c r="F48" s="132"/>
      <c r="G48" s="132"/>
      <c r="H48" s="132"/>
      <c r="I48" s="132"/>
      <c r="J48" s="122">
        <v>1395</v>
      </c>
      <c r="K48" s="66"/>
      <c r="L48" s="66"/>
      <c r="M48" s="66"/>
      <c r="N48" s="66"/>
      <c r="O48" s="67">
        <v>7.75</v>
      </c>
      <c r="P48" s="66"/>
      <c r="Q48" s="67">
        <v>2.82</v>
      </c>
    </row>
    <row r="49" spans="1:17" x14ac:dyDescent="0.25">
      <c r="A49" s="131" t="s">
        <v>57</v>
      </c>
      <c r="B49" s="132"/>
      <c r="C49" s="132"/>
      <c r="D49" s="132"/>
      <c r="E49" s="132"/>
      <c r="F49" s="132"/>
      <c r="G49" s="132"/>
      <c r="H49" s="132"/>
      <c r="I49" s="132"/>
      <c r="J49" s="122">
        <v>108550</v>
      </c>
      <c r="K49" s="66"/>
      <c r="L49" s="66"/>
      <c r="M49" s="66"/>
      <c r="N49" s="66"/>
      <c r="O49" s="66"/>
      <c r="P49" s="66"/>
      <c r="Q49" s="66"/>
    </row>
    <row r="50" spans="1:17" x14ac:dyDescent="0.25">
      <c r="A50" s="131" t="s">
        <v>1008</v>
      </c>
      <c r="B50" s="132"/>
      <c r="C50" s="132"/>
      <c r="D50" s="132"/>
      <c r="E50" s="132"/>
      <c r="F50" s="132"/>
      <c r="G50" s="132"/>
      <c r="H50" s="132"/>
      <c r="I50" s="132"/>
      <c r="J50" s="122">
        <v>19642</v>
      </c>
      <c r="K50" s="66"/>
      <c r="L50" s="66"/>
      <c r="M50" s="66"/>
      <c r="N50" s="66"/>
      <c r="O50" s="67">
        <v>63.02</v>
      </c>
      <c r="P50" s="66"/>
      <c r="Q50" s="67">
        <v>0.92</v>
      </c>
    </row>
    <row r="51" spans="1:17" ht="12.75" customHeight="1" x14ac:dyDescent="0.25">
      <c r="A51" s="131" t="s">
        <v>10</v>
      </c>
      <c r="B51" s="132"/>
      <c r="C51" s="132"/>
      <c r="D51" s="132"/>
      <c r="E51" s="132"/>
      <c r="F51" s="132"/>
      <c r="G51" s="132"/>
      <c r="H51" s="132"/>
      <c r="I51" s="132"/>
      <c r="J51" s="122">
        <v>134571</v>
      </c>
      <c r="K51" s="66"/>
      <c r="L51" s="66"/>
      <c r="M51" s="66"/>
      <c r="N51" s="66"/>
      <c r="O51" s="67">
        <v>90.34</v>
      </c>
      <c r="P51" s="66"/>
      <c r="Q51" s="67">
        <v>5.01</v>
      </c>
    </row>
    <row r="52" spans="1:17" ht="12.75" customHeight="1" x14ac:dyDescent="0.25">
      <c r="A52" s="131" t="s">
        <v>11</v>
      </c>
      <c r="B52" s="132"/>
      <c r="C52" s="132"/>
      <c r="D52" s="132"/>
      <c r="E52" s="132"/>
      <c r="F52" s="132"/>
      <c r="G52" s="132"/>
      <c r="H52" s="132"/>
      <c r="I52" s="132"/>
      <c r="J52" s="121"/>
      <c r="K52" s="66"/>
      <c r="L52" s="66"/>
      <c r="M52" s="66"/>
      <c r="N52" s="66"/>
      <c r="O52" s="66"/>
      <c r="P52" s="66"/>
      <c r="Q52" s="66"/>
    </row>
    <row r="53" spans="1:17" x14ac:dyDescent="0.25">
      <c r="A53" s="131" t="s">
        <v>12</v>
      </c>
      <c r="B53" s="132"/>
      <c r="C53" s="132"/>
      <c r="D53" s="132"/>
      <c r="E53" s="132"/>
      <c r="F53" s="132"/>
      <c r="G53" s="132"/>
      <c r="H53" s="132"/>
      <c r="I53" s="132"/>
      <c r="J53" s="122">
        <v>129826</v>
      </c>
      <c r="K53" s="66"/>
      <c r="L53" s="66"/>
      <c r="M53" s="66"/>
      <c r="N53" s="66"/>
      <c r="O53" s="66"/>
      <c r="P53" s="66"/>
      <c r="Q53" s="66"/>
    </row>
    <row r="54" spans="1:17" ht="12.75" customHeight="1" x14ac:dyDescent="0.25">
      <c r="A54" s="131" t="s">
        <v>13</v>
      </c>
      <c r="B54" s="132"/>
      <c r="C54" s="132"/>
      <c r="D54" s="132"/>
      <c r="E54" s="132"/>
      <c r="F54" s="132"/>
      <c r="G54" s="132"/>
      <c r="H54" s="132"/>
      <c r="I54" s="132"/>
      <c r="J54" s="122">
        <v>1217</v>
      </c>
      <c r="K54" s="66"/>
      <c r="L54" s="66"/>
      <c r="M54" s="66"/>
      <c r="N54" s="66"/>
      <c r="O54" s="66"/>
      <c r="P54" s="66"/>
      <c r="Q54" s="66"/>
    </row>
    <row r="55" spans="1:17" ht="12.75" customHeight="1" x14ac:dyDescent="0.25">
      <c r="A55" s="131" t="s">
        <v>14</v>
      </c>
      <c r="B55" s="132"/>
      <c r="C55" s="132"/>
      <c r="D55" s="132"/>
      <c r="E55" s="132"/>
      <c r="F55" s="132"/>
      <c r="G55" s="132"/>
      <c r="H55" s="132"/>
      <c r="I55" s="132"/>
      <c r="J55" s="122">
        <v>1209</v>
      </c>
      <c r="K55" s="66"/>
      <c r="L55" s="66"/>
      <c r="M55" s="66"/>
      <c r="N55" s="66"/>
      <c r="O55" s="66"/>
      <c r="P55" s="66"/>
      <c r="Q55" s="66"/>
    </row>
    <row r="56" spans="1:17" x14ac:dyDescent="0.25">
      <c r="A56" s="131" t="s">
        <v>15</v>
      </c>
      <c r="B56" s="132"/>
      <c r="C56" s="132"/>
      <c r="D56" s="132"/>
      <c r="E56" s="132"/>
      <c r="F56" s="132"/>
      <c r="G56" s="132"/>
      <c r="H56" s="132"/>
      <c r="I56" s="132"/>
      <c r="J56" s="122">
        <v>1460</v>
      </c>
      <c r="K56" s="66"/>
      <c r="L56" s="66"/>
      <c r="M56" s="66"/>
      <c r="N56" s="66"/>
      <c r="O56" s="66"/>
      <c r="P56" s="66"/>
      <c r="Q56" s="66"/>
    </row>
    <row r="57" spans="1:17" ht="12.75" customHeight="1" x14ac:dyDescent="0.25">
      <c r="A57" s="131" t="s">
        <v>16</v>
      </c>
      <c r="B57" s="132"/>
      <c r="C57" s="132"/>
      <c r="D57" s="132"/>
      <c r="E57" s="132"/>
      <c r="F57" s="132"/>
      <c r="G57" s="132"/>
      <c r="H57" s="132"/>
      <c r="I57" s="132"/>
      <c r="J57" s="122">
        <v>950</v>
      </c>
      <c r="K57" s="66"/>
      <c r="L57" s="66"/>
      <c r="M57" s="66"/>
      <c r="N57" s="66"/>
      <c r="O57" s="66"/>
      <c r="P57" s="66"/>
      <c r="Q57" s="66"/>
    </row>
    <row r="58" spans="1:17" ht="12.75" customHeight="1" x14ac:dyDescent="0.25">
      <c r="A58" s="133" t="s">
        <v>17</v>
      </c>
      <c r="B58" s="132"/>
      <c r="C58" s="132"/>
      <c r="D58" s="132"/>
      <c r="E58" s="132"/>
      <c r="F58" s="132"/>
      <c r="G58" s="132"/>
      <c r="H58" s="132"/>
      <c r="I58" s="132"/>
      <c r="J58" s="123">
        <v>134571</v>
      </c>
      <c r="K58" s="66"/>
      <c r="L58" s="66"/>
      <c r="M58" s="66"/>
      <c r="N58" s="66"/>
      <c r="O58" s="65">
        <v>90.34</v>
      </c>
      <c r="P58" s="66"/>
      <c r="Q58" s="65">
        <v>5.01</v>
      </c>
    </row>
    <row r="59" spans="1:17" x14ac:dyDescent="0.25">
      <c r="B59" s="1"/>
      <c r="D59" s="109"/>
      <c r="E59" s="8"/>
      <c r="F59" s="64"/>
      <c r="G59" s="64"/>
      <c r="H59" s="64"/>
      <c r="I59" s="64"/>
      <c r="J59" s="124"/>
      <c r="K59" s="64"/>
      <c r="L59" s="64"/>
      <c r="M59" s="64"/>
      <c r="N59" s="64"/>
      <c r="O59" s="64"/>
      <c r="P59" s="64"/>
      <c r="Q59" s="64"/>
    </row>
    <row r="60" spans="1:17" x14ac:dyDescent="0.25">
      <c r="B60" s="1"/>
      <c r="D60" s="109"/>
      <c r="E60" s="8"/>
      <c r="G60" s="2"/>
      <c r="J60" s="13"/>
      <c r="Q60" s="2"/>
    </row>
  </sheetData>
  <mergeCells count="48">
    <mergeCell ref="J11:K11"/>
    <mergeCell ref="J12:K12"/>
    <mergeCell ref="J13:K13"/>
    <mergeCell ref="A17:A19"/>
    <mergeCell ref="B17:B19"/>
    <mergeCell ref="C17:C19"/>
    <mergeCell ref="D17:D19"/>
    <mergeCell ref="E17:E19"/>
    <mergeCell ref="F17:I17"/>
    <mergeCell ref="J17:M17"/>
    <mergeCell ref="N17:N19"/>
    <mergeCell ref="O17:O19"/>
    <mergeCell ref="P17:P19"/>
    <mergeCell ref="Q17:Q19"/>
    <mergeCell ref="F18:F19"/>
    <mergeCell ref="G18:I18"/>
    <mergeCell ref="J18:J19"/>
    <mergeCell ref="K18:M18"/>
    <mergeCell ref="A21:Q21"/>
    <mergeCell ref="A30:I30"/>
    <mergeCell ref="A31:I31"/>
    <mergeCell ref="A32:I32"/>
    <mergeCell ref="A33:I33"/>
    <mergeCell ref="A34:I34"/>
    <mergeCell ref="A35:I35"/>
    <mergeCell ref="A36:I36"/>
    <mergeCell ref="A37:I37"/>
    <mergeCell ref="A38:I38"/>
    <mergeCell ref="A39:I39"/>
    <mergeCell ref="A40:I40"/>
    <mergeCell ref="A41:I41"/>
    <mergeCell ref="A42:I42"/>
    <mergeCell ref="A43:I43"/>
    <mergeCell ref="A44:I44"/>
    <mergeCell ref="A45:I45"/>
    <mergeCell ref="A46:I46"/>
    <mergeCell ref="A47:I47"/>
    <mergeCell ref="A48:I48"/>
    <mergeCell ref="A49:I49"/>
    <mergeCell ref="A50:I50"/>
    <mergeCell ref="A51:I51"/>
    <mergeCell ref="A52:I52"/>
    <mergeCell ref="A53:I53"/>
    <mergeCell ref="A54:I54"/>
    <mergeCell ref="A55:I55"/>
    <mergeCell ref="A56:I56"/>
    <mergeCell ref="A57:I57"/>
    <mergeCell ref="A58:I58"/>
  </mergeCells>
  <pageMargins left="0.23622047244094491" right="0.19685039370078741" top="0.51181102362204722" bottom="0.62992125984251968" header="0.31496062992125984" footer="0.23622047244094491"/>
  <pageSetup paperSize="9" scale="97" fitToHeight="10000" orientation="landscape" r:id="rId1"/>
  <headerFooter alignWithMargins="0">
    <oddFooter>&amp;L0503.002.292А/3 - СМ.ЛС
312-2825</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82"/>
  <sheetViews>
    <sheetView showGridLines="0" topLeftCell="A28" zoomScaleSheetLayoutView="75" workbookViewId="0">
      <selection activeCell="D7" sqref="D7"/>
    </sheetView>
  </sheetViews>
  <sheetFormatPr defaultColWidth="9.109375" defaultRowHeight="13.2" outlineLevelRow="2" x14ac:dyDescent="0.25"/>
  <cols>
    <col min="1" max="1" width="4.6640625" style="9" customWidth="1"/>
    <col min="2" max="2" width="20.33203125" style="27" customWidth="1"/>
    <col min="3" max="3" width="37.109375" style="7" customWidth="1"/>
    <col min="4" max="4" width="17.109375" style="63" customWidth="1"/>
    <col min="5" max="5" width="11.6640625" style="26" customWidth="1"/>
    <col min="6" max="6" width="10.5546875" style="2" customWidth="1"/>
    <col min="7" max="7" width="10.5546875" style="13" customWidth="1"/>
    <col min="8" max="8" width="11" style="2" customWidth="1"/>
    <col min="9" max="9" width="10.6640625" style="2" customWidth="1"/>
    <col min="10" max="10" width="8.33203125" style="2" customWidth="1"/>
    <col min="11" max="11" width="8.109375" style="2" customWidth="1"/>
    <col min="12" max="14" width="7.109375" style="2" customWidth="1"/>
    <col min="15" max="16" width="6.33203125" style="2" customWidth="1"/>
    <col min="17" max="16384" width="9.109375" style="3"/>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1428</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1429</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1296</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1430</v>
      </c>
      <c r="K11" s="142"/>
      <c r="L11" s="4" t="s">
        <v>32</v>
      </c>
      <c r="M11" s="71"/>
      <c r="N11" s="71"/>
      <c r="O11" s="71"/>
      <c r="P11" s="71"/>
      <c r="Q11" s="71"/>
    </row>
    <row r="12" spans="1:17" x14ac:dyDescent="0.25">
      <c r="A12" s="11"/>
      <c r="B12" s="74"/>
      <c r="C12" s="73"/>
      <c r="D12" s="76" t="s">
        <v>121</v>
      </c>
      <c r="E12" s="11"/>
      <c r="F12" s="71"/>
      <c r="G12" s="71"/>
      <c r="H12" s="71"/>
      <c r="I12" s="76"/>
      <c r="J12" s="141" t="s">
        <v>1431</v>
      </c>
      <c r="K12" s="142"/>
      <c r="L12" s="4" t="s">
        <v>32</v>
      </c>
      <c r="M12" s="71"/>
      <c r="N12" s="71"/>
      <c r="O12" s="71"/>
      <c r="P12" s="71"/>
      <c r="Q12" s="71"/>
    </row>
    <row r="13" spans="1:17" x14ac:dyDescent="0.25">
      <c r="A13" s="11"/>
      <c r="B13" s="74"/>
      <c r="C13" s="73"/>
      <c r="D13" s="76" t="s">
        <v>18</v>
      </c>
      <c r="E13" s="11"/>
      <c r="F13" s="71"/>
      <c r="G13" s="71"/>
      <c r="H13" s="71"/>
      <c r="I13" s="76"/>
      <c r="J13" s="141" t="s">
        <v>1432</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30" customFormat="1" ht="13.8" x14ac:dyDescent="0.25">
      <c r="A16" s="9"/>
      <c r="B16" s="1"/>
      <c r="C16" s="7"/>
      <c r="D16" s="109"/>
      <c r="E16" s="8"/>
      <c r="F16" s="2"/>
      <c r="G16" s="2"/>
      <c r="H16" s="2"/>
      <c r="I16" s="2"/>
      <c r="J16" s="13"/>
      <c r="K16" s="2"/>
      <c r="L16" s="2"/>
      <c r="M16" s="2"/>
      <c r="N16" s="2"/>
      <c r="O16" s="2"/>
      <c r="P16" s="2"/>
      <c r="Q16" s="2"/>
    </row>
    <row r="17" spans="1:17" s="30" customFormat="1" ht="13.8" outlineLevel="1"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30"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30" customFormat="1" ht="13.8"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s="30" customFormat="1" ht="13.8" outlineLevel="1"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s="30" customFormat="1" ht="13.8" outlineLevel="2" x14ac:dyDescent="0.25">
      <c r="A21" s="136" t="s">
        <v>1433</v>
      </c>
      <c r="B21" s="132"/>
      <c r="C21" s="132"/>
      <c r="D21" s="132"/>
      <c r="E21" s="132"/>
      <c r="F21" s="132"/>
      <c r="G21" s="132"/>
      <c r="H21" s="132"/>
      <c r="I21" s="132"/>
      <c r="J21" s="132"/>
      <c r="K21" s="132"/>
      <c r="L21" s="132"/>
      <c r="M21" s="132"/>
      <c r="N21" s="132"/>
      <c r="O21" s="132"/>
      <c r="P21" s="132"/>
      <c r="Q21" s="132"/>
    </row>
    <row r="22" spans="1:17" ht="76.2" x14ac:dyDescent="0.25">
      <c r="A22" s="5">
        <v>1</v>
      </c>
      <c r="B22" s="69" t="s">
        <v>1352</v>
      </c>
      <c r="C22" s="110" t="s">
        <v>1434</v>
      </c>
      <c r="D22" s="10" t="s">
        <v>1354</v>
      </c>
      <c r="E22" s="68" t="s">
        <v>1435</v>
      </c>
      <c r="F22" s="67">
        <v>8562.02</v>
      </c>
      <c r="G22" s="67">
        <v>356.82</v>
      </c>
      <c r="H22" s="67">
        <v>8083.2</v>
      </c>
      <c r="I22" s="67">
        <v>366.77</v>
      </c>
      <c r="J22" s="121">
        <v>1378</v>
      </c>
      <c r="K22" s="66">
        <v>57</v>
      </c>
      <c r="L22" s="66">
        <v>1301</v>
      </c>
      <c r="M22" s="66">
        <v>59</v>
      </c>
      <c r="N22" s="66">
        <v>29.71</v>
      </c>
      <c r="O22" s="66">
        <v>4.78</v>
      </c>
      <c r="P22" s="66">
        <v>20.97</v>
      </c>
      <c r="Q22" s="66">
        <v>3.38</v>
      </c>
    </row>
    <row r="23" spans="1:17" ht="72.599999999999994" x14ac:dyDescent="0.25">
      <c r="A23" s="5">
        <v>2</v>
      </c>
      <c r="B23" s="69" t="s">
        <v>1356</v>
      </c>
      <c r="C23" s="110" t="s">
        <v>1436</v>
      </c>
      <c r="D23" s="10" t="s">
        <v>1354</v>
      </c>
      <c r="E23" s="68" t="s">
        <v>1435</v>
      </c>
      <c r="F23" s="67">
        <v>1097.3499999999999</v>
      </c>
      <c r="G23" s="66"/>
      <c r="H23" s="67">
        <v>1097.3499999999999</v>
      </c>
      <c r="I23" s="67">
        <v>40.549999999999997</v>
      </c>
      <c r="J23" s="121">
        <v>177</v>
      </c>
      <c r="K23" s="66"/>
      <c r="L23" s="66">
        <v>177</v>
      </c>
      <c r="M23" s="66">
        <v>7</v>
      </c>
      <c r="N23" s="66"/>
      <c r="O23" s="66"/>
      <c r="P23" s="66">
        <v>2.2999999999999998</v>
      </c>
      <c r="Q23" s="66">
        <v>0.37</v>
      </c>
    </row>
    <row r="24" spans="1:17" ht="18.600000000000001" x14ac:dyDescent="0.25">
      <c r="A24" s="5">
        <v>3</v>
      </c>
      <c r="B24" s="69" t="s">
        <v>468</v>
      </c>
      <c r="C24" s="110" t="s">
        <v>1358</v>
      </c>
      <c r="D24" s="10" t="s">
        <v>227</v>
      </c>
      <c r="E24" s="68" t="s">
        <v>1437</v>
      </c>
      <c r="F24" s="67">
        <v>138.69999999999999</v>
      </c>
      <c r="G24" s="66"/>
      <c r="H24" s="66"/>
      <c r="I24" s="66"/>
      <c r="J24" s="121">
        <v>4355</v>
      </c>
      <c r="K24" s="66"/>
      <c r="L24" s="66"/>
      <c r="M24" s="66"/>
      <c r="N24" s="66"/>
      <c r="O24" s="66"/>
      <c r="P24" s="66"/>
      <c r="Q24" s="66"/>
    </row>
    <row r="25" spans="1:17" s="29" customFormat="1" ht="48" customHeight="1" x14ac:dyDescent="0.2">
      <c r="A25" s="5">
        <v>4</v>
      </c>
      <c r="B25" s="69" t="s">
        <v>1360</v>
      </c>
      <c r="C25" s="110" t="s">
        <v>1361</v>
      </c>
      <c r="D25" s="10" t="s">
        <v>227</v>
      </c>
      <c r="E25" s="68" t="s">
        <v>1438</v>
      </c>
      <c r="F25" s="67">
        <v>146.57</v>
      </c>
      <c r="G25" s="66"/>
      <c r="H25" s="66"/>
      <c r="I25" s="66"/>
      <c r="J25" s="121">
        <v>1202</v>
      </c>
      <c r="K25" s="66"/>
      <c r="L25" s="66"/>
      <c r="M25" s="66"/>
      <c r="N25" s="66"/>
      <c r="O25" s="66"/>
      <c r="P25" s="66"/>
      <c r="Q25" s="66"/>
    </row>
    <row r="26" spans="1:17" s="29" customFormat="1" ht="64.8" x14ac:dyDescent="0.2">
      <c r="A26" s="5">
        <v>5</v>
      </c>
      <c r="B26" s="69" t="s">
        <v>557</v>
      </c>
      <c r="C26" s="110" t="s">
        <v>1439</v>
      </c>
      <c r="D26" s="10" t="s">
        <v>559</v>
      </c>
      <c r="E26" s="68" t="s">
        <v>1440</v>
      </c>
      <c r="F26" s="67">
        <v>3558.48</v>
      </c>
      <c r="G26" s="67">
        <v>197.92</v>
      </c>
      <c r="H26" s="67">
        <v>47.98</v>
      </c>
      <c r="I26" s="67">
        <v>0.83</v>
      </c>
      <c r="J26" s="121">
        <v>5729</v>
      </c>
      <c r="K26" s="66">
        <v>319</v>
      </c>
      <c r="L26" s="66">
        <v>77</v>
      </c>
      <c r="M26" s="66">
        <v>1</v>
      </c>
      <c r="N26" s="66">
        <v>15.12</v>
      </c>
      <c r="O26" s="66">
        <v>24.34</v>
      </c>
      <c r="P26" s="66">
        <v>0.05</v>
      </c>
      <c r="Q26" s="66">
        <v>0.08</v>
      </c>
    </row>
    <row r="27" spans="1:17" s="29" customFormat="1" ht="61.2" x14ac:dyDescent="0.2">
      <c r="A27" s="5">
        <v>6</v>
      </c>
      <c r="B27" s="69" t="s">
        <v>1441</v>
      </c>
      <c r="C27" s="110" t="s">
        <v>1442</v>
      </c>
      <c r="D27" s="10" t="s">
        <v>559</v>
      </c>
      <c r="E27" s="68" t="s">
        <v>1435</v>
      </c>
      <c r="F27" s="67">
        <v>2270.16</v>
      </c>
      <c r="G27" s="67">
        <v>121.48</v>
      </c>
      <c r="H27" s="67">
        <v>26.96</v>
      </c>
      <c r="I27" s="66"/>
      <c r="J27" s="121">
        <v>365</v>
      </c>
      <c r="K27" s="66">
        <v>20</v>
      </c>
      <c r="L27" s="66">
        <v>4</v>
      </c>
      <c r="M27" s="66"/>
      <c r="N27" s="66">
        <v>9.2799999999999994</v>
      </c>
      <c r="O27" s="66">
        <v>1.49</v>
      </c>
      <c r="P27" s="66"/>
      <c r="Q27" s="66"/>
    </row>
    <row r="28" spans="1:17" ht="42" x14ac:dyDescent="0.25">
      <c r="A28" s="5">
        <v>7</v>
      </c>
      <c r="B28" s="69" t="s">
        <v>1443</v>
      </c>
      <c r="C28" s="110" t="s">
        <v>1444</v>
      </c>
      <c r="D28" s="10" t="s">
        <v>481</v>
      </c>
      <c r="E28" s="68" t="s">
        <v>1445</v>
      </c>
      <c r="F28" s="67">
        <v>4479.96</v>
      </c>
      <c r="G28" s="67">
        <v>906.11</v>
      </c>
      <c r="H28" s="67">
        <v>91.05</v>
      </c>
      <c r="I28" s="67">
        <v>12.38</v>
      </c>
      <c r="J28" s="121">
        <v>4256</v>
      </c>
      <c r="K28" s="66">
        <v>861</v>
      </c>
      <c r="L28" s="66">
        <v>86</v>
      </c>
      <c r="M28" s="66">
        <v>12</v>
      </c>
      <c r="N28" s="66">
        <v>76.08</v>
      </c>
      <c r="O28" s="66">
        <v>72.28</v>
      </c>
      <c r="P28" s="66">
        <v>0.68</v>
      </c>
      <c r="Q28" s="66">
        <v>0.65</v>
      </c>
    </row>
    <row r="29" spans="1:17" ht="19.2" customHeight="1" x14ac:dyDescent="0.25">
      <c r="A29" s="5">
        <v>8</v>
      </c>
      <c r="B29" s="69" t="s">
        <v>1446</v>
      </c>
      <c r="C29" s="110" t="s">
        <v>1447</v>
      </c>
      <c r="D29" s="10" t="s">
        <v>108</v>
      </c>
      <c r="E29" s="68" t="s">
        <v>1448</v>
      </c>
      <c r="F29" s="67">
        <v>21.76</v>
      </c>
      <c r="G29" s="66"/>
      <c r="H29" s="66"/>
      <c r="I29" s="66"/>
      <c r="J29" s="121">
        <v>2067</v>
      </c>
      <c r="K29" s="66"/>
      <c r="L29" s="66"/>
      <c r="M29" s="66"/>
      <c r="N29" s="66"/>
      <c r="O29" s="66"/>
      <c r="P29" s="66"/>
      <c r="Q29" s="66"/>
    </row>
    <row r="30" spans="1:17" ht="19.2" customHeight="1" x14ac:dyDescent="0.25">
      <c r="A30" s="131" t="s">
        <v>6</v>
      </c>
      <c r="B30" s="132"/>
      <c r="C30" s="132"/>
      <c r="D30" s="132"/>
      <c r="E30" s="132"/>
      <c r="F30" s="132"/>
      <c r="G30" s="132"/>
      <c r="H30" s="132"/>
      <c r="I30" s="132"/>
      <c r="J30" s="122">
        <v>19529</v>
      </c>
      <c r="K30" s="67">
        <v>1257</v>
      </c>
      <c r="L30" s="67">
        <v>1645</v>
      </c>
      <c r="M30" s="67">
        <v>79</v>
      </c>
      <c r="N30" s="66"/>
      <c r="O30" s="67">
        <v>102.89</v>
      </c>
      <c r="P30" s="66"/>
      <c r="Q30" s="67">
        <v>4.4800000000000004</v>
      </c>
    </row>
    <row r="31" spans="1:17" ht="19.2" customHeight="1" x14ac:dyDescent="0.25">
      <c r="A31" s="131" t="s">
        <v>7</v>
      </c>
      <c r="B31" s="132"/>
      <c r="C31" s="132"/>
      <c r="D31" s="132"/>
      <c r="E31" s="132"/>
      <c r="F31" s="132"/>
      <c r="G31" s="132"/>
      <c r="H31" s="132"/>
      <c r="I31" s="132"/>
      <c r="J31" s="122">
        <v>1897</v>
      </c>
      <c r="K31" s="66"/>
      <c r="L31" s="66"/>
      <c r="M31" s="66"/>
      <c r="N31" s="66"/>
      <c r="O31" s="66"/>
      <c r="P31" s="66"/>
      <c r="Q31" s="66"/>
    </row>
    <row r="32" spans="1:17" x14ac:dyDescent="0.25">
      <c r="A32" s="131" t="s">
        <v>29</v>
      </c>
      <c r="B32" s="132"/>
      <c r="C32" s="132"/>
      <c r="D32" s="132"/>
      <c r="E32" s="132"/>
      <c r="F32" s="132"/>
      <c r="G32" s="132"/>
      <c r="H32" s="132"/>
      <c r="I32" s="132"/>
      <c r="J32" s="121"/>
      <c r="K32" s="66"/>
      <c r="L32" s="66"/>
      <c r="M32" s="66"/>
      <c r="N32" s="66"/>
      <c r="O32" s="66"/>
      <c r="P32" s="66"/>
      <c r="Q32" s="66"/>
    </row>
    <row r="33" spans="1:17" x14ac:dyDescent="0.25">
      <c r="A33" s="131" t="s">
        <v>1449</v>
      </c>
      <c r="B33" s="132"/>
      <c r="C33" s="132"/>
      <c r="D33" s="132"/>
      <c r="E33" s="132"/>
      <c r="F33" s="132"/>
      <c r="G33" s="132"/>
      <c r="H33" s="132"/>
      <c r="I33" s="132"/>
      <c r="J33" s="122">
        <v>1897</v>
      </c>
      <c r="K33" s="66"/>
      <c r="L33" s="66"/>
      <c r="M33" s="66"/>
      <c r="N33" s="66"/>
      <c r="O33" s="66"/>
      <c r="P33" s="66"/>
      <c r="Q33" s="66"/>
    </row>
    <row r="34" spans="1:17" x14ac:dyDescent="0.25">
      <c r="A34" s="131" t="s">
        <v>8</v>
      </c>
      <c r="B34" s="132"/>
      <c r="C34" s="132"/>
      <c r="D34" s="132"/>
      <c r="E34" s="132"/>
      <c r="F34" s="132"/>
      <c r="G34" s="132"/>
      <c r="H34" s="132"/>
      <c r="I34" s="132"/>
      <c r="J34" s="122">
        <v>1269</v>
      </c>
      <c r="K34" s="66"/>
      <c r="L34" s="66"/>
      <c r="M34" s="66"/>
      <c r="N34" s="66"/>
      <c r="O34" s="66"/>
      <c r="P34" s="66"/>
      <c r="Q34" s="66"/>
    </row>
    <row r="35" spans="1:17" x14ac:dyDescent="0.25">
      <c r="A35" s="131" t="s">
        <v>29</v>
      </c>
      <c r="B35" s="132"/>
      <c r="C35" s="132"/>
      <c r="D35" s="132"/>
      <c r="E35" s="132"/>
      <c r="F35" s="132"/>
      <c r="G35" s="132"/>
      <c r="H35" s="132"/>
      <c r="I35" s="132"/>
      <c r="J35" s="121"/>
      <c r="K35" s="66"/>
      <c r="L35" s="66"/>
      <c r="M35" s="66"/>
      <c r="N35" s="66"/>
      <c r="O35" s="66"/>
      <c r="P35" s="66"/>
      <c r="Q35" s="66"/>
    </row>
    <row r="36" spans="1:17" ht="22.5" customHeight="1" x14ac:dyDescent="0.25">
      <c r="A36" s="131" t="s">
        <v>1450</v>
      </c>
      <c r="B36" s="132"/>
      <c r="C36" s="132"/>
      <c r="D36" s="132"/>
      <c r="E36" s="132"/>
      <c r="F36" s="132"/>
      <c r="G36" s="132"/>
      <c r="H36" s="132"/>
      <c r="I36" s="132"/>
      <c r="J36" s="122">
        <v>1269</v>
      </c>
      <c r="K36" s="66"/>
      <c r="L36" s="66"/>
      <c r="M36" s="66"/>
      <c r="N36" s="66"/>
      <c r="O36" s="66"/>
      <c r="P36" s="66"/>
      <c r="Q36" s="66"/>
    </row>
    <row r="37" spans="1:17" ht="12.75" customHeight="1" x14ac:dyDescent="0.25">
      <c r="A37" s="133" t="s">
        <v>9</v>
      </c>
      <c r="B37" s="132"/>
      <c r="C37" s="132"/>
      <c r="D37" s="132"/>
      <c r="E37" s="132"/>
      <c r="F37" s="132"/>
      <c r="G37" s="132"/>
      <c r="H37" s="132"/>
      <c r="I37" s="132"/>
      <c r="J37" s="121"/>
      <c r="K37" s="66"/>
      <c r="L37" s="66"/>
      <c r="M37" s="66"/>
      <c r="N37" s="66"/>
      <c r="O37" s="66"/>
      <c r="P37" s="66"/>
      <c r="Q37" s="66"/>
    </row>
    <row r="38" spans="1:17" ht="12.75" customHeight="1" x14ac:dyDescent="0.25">
      <c r="A38" s="131" t="s">
        <v>197</v>
      </c>
      <c r="B38" s="132"/>
      <c r="C38" s="132"/>
      <c r="D38" s="132"/>
      <c r="E38" s="132"/>
      <c r="F38" s="132"/>
      <c r="G38" s="132"/>
      <c r="H38" s="132"/>
      <c r="I38" s="132"/>
      <c r="J38" s="122">
        <v>15071</v>
      </c>
      <c r="K38" s="66"/>
      <c r="L38" s="66"/>
      <c r="M38" s="66"/>
      <c r="N38" s="66"/>
      <c r="O38" s="67">
        <v>102.89</v>
      </c>
      <c r="P38" s="66"/>
      <c r="Q38" s="67">
        <v>4.4800000000000004</v>
      </c>
    </row>
    <row r="39" spans="1:17" ht="26.1" customHeight="1" x14ac:dyDescent="0.25">
      <c r="A39" s="131" t="s">
        <v>56</v>
      </c>
      <c r="B39" s="132"/>
      <c r="C39" s="132"/>
      <c r="D39" s="132"/>
      <c r="E39" s="132"/>
      <c r="F39" s="132"/>
      <c r="G39" s="132"/>
      <c r="H39" s="132"/>
      <c r="I39" s="132"/>
      <c r="J39" s="122">
        <v>7624</v>
      </c>
      <c r="K39" s="66"/>
      <c r="L39" s="66"/>
      <c r="M39" s="66"/>
      <c r="N39" s="66"/>
      <c r="O39" s="66"/>
      <c r="P39" s="66"/>
      <c r="Q39" s="66"/>
    </row>
    <row r="40" spans="1:17" ht="19.2" customHeight="1" x14ac:dyDescent="0.25">
      <c r="A40" s="131" t="s">
        <v>10</v>
      </c>
      <c r="B40" s="132"/>
      <c r="C40" s="132"/>
      <c r="D40" s="132"/>
      <c r="E40" s="132"/>
      <c r="F40" s="132"/>
      <c r="G40" s="132"/>
      <c r="H40" s="132"/>
      <c r="I40" s="132"/>
      <c r="J40" s="122">
        <v>22695</v>
      </c>
      <c r="K40" s="66"/>
      <c r="L40" s="66"/>
      <c r="M40" s="66"/>
      <c r="N40" s="66"/>
      <c r="O40" s="67">
        <v>102.89</v>
      </c>
      <c r="P40" s="66"/>
      <c r="Q40" s="67">
        <v>4.4800000000000004</v>
      </c>
    </row>
    <row r="41" spans="1:17" x14ac:dyDescent="0.25">
      <c r="A41" s="131" t="s">
        <v>11</v>
      </c>
      <c r="B41" s="132"/>
      <c r="C41" s="132"/>
      <c r="D41" s="132"/>
      <c r="E41" s="132"/>
      <c r="F41" s="132"/>
      <c r="G41" s="132"/>
      <c r="H41" s="132"/>
      <c r="I41" s="132"/>
      <c r="J41" s="121"/>
      <c r="K41" s="66"/>
      <c r="L41" s="66"/>
      <c r="M41" s="66"/>
      <c r="N41" s="66"/>
      <c r="O41" s="66"/>
      <c r="P41" s="66"/>
      <c r="Q41" s="66"/>
    </row>
    <row r="42" spans="1:17" x14ac:dyDescent="0.25">
      <c r="A42" s="131" t="s">
        <v>12</v>
      </c>
      <c r="B42" s="132"/>
      <c r="C42" s="132"/>
      <c r="D42" s="132"/>
      <c r="E42" s="132"/>
      <c r="F42" s="132"/>
      <c r="G42" s="132"/>
      <c r="H42" s="132"/>
      <c r="I42" s="132"/>
      <c r="J42" s="122">
        <v>16627</v>
      </c>
      <c r="K42" s="66"/>
      <c r="L42" s="66"/>
      <c r="M42" s="66"/>
      <c r="N42" s="66"/>
      <c r="O42" s="66"/>
      <c r="P42" s="66"/>
      <c r="Q42" s="66"/>
    </row>
    <row r="43" spans="1:17" x14ac:dyDescent="0.25">
      <c r="A43" s="131" t="s">
        <v>13</v>
      </c>
      <c r="B43" s="132"/>
      <c r="C43" s="132"/>
      <c r="D43" s="132"/>
      <c r="E43" s="132"/>
      <c r="F43" s="132"/>
      <c r="G43" s="132"/>
      <c r="H43" s="132"/>
      <c r="I43" s="132"/>
      <c r="J43" s="122">
        <v>1645</v>
      </c>
      <c r="K43" s="66"/>
      <c r="L43" s="66"/>
      <c r="M43" s="66"/>
      <c r="N43" s="66"/>
      <c r="O43" s="66"/>
      <c r="P43" s="66"/>
      <c r="Q43" s="66"/>
    </row>
    <row r="44" spans="1:17" x14ac:dyDescent="0.25">
      <c r="A44" s="131" t="s">
        <v>14</v>
      </c>
      <c r="B44" s="132"/>
      <c r="C44" s="132"/>
      <c r="D44" s="132"/>
      <c r="E44" s="132"/>
      <c r="F44" s="132"/>
      <c r="G44" s="132"/>
      <c r="H44" s="132"/>
      <c r="I44" s="132"/>
      <c r="J44" s="122">
        <v>1336</v>
      </c>
      <c r="K44" s="66"/>
      <c r="L44" s="66"/>
      <c r="M44" s="66"/>
      <c r="N44" s="66"/>
      <c r="O44" s="66"/>
      <c r="P44" s="66"/>
      <c r="Q44" s="66"/>
    </row>
    <row r="45" spans="1:17" ht="19.2" customHeight="1" x14ac:dyDescent="0.25">
      <c r="A45" s="131" t="s">
        <v>15</v>
      </c>
      <c r="B45" s="132"/>
      <c r="C45" s="132"/>
      <c r="D45" s="132"/>
      <c r="E45" s="132"/>
      <c r="F45" s="132"/>
      <c r="G45" s="132"/>
      <c r="H45" s="132"/>
      <c r="I45" s="132"/>
      <c r="J45" s="122">
        <v>1897</v>
      </c>
      <c r="K45" s="66"/>
      <c r="L45" s="66"/>
      <c r="M45" s="66"/>
      <c r="N45" s="66"/>
      <c r="O45" s="66"/>
      <c r="P45" s="66"/>
      <c r="Q45" s="66"/>
    </row>
    <row r="46" spans="1:17" ht="26.1" customHeight="1" x14ac:dyDescent="0.25">
      <c r="A46" s="131" t="s">
        <v>16</v>
      </c>
      <c r="B46" s="132"/>
      <c r="C46" s="132"/>
      <c r="D46" s="132"/>
      <c r="E46" s="132"/>
      <c r="F46" s="132"/>
      <c r="G46" s="132"/>
      <c r="H46" s="132"/>
      <c r="I46" s="132"/>
      <c r="J46" s="122">
        <v>1269</v>
      </c>
      <c r="K46" s="66"/>
      <c r="L46" s="66"/>
      <c r="M46" s="66"/>
      <c r="N46" s="66"/>
      <c r="O46" s="66"/>
      <c r="P46" s="66"/>
      <c r="Q46" s="66"/>
    </row>
    <row r="47" spans="1:17" ht="19.2" customHeight="1" x14ac:dyDescent="0.25">
      <c r="A47" s="133" t="s">
        <v>17</v>
      </c>
      <c r="B47" s="132"/>
      <c r="C47" s="132"/>
      <c r="D47" s="132"/>
      <c r="E47" s="132"/>
      <c r="F47" s="132"/>
      <c r="G47" s="132"/>
      <c r="H47" s="132"/>
      <c r="I47" s="132"/>
      <c r="J47" s="123">
        <v>22695</v>
      </c>
      <c r="K47" s="66"/>
      <c r="L47" s="66"/>
      <c r="M47" s="66"/>
      <c r="N47" s="66"/>
      <c r="O47" s="65">
        <v>102.89</v>
      </c>
      <c r="P47" s="66"/>
      <c r="Q47" s="65">
        <v>4.4800000000000004</v>
      </c>
    </row>
    <row r="48" spans="1:17" ht="12.75" customHeight="1" x14ac:dyDescent="0.25">
      <c r="B48" s="1"/>
      <c r="D48" s="109"/>
      <c r="E48" s="8"/>
      <c r="F48" s="64"/>
      <c r="G48" s="64"/>
      <c r="H48" s="64"/>
      <c r="I48" s="64"/>
      <c r="J48" s="124"/>
      <c r="K48" s="64"/>
      <c r="L48" s="64"/>
      <c r="M48" s="64"/>
      <c r="N48" s="64"/>
      <c r="O48" s="64"/>
      <c r="P48" s="64"/>
      <c r="Q48" s="64"/>
    </row>
    <row r="49" spans="1:16" ht="12.75" customHeight="1" x14ac:dyDescent="0.25">
      <c r="A49" s="2"/>
      <c r="B49" s="2"/>
      <c r="C49" s="2"/>
      <c r="D49" s="2"/>
      <c r="E49" s="2"/>
      <c r="F49" s="3"/>
      <c r="G49" s="3"/>
      <c r="H49" s="3"/>
      <c r="I49" s="3"/>
      <c r="J49" s="3"/>
      <c r="K49" s="3"/>
      <c r="L49" s="3"/>
      <c r="M49" s="3"/>
      <c r="N49" s="3"/>
      <c r="O49" s="3"/>
      <c r="P49" s="3"/>
    </row>
    <row r="50" spans="1:16" ht="12.75" customHeight="1" x14ac:dyDescent="0.25">
      <c r="A50" s="2"/>
      <c r="B50" s="2"/>
      <c r="C50" s="2"/>
      <c r="D50" s="2"/>
      <c r="E50" s="2"/>
      <c r="F50" s="3"/>
      <c r="G50" s="3"/>
      <c r="H50" s="3"/>
      <c r="I50" s="3"/>
      <c r="J50" s="3"/>
      <c r="K50" s="3"/>
      <c r="L50" s="3"/>
      <c r="M50" s="3"/>
      <c r="N50" s="3"/>
      <c r="O50" s="3"/>
      <c r="P50" s="3"/>
    </row>
    <row r="51" spans="1:16" ht="26.1" customHeight="1" x14ac:dyDescent="0.25">
      <c r="A51" s="2"/>
      <c r="B51" s="2"/>
      <c r="C51" s="2"/>
      <c r="D51" s="2"/>
      <c r="E51" s="2"/>
      <c r="F51" s="3"/>
      <c r="G51" s="3"/>
      <c r="H51" s="3"/>
      <c r="I51" s="3"/>
      <c r="J51" s="3"/>
      <c r="K51" s="3"/>
      <c r="L51" s="3"/>
      <c r="M51" s="3"/>
      <c r="N51" s="3"/>
      <c r="O51" s="3"/>
      <c r="P51" s="3"/>
    </row>
    <row r="52" spans="1:16" x14ac:dyDescent="0.25">
      <c r="A52" s="2"/>
      <c r="B52" s="2"/>
      <c r="C52" s="2"/>
      <c r="D52" s="2"/>
      <c r="E52" s="2"/>
      <c r="F52" s="3"/>
      <c r="G52" s="3"/>
      <c r="H52" s="3"/>
      <c r="I52" s="3"/>
      <c r="J52" s="3"/>
      <c r="K52" s="3"/>
      <c r="L52" s="3"/>
      <c r="M52" s="3"/>
      <c r="N52" s="3"/>
      <c r="O52" s="3"/>
      <c r="P52" s="3"/>
    </row>
    <row r="53" spans="1:16" ht="22.5" customHeight="1" x14ac:dyDescent="0.25">
      <c r="A53" s="2"/>
      <c r="B53" s="2"/>
      <c r="C53" s="2"/>
      <c r="D53" s="2"/>
      <c r="E53" s="2"/>
      <c r="F53" s="3"/>
      <c r="G53" s="3"/>
      <c r="H53" s="3"/>
      <c r="I53" s="3"/>
      <c r="J53" s="3"/>
      <c r="K53" s="3"/>
      <c r="L53" s="3"/>
      <c r="M53" s="3"/>
      <c r="N53" s="3"/>
      <c r="O53" s="3"/>
      <c r="P53" s="3"/>
    </row>
    <row r="54" spans="1:16" ht="12.75" customHeight="1" x14ac:dyDescent="0.25">
      <c r="A54" s="2"/>
      <c r="B54" s="2"/>
      <c r="C54" s="2"/>
      <c r="D54" s="2"/>
      <c r="E54" s="2"/>
      <c r="F54" s="3"/>
      <c r="G54" s="3"/>
      <c r="H54" s="3"/>
      <c r="I54" s="3"/>
      <c r="J54" s="3"/>
      <c r="K54" s="3"/>
      <c r="L54" s="3"/>
      <c r="M54" s="3"/>
      <c r="N54" s="3"/>
      <c r="O54" s="3"/>
      <c r="P54" s="3"/>
    </row>
    <row r="55" spans="1:16" ht="12.75" customHeight="1" x14ac:dyDescent="0.25">
      <c r="A55" s="2"/>
      <c r="B55" s="2"/>
      <c r="C55" s="2"/>
      <c r="D55" s="2"/>
      <c r="E55" s="2"/>
      <c r="F55" s="3"/>
      <c r="G55" s="3"/>
      <c r="H55" s="3"/>
      <c r="I55" s="3"/>
      <c r="J55" s="3"/>
      <c r="K55" s="3"/>
      <c r="L55" s="3"/>
      <c r="M55" s="3"/>
      <c r="N55" s="3"/>
      <c r="O55" s="3"/>
      <c r="P55" s="3"/>
    </row>
    <row r="56" spans="1:16" ht="12.75" customHeight="1" x14ac:dyDescent="0.25">
      <c r="A56" s="2"/>
      <c r="B56" s="2"/>
      <c r="C56" s="2"/>
      <c r="D56" s="2"/>
      <c r="E56" s="2"/>
      <c r="F56" s="3"/>
      <c r="G56" s="3"/>
      <c r="H56" s="3"/>
      <c r="I56" s="3"/>
      <c r="J56" s="3"/>
      <c r="K56" s="3"/>
      <c r="L56" s="3"/>
      <c r="M56" s="3"/>
      <c r="N56" s="3"/>
      <c r="O56" s="3"/>
      <c r="P56" s="3"/>
    </row>
    <row r="57" spans="1:16" ht="12.75" customHeight="1" x14ac:dyDescent="0.25">
      <c r="A57" s="2"/>
      <c r="B57" s="2"/>
      <c r="C57" s="2"/>
      <c r="D57" s="2"/>
      <c r="E57" s="2"/>
      <c r="F57" s="3"/>
      <c r="G57" s="3"/>
      <c r="H57" s="3"/>
      <c r="I57" s="3"/>
      <c r="J57" s="3"/>
      <c r="K57" s="3"/>
      <c r="L57" s="3"/>
      <c r="M57" s="3"/>
      <c r="N57" s="3"/>
      <c r="O57" s="3"/>
      <c r="P57" s="3"/>
    </row>
    <row r="58" spans="1:16" ht="12.75" customHeight="1" x14ac:dyDescent="0.25">
      <c r="A58" s="2"/>
      <c r="B58" s="2"/>
      <c r="C58" s="2"/>
      <c r="D58" s="2"/>
      <c r="E58" s="2"/>
      <c r="F58" s="3"/>
      <c r="G58" s="3"/>
      <c r="H58" s="3"/>
      <c r="I58" s="3"/>
      <c r="J58" s="3"/>
      <c r="K58" s="3"/>
      <c r="L58" s="3"/>
      <c r="M58" s="3"/>
      <c r="N58" s="3"/>
      <c r="O58" s="3"/>
      <c r="P58" s="3"/>
    </row>
    <row r="59" spans="1:16" ht="12.75" customHeight="1" x14ac:dyDescent="0.25">
      <c r="A59" s="2"/>
      <c r="B59" s="2"/>
      <c r="C59" s="2"/>
      <c r="D59" s="2"/>
      <c r="E59" s="2"/>
      <c r="F59" s="3"/>
      <c r="G59" s="3"/>
      <c r="H59" s="3"/>
      <c r="I59" s="3"/>
      <c r="J59" s="3"/>
      <c r="K59" s="3"/>
      <c r="L59" s="3"/>
      <c r="M59" s="3"/>
      <c r="N59" s="3"/>
      <c r="O59" s="3"/>
      <c r="P59" s="3"/>
    </row>
    <row r="60" spans="1:16" ht="12.75" customHeight="1" x14ac:dyDescent="0.25">
      <c r="A60" s="2"/>
      <c r="B60" s="2"/>
      <c r="C60" s="2"/>
      <c r="D60" s="2"/>
      <c r="E60" s="2"/>
      <c r="F60" s="3"/>
      <c r="G60" s="3"/>
      <c r="H60" s="3"/>
      <c r="I60" s="3"/>
      <c r="J60" s="3"/>
      <c r="K60" s="3"/>
      <c r="L60" s="3"/>
      <c r="M60" s="3"/>
      <c r="N60" s="3"/>
      <c r="O60" s="3"/>
      <c r="P60" s="3"/>
    </row>
    <row r="61" spans="1:16" ht="12.75" customHeight="1" x14ac:dyDescent="0.25">
      <c r="A61" s="2"/>
      <c r="B61" s="2"/>
      <c r="C61" s="2"/>
      <c r="D61" s="2"/>
      <c r="E61" s="2"/>
      <c r="F61" s="3"/>
      <c r="G61" s="3"/>
      <c r="H61" s="3"/>
      <c r="I61" s="3"/>
      <c r="J61" s="3"/>
      <c r="K61" s="3"/>
      <c r="L61" s="3"/>
      <c r="M61" s="3"/>
      <c r="N61" s="3"/>
      <c r="O61" s="3"/>
      <c r="P61" s="3"/>
    </row>
    <row r="62" spans="1:16" ht="12.75" customHeight="1" x14ac:dyDescent="0.25">
      <c r="A62" s="2"/>
      <c r="B62" s="2"/>
      <c r="C62" s="2"/>
      <c r="D62" s="2"/>
      <c r="E62" s="2"/>
      <c r="F62" s="3"/>
      <c r="G62" s="3"/>
      <c r="H62" s="3"/>
      <c r="I62" s="3"/>
      <c r="J62" s="3"/>
      <c r="K62" s="3"/>
      <c r="L62" s="3"/>
      <c r="M62" s="3"/>
      <c r="N62" s="3"/>
      <c r="O62" s="3"/>
      <c r="P62" s="3"/>
    </row>
    <row r="63" spans="1:16" ht="26.1" customHeight="1" x14ac:dyDescent="0.25">
      <c r="A63" s="2"/>
      <c r="B63" s="2"/>
      <c r="C63" s="2"/>
      <c r="D63" s="2"/>
      <c r="E63" s="2"/>
      <c r="F63" s="3"/>
      <c r="G63" s="3"/>
      <c r="H63" s="3"/>
      <c r="I63" s="3"/>
      <c r="J63" s="3"/>
      <c r="K63" s="3"/>
      <c r="L63" s="3"/>
      <c r="M63" s="3"/>
      <c r="N63" s="3"/>
      <c r="O63" s="3"/>
      <c r="P63" s="3"/>
    </row>
    <row r="64" spans="1:16" ht="26.1" customHeight="1" x14ac:dyDescent="0.25">
      <c r="A64" s="2"/>
      <c r="B64" s="2"/>
      <c r="C64" s="2"/>
      <c r="D64" s="2"/>
      <c r="E64" s="2"/>
      <c r="F64" s="3"/>
      <c r="G64" s="3"/>
      <c r="H64" s="3"/>
      <c r="I64" s="3"/>
      <c r="J64" s="3"/>
      <c r="K64" s="3"/>
      <c r="L64" s="3"/>
      <c r="M64" s="3"/>
      <c r="N64" s="3"/>
      <c r="O64" s="3"/>
      <c r="P64" s="3"/>
    </row>
    <row r="65" spans="1:16" ht="12.75" customHeight="1" x14ac:dyDescent="0.25">
      <c r="A65" s="2"/>
      <c r="B65" s="2"/>
      <c r="C65" s="2"/>
      <c r="D65" s="2"/>
      <c r="E65" s="2"/>
      <c r="F65" s="3"/>
      <c r="G65" s="3"/>
      <c r="H65" s="3"/>
      <c r="I65" s="3"/>
      <c r="J65" s="3"/>
      <c r="K65" s="3"/>
      <c r="L65" s="3"/>
      <c r="M65" s="3"/>
      <c r="N65" s="3"/>
      <c r="O65" s="3"/>
      <c r="P65" s="3"/>
    </row>
    <row r="66" spans="1:16" ht="12.75" customHeight="1" x14ac:dyDescent="0.25">
      <c r="A66" s="2"/>
      <c r="B66" s="2"/>
      <c r="C66" s="2"/>
      <c r="D66" s="2"/>
      <c r="E66" s="2"/>
      <c r="F66" s="3"/>
      <c r="G66" s="3"/>
      <c r="H66" s="3"/>
      <c r="I66" s="3"/>
      <c r="J66" s="3"/>
      <c r="K66" s="3"/>
      <c r="L66" s="3"/>
      <c r="M66" s="3"/>
      <c r="N66" s="3"/>
      <c r="O66" s="3"/>
      <c r="P66" s="3"/>
    </row>
    <row r="67" spans="1:16" ht="12.75" customHeight="1" x14ac:dyDescent="0.25">
      <c r="A67" s="2"/>
      <c r="B67" s="2"/>
      <c r="C67" s="2"/>
      <c r="D67" s="2"/>
      <c r="E67" s="2"/>
      <c r="F67" s="3"/>
      <c r="G67" s="3"/>
      <c r="H67" s="3"/>
      <c r="I67" s="3"/>
      <c r="J67" s="3"/>
      <c r="K67" s="3"/>
      <c r="L67" s="3"/>
      <c r="M67" s="3"/>
      <c r="N67" s="3"/>
      <c r="O67" s="3"/>
      <c r="P67" s="3"/>
    </row>
    <row r="68" spans="1:16" ht="12.75" customHeight="1" x14ac:dyDescent="0.25">
      <c r="A68" s="2"/>
      <c r="B68" s="2"/>
      <c r="C68" s="2"/>
      <c r="D68" s="2"/>
      <c r="E68" s="2"/>
      <c r="F68" s="3"/>
      <c r="G68" s="3"/>
      <c r="H68" s="3"/>
      <c r="I68" s="3"/>
      <c r="J68" s="3"/>
      <c r="K68" s="3"/>
      <c r="L68" s="3"/>
      <c r="M68" s="3"/>
      <c r="N68" s="3"/>
      <c r="O68" s="3"/>
      <c r="P68" s="3"/>
    </row>
    <row r="69" spans="1:16" ht="12.75" customHeight="1" x14ac:dyDescent="0.25">
      <c r="A69" s="2"/>
      <c r="B69" s="2"/>
      <c r="C69" s="2"/>
      <c r="D69" s="2"/>
      <c r="E69" s="2"/>
      <c r="F69" s="3"/>
      <c r="G69" s="3"/>
      <c r="H69" s="3"/>
      <c r="I69" s="3"/>
      <c r="J69" s="3"/>
      <c r="K69" s="3"/>
      <c r="L69" s="3"/>
      <c r="M69" s="3"/>
      <c r="N69" s="3"/>
      <c r="O69" s="3"/>
      <c r="P69" s="3"/>
    </row>
    <row r="70" spans="1:16" ht="12.75" customHeight="1" x14ac:dyDescent="0.25">
      <c r="A70" s="2"/>
      <c r="B70" s="2"/>
      <c r="C70" s="2"/>
      <c r="D70" s="2"/>
      <c r="E70" s="2"/>
      <c r="F70" s="3"/>
      <c r="G70" s="3"/>
      <c r="H70" s="3"/>
      <c r="I70" s="3"/>
      <c r="J70" s="3"/>
      <c r="K70" s="3"/>
      <c r="L70" s="3"/>
      <c r="M70" s="3"/>
      <c r="N70" s="3"/>
      <c r="O70" s="3"/>
      <c r="P70" s="3"/>
    </row>
    <row r="71" spans="1:16" ht="12.75" customHeight="1" x14ac:dyDescent="0.25">
      <c r="A71" s="2"/>
      <c r="B71" s="2"/>
      <c r="C71" s="2"/>
      <c r="D71" s="2"/>
      <c r="E71" s="2"/>
      <c r="F71" s="3"/>
      <c r="G71" s="3"/>
      <c r="H71" s="3"/>
      <c r="I71" s="3"/>
      <c r="J71" s="3"/>
      <c r="K71" s="3"/>
      <c r="L71" s="3"/>
      <c r="M71" s="3"/>
      <c r="N71" s="3"/>
      <c r="O71" s="3"/>
      <c r="P71" s="3"/>
    </row>
    <row r="72" spans="1:16" ht="12.75" customHeight="1" x14ac:dyDescent="0.25">
      <c r="A72" s="2"/>
      <c r="B72" s="2"/>
      <c r="C72" s="2"/>
      <c r="D72" s="2"/>
      <c r="E72" s="2"/>
      <c r="F72" s="3"/>
      <c r="G72" s="3"/>
      <c r="H72" s="3"/>
      <c r="I72" s="3"/>
      <c r="J72" s="3"/>
      <c r="K72" s="3"/>
      <c r="L72" s="3"/>
      <c r="M72" s="3"/>
      <c r="N72" s="3"/>
      <c r="O72" s="3"/>
      <c r="P72" s="3"/>
    </row>
    <row r="73" spans="1:16" ht="12.75" customHeight="1" x14ac:dyDescent="0.25">
      <c r="A73" s="2"/>
      <c r="B73" s="2"/>
      <c r="C73" s="2"/>
      <c r="D73" s="2"/>
      <c r="E73" s="2"/>
      <c r="F73" s="3"/>
      <c r="G73" s="3"/>
      <c r="H73" s="3"/>
      <c r="I73" s="3"/>
      <c r="J73" s="3"/>
      <c r="K73" s="3"/>
      <c r="L73" s="3"/>
      <c r="M73" s="3"/>
      <c r="N73" s="3"/>
      <c r="O73" s="3"/>
      <c r="P73" s="3"/>
    </row>
    <row r="74" spans="1:16" x14ac:dyDescent="0.25">
      <c r="A74" s="2"/>
      <c r="B74" s="2"/>
      <c r="C74" s="2"/>
      <c r="D74" s="2"/>
      <c r="E74" s="2"/>
      <c r="F74" s="3"/>
      <c r="G74" s="3"/>
      <c r="H74" s="3"/>
      <c r="I74" s="3"/>
      <c r="J74" s="3"/>
      <c r="K74" s="3"/>
      <c r="L74" s="3"/>
      <c r="M74" s="3"/>
      <c r="N74" s="3"/>
      <c r="O74" s="3"/>
      <c r="P74" s="3"/>
    </row>
    <row r="75" spans="1:16" x14ac:dyDescent="0.25">
      <c r="A75" s="2"/>
      <c r="B75" s="2"/>
      <c r="C75" s="2"/>
      <c r="D75" s="2"/>
      <c r="E75" s="2"/>
      <c r="F75" s="3"/>
      <c r="G75" s="3"/>
      <c r="H75" s="3"/>
      <c r="I75" s="3"/>
      <c r="J75" s="3"/>
      <c r="K75" s="3"/>
      <c r="L75" s="3"/>
      <c r="M75" s="3"/>
      <c r="N75" s="3"/>
      <c r="O75" s="3"/>
      <c r="P75" s="3"/>
    </row>
    <row r="76" spans="1:16" x14ac:dyDescent="0.25">
      <c r="A76" s="2"/>
      <c r="B76" s="2"/>
      <c r="C76" s="2"/>
      <c r="D76" s="2"/>
      <c r="E76" s="2"/>
      <c r="F76" s="3"/>
      <c r="G76" s="3"/>
      <c r="H76" s="3"/>
      <c r="I76" s="3"/>
      <c r="J76" s="3"/>
      <c r="K76" s="3"/>
      <c r="L76" s="3"/>
      <c r="M76" s="3"/>
      <c r="N76" s="3"/>
      <c r="O76" s="3"/>
      <c r="P76" s="3"/>
    </row>
    <row r="77" spans="1:16" ht="12.75" customHeight="1" x14ac:dyDescent="0.25">
      <c r="A77" s="2"/>
      <c r="B77" s="2"/>
      <c r="C77" s="2"/>
      <c r="D77" s="2"/>
      <c r="E77" s="2"/>
      <c r="F77" s="3"/>
      <c r="G77" s="3"/>
      <c r="H77" s="3"/>
      <c r="I77" s="3"/>
      <c r="J77" s="3"/>
      <c r="K77" s="3"/>
      <c r="L77" s="3"/>
      <c r="M77" s="3"/>
      <c r="N77" s="3"/>
      <c r="O77" s="3"/>
      <c r="P77" s="3"/>
    </row>
    <row r="78" spans="1:16" ht="12.75" customHeight="1" x14ac:dyDescent="0.25">
      <c r="A78" s="2"/>
      <c r="B78" s="2"/>
      <c r="C78" s="2"/>
      <c r="D78" s="2"/>
      <c r="E78" s="2"/>
      <c r="F78" s="3"/>
      <c r="G78" s="3"/>
      <c r="H78" s="3"/>
      <c r="I78" s="3"/>
      <c r="J78" s="3"/>
      <c r="K78" s="3"/>
      <c r="L78" s="3"/>
      <c r="M78" s="3"/>
      <c r="N78" s="3"/>
      <c r="O78" s="3"/>
      <c r="P78" s="3"/>
    </row>
    <row r="79" spans="1:16" x14ac:dyDescent="0.25">
      <c r="A79" s="2"/>
      <c r="B79" s="2"/>
      <c r="C79" s="2"/>
      <c r="D79" s="2"/>
      <c r="E79" s="2"/>
      <c r="F79" s="3"/>
      <c r="G79" s="3"/>
      <c r="H79" s="3"/>
      <c r="I79" s="3"/>
      <c r="J79" s="3"/>
      <c r="K79" s="3"/>
      <c r="L79" s="3"/>
      <c r="M79" s="3"/>
      <c r="N79" s="3"/>
      <c r="O79" s="3"/>
      <c r="P79" s="3"/>
    </row>
    <row r="80" spans="1:16" x14ac:dyDescent="0.25">
      <c r="A80" s="2"/>
      <c r="B80" s="2"/>
      <c r="C80" s="2"/>
      <c r="D80" s="2"/>
      <c r="E80" s="2"/>
      <c r="F80" s="3"/>
      <c r="G80" s="3"/>
      <c r="H80" s="3"/>
      <c r="I80" s="3"/>
      <c r="J80" s="3"/>
      <c r="K80" s="3"/>
      <c r="L80" s="3"/>
      <c r="M80" s="3"/>
      <c r="N80" s="3"/>
      <c r="O80" s="3"/>
      <c r="P80" s="3"/>
    </row>
    <row r="81" spans="1:16" x14ac:dyDescent="0.25">
      <c r="A81" s="2"/>
      <c r="B81" s="2"/>
      <c r="C81" s="2"/>
      <c r="D81" s="2"/>
      <c r="E81" s="2"/>
      <c r="F81" s="3"/>
      <c r="G81" s="3"/>
      <c r="H81" s="3"/>
      <c r="I81" s="3"/>
      <c r="J81" s="3"/>
      <c r="K81" s="3"/>
      <c r="L81" s="3"/>
      <c r="M81" s="3"/>
      <c r="N81" s="3"/>
      <c r="O81" s="3"/>
      <c r="P81" s="3"/>
    </row>
    <row r="82" spans="1:16" x14ac:dyDescent="0.25">
      <c r="A82" s="2"/>
      <c r="B82" s="2"/>
      <c r="C82" s="2"/>
      <c r="D82" s="2"/>
      <c r="E82" s="2"/>
      <c r="F82" s="3"/>
      <c r="G82" s="3"/>
      <c r="H82" s="3"/>
      <c r="I82" s="3"/>
      <c r="J82" s="3"/>
      <c r="K82" s="3"/>
      <c r="L82" s="3"/>
      <c r="M82" s="3"/>
      <c r="N82" s="3"/>
      <c r="O82" s="3"/>
      <c r="P82" s="3"/>
    </row>
  </sheetData>
  <mergeCells count="37">
    <mergeCell ref="A45:I45"/>
    <mergeCell ref="A46:I46"/>
    <mergeCell ref="A47:I47"/>
    <mergeCell ref="A30:I30"/>
    <mergeCell ref="A21:Q21"/>
    <mergeCell ref="A41:I41"/>
    <mergeCell ref="A42:I42"/>
    <mergeCell ref="A43:I43"/>
    <mergeCell ref="A44:I44"/>
    <mergeCell ref="A31:I31"/>
    <mergeCell ref="A32:I32"/>
    <mergeCell ref="A33:I33"/>
    <mergeCell ref="A34:I34"/>
    <mergeCell ref="A35:I35"/>
    <mergeCell ref="A36:I36"/>
    <mergeCell ref="A37:I37"/>
    <mergeCell ref="J11:K11"/>
    <mergeCell ref="J12:K12"/>
    <mergeCell ref="J13:K13"/>
    <mergeCell ref="A17:A19"/>
    <mergeCell ref="B17:B19"/>
    <mergeCell ref="C17:C19"/>
    <mergeCell ref="D17:D19"/>
    <mergeCell ref="E17:E19"/>
    <mergeCell ref="F17:I17"/>
    <mergeCell ref="J17:M17"/>
    <mergeCell ref="P17:P19"/>
    <mergeCell ref="Q17:Q19"/>
    <mergeCell ref="F18:F19"/>
    <mergeCell ref="G18:I18"/>
    <mergeCell ref="J18:J19"/>
    <mergeCell ref="K18:M18"/>
    <mergeCell ref="A38:I38"/>
    <mergeCell ref="A39:I39"/>
    <mergeCell ref="A40:I40"/>
    <mergeCell ref="N17:N19"/>
    <mergeCell ref="O17:O19"/>
  </mergeCells>
  <pageMargins left="0.23622047244094491" right="0.19685039370078741" top="0.51181102362204722" bottom="0.74803149606299213" header="0.31496062992125984" footer="0.23622047244094491"/>
  <pageSetup paperSize="9" scale="97" fitToHeight="10000" orientation="landscape" r:id="rId1"/>
  <headerFooter alignWithMargins="0">
    <oddHeader>&amp;LГранд-СМЕТА</oddHeader>
    <oddFooter xml:space="preserve">&amp;L0503.002.292А/3-СМ.ЛС
312-2893изм.1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Q3432"/>
  <sheetViews>
    <sheetView showGridLines="0" topLeftCell="A22" zoomScaleNormal="75" zoomScaleSheetLayoutView="75" workbookViewId="0">
      <selection activeCell="D7" sqref="D7"/>
    </sheetView>
  </sheetViews>
  <sheetFormatPr defaultColWidth="9.109375" defaultRowHeight="13.2" outlineLevelRow="2" x14ac:dyDescent="0.25"/>
  <cols>
    <col min="1" max="1" width="3.33203125" style="9" customWidth="1"/>
    <col min="2" max="2" width="9.6640625" style="1" customWidth="1"/>
    <col min="3" max="3" width="34.33203125" style="7" customWidth="1"/>
    <col min="4" max="4" width="7.6640625" style="6" customWidth="1"/>
    <col min="5" max="5" width="16.44140625" style="8" customWidth="1"/>
    <col min="6" max="6" width="7.6640625" style="2" customWidth="1"/>
    <col min="7" max="9" width="6.6640625" style="2" customWidth="1"/>
    <col min="10" max="10" width="7.6640625" style="2" customWidth="1"/>
    <col min="11" max="15" width="6.6640625" style="2" customWidth="1"/>
    <col min="16" max="16384" width="9.109375" style="3"/>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85" t="s">
        <v>1451</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1452</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126</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1453</v>
      </c>
      <c r="K11" s="142"/>
      <c r="L11" s="4" t="s">
        <v>32</v>
      </c>
      <c r="M11" s="71"/>
      <c r="N11" s="71"/>
      <c r="O11" s="71"/>
      <c r="P11" s="71"/>
      <c r="Q11" s="71"/>
    </row>
    <row r="12" spans="1:17" x14ac:dyDescent="0.25">
      <c r="A12" s="11"/>
      <c r="B12" s="74"/>
      <c r="C12" s="73"/>
      <c r="D12" s="76" t="s">
        <v>121</v>
      </c>
      <c r="E12" s="11"/>
      <c r="F12" s="71"/>
      <c r="G12" s="71"/>
      <c r="H12" s="71"/>
      <c r="I12" s="76"/>
      <c r="J12" s="141" t="s">
        <v>1454</v>
      </c>
      <c r="K12" s="142"/>
      <c r="L12" s="4" t="s">
        <v>32</v>
      </c>
      <c r="M12" s="71"/>
      <c r="N12" s="71"/>
      <c r="O12" s="71"/>
      <c r="P12" s="71"/>
      <c r="Q12" s="71"/>
    </row>
    <row r="13" spans="1:17" x14ac:dyDescent="0.25">
      <c r="A13" s="11"/>
      <c r="B13" s="74"/>
      <c r="C13" s="73"/>
      <c r="D13" s="76" t="s">
        <v>18</v>
      </c>
      <c r="E13" s="11"/>
      <c r="F13" s="71"/>
      <c r="G13" s="71"/>
      <c r="H13" s="71"/>
      <c r="I13" s="76"/>
      <c r="J13" s="141" t="s">
        <v>1455</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x14ac:dyDescent="0.25">
      <c r="D16" s="109"/>
      <c r="J16" s="13"/>
      <c r="P16" s="2"/>
      <c r="Q16" s="2"/>
    </row>
    <row r="17" spans="1:17" outlineLevel="1"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outlineLevel="1"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x14ac:dyDescent="0.25">
      <c r="A21" s="136" t="s">
        <v>1456</v>
      </c>
      <c r="B21" s="132"/>
      <c r="C21" s="132"/>
      <c r="D21" s="132"/>
      <c r="E21" s="132"/>
      <c r="F21" s="132"/>
      <c r="G21" s="132"/>
      <c r="H21" s="132"/>
      <c r="I21" s="132"/>
      <c r="J21" s="132"/>
      <c r="K21" s="132"/>
      <c r="L21" s="132"/>
      <c r="M21" s="132"/>
      <c r="N21" s="132"/>
      <c r="O21" s="132"/>
      <c r="P21" s="132"/>
      <c r="Q21" s="132"/>
    </row>
    <row r="22" spans="1:17" ht="51.6" x14ac:dyDescent="0.25">
      <c r="A22" s="5">
        <v>1</v>
      </c>
      <c r="B22" s="69" t="s">
        <v>1457</v>
      </c>
      <c r="C22" s="110" t="s">
        <v>1458</v>
      </c>
      <c r="D22" s="10" t="s">
        <v>1459</v>
      </c>
      <c r="E22" s="68" t="s">
        <v>1460</v>
      </c>
      <c r="F22" s="67">
        <v>1187.81</v>
      </c>
      <c r="G22" s="67">
        <v>848.44</v>
      </c>
      <c r="H22" s="67">
        <v>339.37</v>
      </c>
      <c r="I22" s="67">
        <v>27.02</v>
      </c>
      <c r="J22" s="121">
        <v>107</v>
      </c>
      <c r="K22" s="66">
        <v>76</v>
      </c>
      <c r="L22" s="66">
        <v>31</v>
      </c>
      <c r="M22" s="66">
        <v>2</v>
      </c>
      <c r="N22" s="66">
        <v>75.150000000000006</v>
      </c>
      <c r="O22" s="66">
        <v>6.76</v>
      </c>
      <c r="P22" s="66">
        <v>1.73</v>
      </c>
      <c r="Q22" s="66">
        <v>0.16</v>
      </c>
    </row>
    <row r="23" spans="1:17" ht="24" x14ac:dyDescent="0.25">
      <c r="A23" s="5">
        <v>2</v>
      </c>
      <c r="B23" s="69" t="s">
        <v>1461</v>
      </c>
      <c r="C23" s="110" t="s">
        <v>1462</v>
      </c>
      <c r="D23" s="10" t="s">
        <v>108</v>
      </c>
      <c r="E23" s="70">
        <v>4</v>
      </c>
      <c r="F23" s="67">
        <v>2155.06</v>
      </c>
      <c r="G23" s="66"/>
      <c r="H23" s="66"/>
      <c r="I23" s="66"/>
      <c r="J23" s="121">
        <v>8620</v>
      </c>
      <c r="K23" s="66"/>
      <c r="L23" s="66"/>
      <c r="M23" s="66"/>
      <c r="N23" s="66"/>
      <c r="O23" s="66"/>
      <c r="P23" s="66"/>
      <c r="Q23" s="66"/>
    </row>
    <row r="24" spans="1:17" ht="18" customHeight="1" x14ac:dyDescent="0.25">
      <c r="A24" s="5">
        <v>3</v>
      </c>
      <c r="B24" s="69" t="s">
        <v>1463</v>
      </c>
      <c r="C24" s="110" t="s">
        <v>1464</v>
      </c>
      <c r="D24" s="10" t="s">
        <v>108</v>
      </c>
      <c r="E24" s="70">
        <v>5</v>
      </c>
      <c r="F24" s="67">
        <v>1538.49</v>
      </c>
      <c r="G24" s="66"/>
      <c r="H24" s="66"/>
      <c r="I24" s="66"/>
      <c r="J24" s="121">
        <v>7692</v>
      </c>
      <c r="K24" s="66"/>
      <c r="L24" s="66"/>
      <c r="M24" s="66"/>
      <c r="N24" s="66"/>
      <c r="O24" s="66"/>
      <c r="P24" s="66"/>
      <c r="Q24" s="66"/>
    </row>
    <row r="25" spans="1:17" ht="15.75" customHeight="1" x14ac:dyDescent="0.25">
      <c r="A25" s="131" t="s">
        <v>6</v>
      </c>
      <c r="B25" s="132"/>
      <c r="C25" s="132"/>
      <c r="D25" s="132"/>
      <c r="E25" s="132"/>
      <c r="F25" s="132"/>
      <c r="G25" s="132"/>
      <c r="H25" s="132"/>
      <c r="I25" s="132"/>
      <c r="J25" s="122">
        <v>16419</v>
      </c>
      <c r="K25" s="67">
        <v>76</v>
      </c>
      <c r="L25" s="67">
        <v>31</v>
      </c>
      <c r="M25" s="67">
        <v>2</v>
      </c>
      <c r="N25" s="66"/>
      <c r="O25" s="67">
        <v>6.76</v>
      </c>
      <c r="P25" s="66"/>
      <c r="Q25" s="67">
        <v>0.16</v>
      </c>
    </row>
    <row r="26" spans="1:17" ht="15.75" customHeight="1" x14ac:dyDescent="0.25">
      <c r="A26" s="131" t="s">
        <v>7</v>
      </c>
      <c r="B26" s="132"/>
      <c r="C26" s="132"/>
      <c r="D26" s="132"/>
      <c r="E26" s="132"/>
      <c r="F26" s="132"/>
      <c r="G26" s="132"/>
      <c r="H26" s="132"/>
      <c r="I26" s="132"/>
      <c r="J26" s="122">
        <v>92</v>
      </c>
      <c r="K26" s="66"/>
      <c r="L26" s="66"/>
      <c r="M26" s="66"/>
      <c r="N26" s="66"/>
      <c r="O26" s="66"/>
      <c r="P26" s="66"/>
      <c r="Q26" s="66"/>
    </row>
    <row r="27" spans="1:17" x14ac:dyDescent="0.25">
      <c r="A27" s="131" t="s">
        <v>29</v>
      </c>
      <c r="B27" s="132"/>
      <c r="C27" s="132"/>
      <c r="D27" s="132"/>
      <c r="E27" s="132"/>
      <c r="F27" s="132"/>
      <c r="G27" s="132"/>
      <c r="H27" s="132"/>
      <c r="I27" s="132"/>
      <c r="J27" s="121"/>
      <c r="K27" s="66"/>
      <c r="L27" s="66"/>
      <c r="M27" s="66"/>
      <c r="N27" s="66"/>
      <c r="O27" s="66"/>
      <c r="P27" s="66"/>
      <c r="Q27" s="66"/>
    </row>
    <row r="28" spans="1:17" ht="19.2" customHeight="1" x14ac:dyDescent="0.25">
      <c r="A28" s="131" t="s">
        <v>1465</v>
      </c>
      <c r="B28" s="132"/>
      <c r="C28" s="132"/>
      <c r="D28" s="132"/>
      <c r="E28" s="132"/>
      <c r="F28" s="132"/>
      <c r="G28" s="132"/>
      <c r="H28" s="132"/>
      <c r="I28" s="132"/>
      <c r="J28" s="122">
        <v>92</v>
      </c>
      <c r="K28" s="66"/>
      <c r="L28" s="66"/>
      <c r="M28" s="66"/>
      <c r="N28" s="66"/>
      <c r="O28" s="66"/>
      <c r="P28" s="66"/>
      <c r="Q28" s="66"/>
    </row>
    <row r="29" spans="1:17" ht="19.2" customHeight="1" x14ac:dyDescent="0.25">
      <c r="A29" s="131" t="s">
        <v>8</v>
      </c>
      <c r="B29" s="132"/>
      <c r="C29" s="132"/>
      <c r="D29" s="132"/>
      <c r="E29" s="132"/>
      <c r="F29" s="132"/>
      <c r="G29" s="132"/>
      <c r="H29" s="132"/>
      <c r="I29" s="132"/>
      <c r="J29" s="122">
        <v>49</v>
      </c>
      <c r="K29" s="66"/>
      <c r="L29" s="66"/>
      <c r="M29" s="66"/>
      <c r="N29" s="66"/>
      <c r="O29" s="66"/>
      <c r="P29" s="66"/>
      <c r="Q29" s="66"/>
    </row>
    <row r="30" spans="1:17" ht="19.2" customHeight="1" x14ac:dyDescent="0.25">
      <c r="A30" s="131" t="s">
        <v>29</v>
      </c>
      <c r="B30" s="132"/>
      <c r="C30" s="132"/>
      <c r="D30" s="132"/>
      <c r="E30" s="132"/>
      <c r="F30" s="132"/>
      <c r="G30" s="132"/>
      <c r="H30" s="132"/>
      <c r="I30" s="132"/>
      <c r="J30" s="121"/>
      <c r="K30" s="66"/>
      <c r="L30" s="66"/>
      <c r="M30" s="66"/>
      <c r="N30" s="66"/>
      <c r="O30" s="66"/>
      <c r="P30" s="66"/>
      <c r="Q30" s="66"/>
    </row>
    <row r="31" spans="1:17" ht="19.2" customHeight="1" x14ac:dyDescent="0.25">
      <c r="A31" s="131" t="s">
        <v>1466</v>
      </c>
      <c r="B31" s="132"/>
      <c r="C31" s="132"/>
      <c r="D31" s="132"/>
      <c r="E31" s="132"/>
      <c r="F31" s="132"/>
      <c r="G31" s="132"/>
      <c r="H31" s="132"/>
      <c r="I31" s="132"/>
      <c r="J31" s="122">
        <v>49</v>
      </c>
      <c r="K31" s="66"/>
      <c r="L31" s="66"/>
      <c r="M31" s="66"/>
      <c r="N31" s="66"/>
      <c r="O31" s="66"/>
      <c r="P31" s="66"/>
      <c r="Q31" s="66"/>
    </row>
    <row r="32" spans="1:17" ht="19.2" customHeight="1" x14ac:dyDescent="0.25">
      <c r="A32" s="133" t="s">
        <v>9</v>
      </c>
      <c r="B32" s="132"/>
      <c r="C32" s="132"/>
      <c r="D32" s="132"/>
      <c r="E32" s="132"/>
      <c r="F32" s="132"/>
      <c r="G32" s="132"/>
      <c r="H32" s="132"/>
      <c r="I32" s="132"/>
      <c r="J32" s="121"/>
      <c r="K32" s="66"/>
      <c r="L32" s="66"/>
      <c r="M32" s="66"/>
      <c r="N32" s="66"/>
      <c r="O32" s="66"/>
      <c r="P32" s="66"/>
      <c r="Q32" s="66"/>
    </row>
    <row r="33" spans="1:17" x14ac:dyDescent="0.25">
      <c r="A33" s="131" t="s">
        <v>1467</v>
      </c>
      <c r="B33" s="132"/>
      <c r="C33" s="132"/>
      <c r="D33" s="132"/>
      <c r="E33" s="132"/>
      <c r="F33" s="132"/>
      <c r="G33" s="132"/>
      <c r="H33" s="132"/>
      <c r="I33" s="132"/>
      <c r="J33" s="122">
        <v>16560</v>
      </c>
      <c r="K33" s="66"/>
      <c r="L33" s="66"/>
      <c r="M33" s="66"/>
      <c r="N33" s="66"/>
      <c r="O33" s="67">
        <v>6.76</v>
      </c>
      <c r="P33" s="66"/>
      <c r="Q33" s="67">
        <v>0.16</v>
      </c>
    </row>
    <row r="34" spans="1:17" x14ac:dyDescent="0.25">
      <c r="A34" s="131" t="s">
        <v>10</v>
      </c>
      <c r="B34" s="132"/>
      <c r="C34" s="132"/>
      <c r="D34" s="132"/>
      <c r="E34" s="132"/>
      <c r="F34" s="132"/>
      <c r="G34" s="132"/>
      <c r="H34" s="132"/>
      <c r="I34" s="132"/>
      <c r="J34" s="122">
        <v>16560</v>
      </c>
      <c r="K34" s="66"/>
      <c r="L34" s="66"/>
      <c r="M34" s="66"/>
      <c r="N34" s="66"/>
      <c r="O34" s="67">
        <v>6.76</v>
      </c>
      <c r="P34" s="66"/>
      <c r="Q34" s="67">
        <v>0.16</v>
      </c>
    </row>
    <row r="35" spans="1:17" x14ac:dyDescent="0.25">
      <c r="A35" s="131" t="s">
        <v>11</v>
      </c>
      <c r="B35" s="132"/>
      <c r="C35" s="132"/>
      <c r="D35" s="132"/>
      <c r="E35" s="132"/>
      <c r="F35" s="132"/>
      <c r="G35" s="132"/>
      <c r="H35" s="132"/>
      <c r="I35" s="132"/>
      <c r="J35" s="121"/>
      <c r="K35" s="66"/>
      <c r="L35" s="66"/>
      <c r="M35" s="66"/>
      <c r="N35" s="66"/>
      <c r="O35" s="66"/>
      <c r="P35" s="66"/>
      <c r="Q35" s="66"/>
    </row>
    <row r="36" spans="1:17" ht="12.9" customHeight="1" x14ac:dyDescent="0.25">
      <c r="A36" s="131" t="s">
        <v>12</v>
      </c>
      <c r="B36" s="132"/>
      <c r="C36" s="132"/>
      <c r="D36" s="132"/>
      <c r="E36" s="132"/>
      <c r="F36" s="132"/>
      <c r="G36" s="132"/>
      <c r="H36" s="132"/>
      <c r="I36" s="132"/>
      <c r="J36" s="122">
        <v>16312</v>
      </c>
      <c r="K36" s="66"/>
      <c r="L36" s="66"/>
      <c r="M36" s="66"/>
      <c r="N36" s="66"/>
      <c r="O36" s="66"/>
      <c r="P36" s="66"/>
      <c r="Q36" s="66"/>
    </row>
    <row r="37" spans="1:17" ht="19.2" customHeight="1" x14ac:dyDescent="0.25">
      <c r="A37" s="131" t="s">
        <v>13</v>
      </c>
      <c r="B37" s="132"/>
      <c r="C37" s="132"/>
      <c r="D37" s="132"/>
      <c r="E37" s="132"/>
      <c r="F37" s="132"/>
      <c r="G37" s="132"/>
      <c r="H37" s="132"/>
      <c r="I37" s="132"/>
      <c r="J37" s="122">
        <v>31</v>
      </c>
      <c r="K37" s="66"/>
      <c r="L37" s="66"/>
      <c r="M37" s="66"/>
      <c r="N37" s="66"/>
      <c r="O37" s="66"/>
      <c r="P37" s="66"/>
      <c r="Q37" s="66"/>
    </row>
    <row r="38" spans="1:17" x14ac:dyDescent="0.25">
      <c r="A38" s="131" t="s">
        <v>14</v>
      </c>
      <c r="B38" s="132"/>
      <c r="C38" s="132"/>
      <c r="D38" s="132"/>
      <c r="E38" s="132"/>
      <c r="F38" s="132"/>
      <c r="G38" s="132"/>
      <c r="H38" s="132"/>
      <c r="I38" s="132"/>
      <c r="J38" s="122">
        <v>78</v>
      </c>
      <c r="K38" s="66"/>
      <c r="L38" s="66"/>
      <c r="M38" s="66"/>
      <c r="N38" s="66"/>
      <c r="O38" s="66"/>
      <c r="P38" s="66"/>
      <c r="Q38" s="66"/>
    </row>
    <row r="39" spans="1:17" x14ac:dyDescent="0.25">
      <c r="A39" s="131" t="s">
        <v>15</v>
      </c>
      <c r="B39" s="132"/>
      <c r="C39" s="132"/>
      <c r="D39" s="132"/>
      <c r="E39" s="132"/>
      <c r="F39" s="132"/>
      <c r="G39" s="132"/>
      <c r="H39" s="132"/>
      <c r="I39" s="132"/>
      <c r="J39" s="122">
        <v>92</v>
      </c>
      <c r="K39" s="66"/>
      <c r="L39" s="66"/>
      <c r="M39" s="66"/>
      <c r="N39" s="66"/>
      <c r="O39" s="66"/>
      <c r="P39" s="66"/>
      <c r="Q39" s="66"/>
    </row>
    <row r="40" spans="1:17" x14ac:dyDescent="0.25">
      <c r="A40" s="131" t="s">
        <v>16</v>
      </c>
      <c r="B40" s="132"/>
      <c r="C40" s="132"/>
      <c r="D40" s="132"/>
      <c r="E40" s="132"/>
      <c r="F40" s="132"/>
      <c r="G40" s="132"/>
      <c r="H40" s="132"/>
      <c r="I40" s="132"/>
      <c r="J40" s="122">
        <v>49</v>
      </c>
      <c r="K40" s="66"/>
      <c r="L40" s="66"/>
      <c r="M40" s="66"/>
      <c r="N40" s="66"/>
      <c r="O40" s="66"/>
      <c r="P40" s="66"/>
      <c r="Q40" s="66"/>
    </row>
    <row r="41" spans="1:17" x14ac:dyDescent="0.25">
      <c r="A41" s="133" t="s">
        <v>17</v>
      </c>
      <c r="B41" s="132"/>
      <c r="C41" s="132"/>
      <c r="D41" s="132"/>
      <c r="E41" s="132"/>
      <c r="F41" s="132"/>
      <c r="G41" s="132"/>
      <c r="H41" s="132"/>
      <c r="I41" s="132"/>
      <c r="J41" s="123">
        <v>16560</v>
      </c>
      <c r="K41" s="66"/>
      <c r="L41" s="66"/>
      <c r="M41" s="66"/>
      <c r="N41" s="66"/>
      <c r="O41" s="65">
        <v>6.76</v>
      </c>
      <c r="P41" s="66"/>
      <c r="Q41" s="65">
        <v>0.16</v>
      </c>
    </row>
    <row r="42" spans="1:17" x14ac:dyDescent="0.25">
      <c r="D42" s="109"/>
      <c r="F42" s="64"/>
      <c r="G42" s="64"/>
      <c r="H42" s="64"/>
      <c r="I42" s="64"/>
      <c r="J42" s="124"/>
      <c r="K42" s="64"/>
      <c r="L42" s="64"/>
      <c r="M42" s="64"/>
      <c r="N42" s="64"/>
      <c r="O42" s="64"/>
      <c r="P42" s="64"/>
      <c r="Q42" s="64"/>
    </row>
    <row r="43" spans="1:17" ht="12.9" customHeight="1" x14ac:dyDescent="0.25">
      <c r="A43" s="3"/>
      <c r="B43" s="3"/>
      <c r="C43" s="3"/>
      <c r="D43" s="3"/>
      <c r="E43" s="3"/>
      <c r="F43" s="3"/>
      <c r="G43" s="3"/>
      <c r="H43" s="3"/>
      <c r="I43" s="3"/>
      <c r="J43" s="3"/>
      <c r="K43" s="3"/>
      <c r="L43" s="3"/>
      <c r="M43" s="3"/>
      <c r="N43" s="3"/>
      <c r="O43" s="3"/>
    </row>
    <row r="44" spans="1:17" ht="19.2" customHeight="1" x14ac:dyDescent="0.25">
      <c r="A44" s="3"/>
      <c r="B44" s="3"/>
      <c r="C44" s="3"/>
      <c r="D44" s="3"/>
      <c r="E44" s="3"/>
      <c r="F44" s="3"/>
      <c r="G44" s="3"/>
      <c r="H44" s="3"/>
      <c r="I44" s="3"/>
      <c r="J44" s="3"/>
      <c r="K44" s="3"/>
      <c r="L44" s="3"/>
      <c r="M44" s="3"/>
      <c r="N44" s="3"/>
      <c r="O44" s="3"/>
    </row>
    <row r="45" spans="1:17" x14ac:dyDescent="0.25">
      <c r="A45" s="3"/>
      <c r="B45" s="3"/>
      <c r="C45" s="3"/>
      <c r="D45" s="3"/>
      <c r="E45" s="3"/>
      <c r="F45" s="3"/>
      <c r="G45" s="3"/>
      <c r="H45" s="3"/>
      <c r="I45" s="3"/>
      <c r="J45" s="3"/>
      <c r="K45" s="3"/>
      <c r="L45" s="3"/>
      <c r="M45" s="3"/>
      <c r="N45" s="3"/>
      <c r="O45" s="3"/>
    </row>
    <row r="46" spans="1:17" x14ac:dyDescent="0.25">
      <c r="A46" s="3"/>
      <c r="B46" s="3"/>
      <c r="C46" s="3"/>
      <c r="D46" s="3"/>
      <c r="E46" s="3"/>
      <c r="F46" s="3"/>
      <c r="G46" s="3"/>
      <c r="H46" s="3"/>
      <c r="I46" s="3"/>
      <c r="J46" s="3"/>
      <c r="K46" s="3"/>
      <c r="L46" s="3"/>
      <c r="M46" s="3"/>
      <c r="N46" s="3"/>
      <c r="O46" s="3"/>
    </row>
    <row r="47" spans="1:17" ht="12.9" customHeight="1" x14ac:dyDescent="0.25">
      <c r="A47" s="3"/>
      <c r="B47" s="3"/>
      <c r="C47" s="3"/>
      <c r="D47" s="3"/>
      <c r="E47" s="3"/>
      <c r="F47" s="3"/>
      <c r="G47" s="3"/>
      <c r="H47" s="3"/>
      <c r="I47" s="3"/>
      <c r="J47" s="3"/>
      <c r="K47" s="3"/>
      <c r="L47" s="3"/>
      <c r="M47" s="3"/>
      <c r="N47" s="3"/>
      <c r="O47" s="3"/>
    </row>
    <row r="48" spans="1:17" ht="19.2" customHeight="1" x14ac:dyDescent="0.25">
      <c r="A48" s="3"/>
      <c r="B48" s="3"/>
      <c r="C48" s="3"/>
      <c r="D48" s="3"/>
      <c r="E48" s="3"/>
      <c r="F48" s="3"/>
      <c r="G48" s="3"/>
      <c r="H48" s="3"/>
      <c r="I48" s="3"/>
      <c r="J48" s="3"/>
      <c r="K48" s="3"/>
      <c r="L48" s="3"/>
      <c r="M48" s="3"/>
      <c r="N48" s="3"/>
      <c r="O48" s="3"/>
    </row>
    <row r="49" spans="1:15" x14ac:dyDescent="0.25">
      <c r="A49" s="3"/>
      <c r="B49" s="3"/>
      <c r="C49" s="3"/>
      <c r="D49" s="3"/>
      <c r="E49" s="3"/>
      <c r="F49" s="3"/>
      <c r="G49" s="3"/>
      <c r="H49" s="3"/>
      <c r="I49" s="3"/>
      <c r="J49" s="3"/>
      <c r="K49" s="3"/>
      <c r="L49" s="3"/>
      <c r="M49" s="3"/>
      <c r="N49" s="3"/>
      <c r="O49" s="3"/>
    </row>
    <row r="50" spans="1:15" x14ac:dyDescent="0.25">
      <c r="A50" s="3"/>
      <c r="B50" s="3"/>
      <c r="C50" s="3"/>
      <c r="D50" s="3"/>
      <c r="E50" s="3"/>
      <c r="F50" s="3"/>
      <c r="G50" s="3"/>
      <c r="H50" s="3"/>
      <c r="I50" s="3"/>
      <c r="J50" s="3"/>
      <c r="K50" s="3"/>
      <c r="L50" s="3"/>
      <c r="M50" s="3"/>
      <c r="N50" s="3"/>
      <c r="O50" s="3"/>
    </row>
    <row r="51" spans="1:15" x14ac:dyDescent="0.25">
      <c r="A51" s="3"/>
      <c r="B51" s="3"/>
      <c r="C51" s="3"/>
      <c r="D51" s="3"/>
      <c r="E51" s="3"/>
      <c r="F51" s="3"/>
      <c r="G51" s="3"/>
      <c r="H51" s="3"/>
      <c r="I51" s="3"/>
      <c r="J51" s="3"/>
      <c r="K51" s="3"/>
      <c r="L51" s="3"/>
      <c r="M51" s="3"/>
      <c r="N51" s="3"/>
      <c r="O51" s="3"/>
    </row>
    <row r="52" spans="1:15" x14ac:dyDescent="0.25">
      <c r="A52" s="3"/>
      <c r="B52" s="3"/>
      <c r="C52" s="3"/>
      <c r="D52" s="3"/>
      <c r="E52" s="3"/>
      <c r="F52" s="3"/>
      <c r="G52" s="3"/>
      <c r="H52" s="3"/>
      <c r="I52" s="3"/>
      <c r="J52" s="3"/>
      <c r="K52" s="3"/>
      <c r="L52" s="3"/>
      <c r="M52" s="3"/>
      <c r="N52" s="3"/>
      <c r="O52" s="3"/>
    </row>
    <row r="53" spans="1:15" ht="12.9" customHeight="1" x14ac:dyDescent="0.25">
      <c r="A53" s="3"/>
      <c r="B53" s="3"/>
      <c r="C53" s="3"/>
      <c r="D53" s="3"/>
      <c r="E53" s="3"/>
      <c r="F53" s="3"/>
      <c r="G53" s="3"/>
      <c r="H53" s="3"/>
      <c r="I53" s="3"/>
      <c r="J53" s="3"/>
      <c r="K53" s="3"/>
      <c r="L53" s="3"/>
      <c r="M53" s="3"/>
      <c r="N53" s="3"/>
      <c r="O53" s="3"/>
    </row>
    <row r="54" spans="1:15" x14ac:dyDescent="0.25">
      <c r="A54" s="3"/>
      <c r="B54" s="3"/>
      <c r="C54" s="3"/>
      <c r="D54" s="3"/>
      <c r="E54" s="3"/>
      <c r="F54" s="3"/>
      <c r="G54" s="3"/>
      <c r="H54" s="3"/>
      <c r="I54" s="3"/>
      <c r="J54" s="3"/>
      <c r="K54" s="3"/>
      <c r="L54" s="3"/>
      <c r="M54" s="3"/>
      <c r="N54" s="3"/>
      <c r="O54" s="3"/>
    </row>
    <row r="55" spans="1:15" ht="12.75" customHeight="1" x14ac:dyDescent="0.25">
      <c r="A55" s="3"/>
      <c r="B55" s="3"/>
      <c r="C55" s="3"/>
      <c r="D55" s="3"/>
      <c r="E55" s="3"/>
      <c r="F55" s="3"/>
      <c r="G55" s="3"/>
      <c r="H55" s="3"/>
      <c r="I55" s="3"/>
      <c r="J55" s="3"/>
      <c r="K55" s="3"/>
      <c r="L55" s="3"/>
      <c r="M55" s="3"/>
      <c r="N55" s="3"/>
      <c r="O55" s="3"/>
    </row>
    <row r="56" spans="1:15" ht="12.75" customHeight="1" x14ac:dyDescent="0.25">
      <c r="A56" s="3"/>
      <c r="B56" s="3"/>
      <c r="C56" s="3"/>
      <c r="D56" s="3"/>
      <c r="E56" s="3"/>
      <c r="F56" s="3"/>
      <c r="G56" s="3"/>
      <c r="H56" s="3"/>
      <c r="I56" s="3"/>
      <c r="J56" s="3"/>
      <c r="K56" s="3"/>
      <c r="L56" s="3"/>
      <c r="M56" s="3"/>
      <c r="N56" s="3"/>
      <c r="O56" s="3"/>
    </row>
    <row r="57" spans="1:15" ht="12.75" customHeight="1" x14ac:dyDescent="0.25">
      <c r="A57" s="3"/>
      <c r="B57" s="3"/>
      <c r="C57" s="3"/>
      <c r="D57" s="3"/>
      <c r="E57" s="3"/>
      <c r="F57" s="3"/>
      <c r="G57" s="3"/>
      <c r="H57" s="3"/>
      <c r="I57" s="3"/>
      <c r="J57" s="3"/>
      <c r="K57" s="3"/>
      <c r="L57" s="3"/>
      <c r="M57" s="3"/>
      <c r="N57" s="3"/>
      <c r="O57" s="3"/>
    </row>
    <row r="58" spans="1:15" ht="12.75" customHeight="1" x14ac:dyDescent="0.25">
      <c r="A58" s="3"/>
      <c r="B58" s="3"/>
      <c r="C58" s="3"/>
      <c r="D58" s="3"/>
      <c r="E58" s="3"/>
      <c r="F58" s="3"/>
      <c r="G58" s="3"/>
      <c r="H58" s="3"/>
      <c r="I58" s="3"/>
      <c r="J58" s="3"/>
      <c r="K58" s="3"/>
      <c r="L58" s="3"/>
      <c r="M58" s="3"/>
      <c r="N58" s="3"/>
      <c r="O58" s="3"/>
    </row>
    <row r="59" spans="1:15" ht="12.9" customHeight="1" x14ac:dyDescent="0.25">
      <c r="A59" s="3"/>
      <c r="B59" s="3"/>
      <c r="C59" s="3"/>
      <c r="D59" s="3"/>
      <c r="E59" s="3"/>
      <c r="F59" s="3"/>
      <c r="G59" s="3"/>
      <c r="H59" s="3"/>
      <c r="I59" s="3"/>
      <c r="J59" s="3"/>
      <c r="K59" s="3"/>
      <c r="L59" s="3"/>
      <c r="M59" s="3"/>
      <c r="N59" s="3"/>
      <c r="O59" s="3"/>
    </row>
    <row r="60" spans="1:15" ht="12.9" customHeight="1" x14ac:dyDescent="0.25">
      <c r="A60" s="3"/>
      <c r="B60" s="3"/>
      <c r="C60" s="3"/>
      <c r="D60" s="3"/>
      <c r="E60" s="3"/>
      <c r="F60" s="3"/>
      <c r="G60" s="3"/>
      <c r="H60" s="3"/>
      <c r="I60" s="3"/>
      <c r="J60" s="3"/>
      <c r="K60" s="3"/>
      <c r="L60" s="3"/>
      <c r="M60" s="3"/>
      <c r="N60" s="3"/>
      <c r="O60" s="3"/>
    </row>
    <row r="61" spans="1:15" ht="12.9" customHeight="1" x14ac:dyDescent="0.25">
      <c r="A61" s="3"/>
      <c r="B61" s="3"/>
      <c r="C61" s="3"/>
      <c r="D61" s="3"/>
      <c r="E61" s="3"/>
      <c r="F61" s="3"/>
      <c r="G61" s="3"/>
      <c r="H61" s="3"/>
      <c r="I61" s="3"/>
      <c r="J61" s="3"/>
      <c r="K61" s="3"/>
      <c r="L61" s="3"/>
      <c r="M61" s="3"/>
      <c r="N61" s="3"/>
      <c r="O61" s="3"/>
    </row>
    <row r="62" spans="1:15" ht="12.9" customHeight="1" x14ac:dyDescent="0.25">
      <c r="A62" s="3"/>
      <c r="B62" s="3"/>
      <c r="C62" s="3"/>
      <c r="D62" s="3"/>
      <c r="E62" s="3"/>
      <c r="F62" s="3"/>
      <c r="G62" s="3"/>
      <c r="H62" s="3"/>
      <c r="I62" s="3"/>
      <c r="J62" s="3"/>
      <c r="K62" s="3"/>
      <c r="L62" s="3"/>
      <c r="M62" s="3"/>
      <c r="N62" s="3"/>
      <c r="O62" s="3"/>
    </row>
    <row r="63" spans="1:15" ht="12.75" customHeight="1" x14ac:dyDescent="0.25">
      <c r="A63" s="3"/>
      <c r="B63" s="3"/>
      <c r="C63" s="3"/>
      <c r="D63" s="3"/>
      <c r="E63" s="3"/>
      <c r="F63" s="3"/>
      <c r="G63" s="3"/>
      <c r="H63" s="3"/>
      <c r="I63" s="3"/>
      <c r="J63" s="3"/>
      <c r="K63" s="3"/>
      <c r="L63" s="3"/>
      <c r="M63" s="3"/>
      <c r="N63" s="3"/>
      <c r="O63" s="3"/>
    </row>
    <row r="64" spans="1:15" ht="12.75" customHeight="1" x14ac:dyDescent="0.25">
      <c r="A64" s="3"/>
      <c r="B64" s="3"/>
      <c r="C64" s="3"/>
      <c r="D64" s="3"/>
      <c r="E64" s="3"/>
      <c r="F64" s="3"/>
      <c r="G64" s="3"/>
      <c r="H64" s="3"/>
      <c r="I64" s="3"/>
      <c r="J64" s="3"/>
      <c r="K64" s="3"/>
      <c r="L64" s="3"/>
      <c r="M64" s="3"/>
      <c r="N64" s="3"/>
      <c r="O64" s="3"/>
    </row>
    <row r="65" spans="1:15" ht="12.75" customHeight="1" x14ac:dyDescent="0.25">
      <c r="A65" s="3"/>
      <c r="B65" s="3"/>
      <c r="C65" s="3"/>
      <c r="D65" s="3"/>
      <c r="E65" s="3"/>
      <c r="F65" s="3"/>
      <c r="G65" s="3"/>
      <c r="H65" s="3"/>
      <c r="I65" s="3"/>
      <c r="J65" s="3"/>
      <c r="K65" s="3"/>
      <c r="L65" s="3"/>
      <c r="M65" s="3"/>
      <c r="N65" s="3"/>
      <c r="O65" s="3"/>
    </row>
    <row r="66" spans="1:15" ht="12.75" customHeight="1" x14ac:dyDescent="0.25">
      <c r="A66" s="3"/>
      <c r="B66" s="3"/>
      <c r="C66" s="3"/>
      <c r="D66" s="3"/>
      <c r="E66" s="3"/>
      <c r="F66" s="3"/>
      <c r="G66" s="3"/>
      <c r="H66" s="3"/>
      <c r="I66" s="3"/>
      <c r="J66" s="3"/>
      <c r="K66" s="3"/>
      <c r="L66" s="3"/>
      <c r="M66" s="3"/>
      <c r="N66" s="3"/>
      <c r="O66" s="3"/>
    </row>
    <row r="67" spans="1:15" ht="12.75" customHeight="1" x14ac:dyDescent="0.25">
      <c r="A67" s="3"/>
      <c r="B67" s="3"/>
      <c r="C67" s="3"/>
      <c r="D67" s="3"/>
      <c r="E67" s="3"/>
      <c r="F67" s="3"/>
      <c r="G67" s="3"/>
      <c r="H67" s="3"/>
      <c r="I67" s="3"/>
      <c r="J67" s="3"/>
      <c r="K67" s="3"/>
      <c r="L67" s="3"/>
      <c r="M67" s="3"/>
      <c r="N67" s="3"/>
      <c r="O67" s="3"/>
    </row>
    <row r="68" spans="1:15" ht="12.75" customHeight="1" x14ac:dyDescent="0.25">
      <c r="A68" s="3"/>
      <c r="B68" s="3"/>
      <c r="C68" s="3"/>
      <c r="D68" s="3"/>
      <c r="E68" s="3"/>
      <c r="F68" s="3"/>
      <c r="G68" s="3"/>
      <c r="H68" s="3"/>
      <c r="I68" s="3"/>
      <c r="J68" s="3"/>
      <c r="K68" s="3"/>
      <c r="L68" s="3"/>
      <c r="M68" s="3"/>
      <c r="N68" s="3"/>
      <c r="O68" s="3"/>
    </row>
    <row r="69" spans="1:15" ht="12.75" customHeight="1" x14ac:dyDescent="0.25">
      <c r="A69" s="3"/>
      <c r="B69" s="3"/>
      <c r="C69" s="3"/>
      <c r="D69" s="3"/>
      <c r="E69" s="3"/>
      <c r="F69" s="3"/>
      <c r="G69" s="3"/>
      <c r="H69" s="3"/>
      <c r="I69" s="3"/>
      <c r="J69" s="3"/>
      <c r="K69" s="3"/>
      <c r="L69" s="3"/>
      <c r="M69" s="3"/>
      <c r="N69" s="3"/>
      <c r="O69" s="3"/>
    </row>
    <row r="70" spans="1:15" ht="12.75" customHeight="1" x14ac:dyDescent="0.25">
      <c r="A70" s="3"/>
      <c r="B70" s="3"/>
      <c r="C70" s="3"/>
      <c r="D70" s="3"/>
      <c r="E70" s="3"/>
      <c r="F70" s="3"/>
      <c r="G70" s="3"/>
      <c r="H70" s="3"/>
      <c r="I70" s="3"/>
      <c r="J70" s="3"/>
      <c r="K70" s="3"/>
      <c r="L70" s="3"/>
      <c r="M70" s="3"/>
      <c r="N70" s="3"/>
      <c r="O70" s="3"/>
    </row>
    <row r="71" spans="1:15" ht="12.75" customHeight="1" x14ac:dyDescent="0.25">
      <c r="A71" s="3"/>
      <c r="B71" s="3"/>
      <c r="C71" s="3"/>
      <c r="D71" s="3"/>
      <c r="E71" s="3"/>
      <c r="F71" s="3"/>
      <c r="G71" s="3"/>
      <c r="H71" s="3"/>
      <c r="I71" s="3"/>
      <c r="J71" s="3"/>
      <c r="K71" s="3"/>
      <c r="L71" s="3"/>
      <c r="M71" s="3"/>
      <c r="N71" s="3"/>
      <c r="O71" s="3"/>
    </row>
    <row r="72" spans="1:15" x14ac:dyDescent="0.25">
      <c r="A72" s="3"/>
      <c r="B72" s="3"/>
      <c r="C72" s="3"/>
      <c r="D72" s="3"/>
      <c r="E72" s="3"/>
      <c r="F72" s="3"/>
      <c r="G72" s="3"/>
      <c r="H72" s="3"/>
      <c r="I72" s="3"/>
      <c r="J72" s="3"/>
      <c r="K72" s="3"/>
      <c r="L72" s="3"/>
      <c r="M72" s="3"/>
      <c r="N72" s="3"/>
      <c r="O72" s="3"/>
    </row>
    <row r="73" spans="1:15" x14ac:dyDescent="0.25">
      <c r="A73" s="3"/>
      <c r="B73" s="3"/>
      <c r="C73" s="3"/>
      <c r="D73" s="3"/>
      <c r="E73" s="3"/>
      <c r="F73" s="3"/>
      <c r="G73" s="3"/>
      <c r="H73" s="3"/>
      <c r="I73" s="3"/>
      <c r="J73" s="3"/>
      <c r="K73" s="3"/>
      <c r="L73" s="3"/>
      <c r="M73" s="3"/>
      <c r="N73" s="3"/>
      <c r="O73" s="3"/>
    </row>
    <row r="74" spans="1:15" x14ac:dyDescent="0.25">
      <c r="A74" s="3"/>
      <c r="B74" s="3"/>
      <c r="C74" s="3"/>
      <c r="D74" s="3"/>
      <c r="E74" s="3"/>
      <c r="F74" s="3"/>
      <c r="G74" s="3"/>
      <c r="H74" s="3"/>
      <c r="I74" s="3"/>
      <c r="J74" s="3"/>
      <c r="K74" s="3"/>
      <c r="L74" s="3"/>
      <c r="M74" s="3"/>
      <c r="N74" s="3"/>
      <c r="O74" s="3"/>
    </row>
    <row r="75" spans="1:15" ht="12.75" customHeight="1" x14ac:dyDescent="0.25">
      <c r="A75" s="3"/>
      <c r="B75" s="3"/>
      <c r="C75" s="3"/>
      <c r="D75" s="3"/>
      <c r="E75" s="3"/>
      <c r="F75" s="3"/>
      <c r="G75" s="3"/>
      <c r="H75" s="3"/>
      <c r="I75" s="3"/>
      <c r="J75" s="3"/>
      <c r="K75" s="3"/>
      <c r="L75" s="3"/>
      <c r="M75" s="3"/>
      <c r="N75" s="3"/>
      <c r="O75" s="3"/>
    </row>
    <row r="76" spans="1:15" ht="12.75" customHeight="1" x14ac:dyDescent="0.25">
      <c r="A76" s="3"/>
      <c r="B76" s="3"/>
      <c r="C76" s="3"/>
      <c r="D76" s="3"/>
      <c r="E76" s="3"/>
      <c r="F76" s="3"/>
      <c r="G76" s="3"/>
      <c r="H76" s="3"/>
      <c r="I76" s="3"/>
      <c r="J76" s="3"/>
      <c r="K76" s="3"/>
      <c r="L76" s="3"/>
      <c r="M76" s="3"/>
      <c r="N76" s="3"/>
      <c r="O76" s="3"/>
    </row>
    <row r="77" spans="1:15" x14ac:dyDescent="0.25">
      <c r="A77" s="3"/>
      <c r="B77" s="3"/>
      <c r="C77" s="3"/>
      <c r="D77" s="3"/>
      <c r="E77" s="3"/>
      <c r="F77" s="3"/>
      <c r="G77" s="3"/>
      <c r="H77" s="3"/>
      <c r="I77" s="3"/>
      <c r="J77" s="3"/>
      <c r="K77" s="3"/>
      <c r="L77" s="3"/>
      <c r="M77" s="3"/>
      <c r="N77" s="3"/>
      <c r="O77" s="3"/>
    </row>
    <row r="78" spans="1:15" ht="12.75" customHeight="1" x14ac:dyDescent="0.25">
      <c r="A78" s="3"/>
      <c r="B78" s="3"/>
      <c r="C78" s="3"/>
      <c r="D78" s="3"/>
      <c r="E78" s="3"/>
      <c r="F78" s="3"/>
      <c r="G78" s="3"/>
      <c r="H78" s="3"/>
      <c r="I78" s="3"/>
      <c r="J78" s="3"/>
      <c r="K78" s="3"/>
      <c r="L78" s="3"/>
      <c r="M78" s="3"/>
      <c r="N78" s="3"/>
      <c r="O78" s="3"/>
    </row>
    <row r="79" spans="1:15" ht="12.75" customHeight="1" x14ac:dyDescent="0.25">
      <c r="A79" s="3"/>
      <c r="B79" s="3"/>
      <c r="C79" s="3"/>
      <c r="D79" s="3"/>
      <c r="E79" s="3"/>
      <c r="F79" s="3"/>
      <c r="G79" s="3"/>
      <c r="H79" s="3"/>
      <c r="I79" s="3"/>
      <c r="J79" s="3"/>
      <c r="K79" s="3"/>
      <c r="L79" s="3"/>
      <c r="M79" s="3"/>
      <c r="N79" s="3"/>
      <c r="O79" s="3"/>
    </row>
    <row r="80" spans="1:15" x14ac:dyDescent="0.25">
      <c r="A80" s="3"/>
      <c r="B80" s="3"/>
      <c r="C80" s="3"/>
      <c r="D80" s="3"/>
      <c r="E80" s="3"/>
      <c r="F80" s="3"/>
      <c r="G80" s="3"/>
      <c r="H80" s="3"/>
      <c r="I80" s="3"/>
      <c r="J80" s="3"/>
      <c r="K80" s="3"/>
      <c r="L80" s="3"/>
      <c r="M80" s="3"/>
      <c r="N80" s="3"/>
      <c r="O80" s="3"/>
    </row>
    <row r="81" spans="1:15" ht="12.75" customHeight="1" x14ac:dyDescent="0.25">
      <c r="A81" s="3"/>
      <c r="B81" s="3"/>
      <c r="C81" s="3"/>
      <c r="D81" s="3"/>
      <c r="E81" s="3"/>
      <c r="F81" s="3"/>
      <c r="G81" s="3"/>
      <c r="H81" s="3"/>
      <c r="I81" s="3"/>
      <c r="J81" s="3"/>
      <c r="K81" s="3"/>
      <c r="L81" s="3"/>
      <c r="M81" s="3"/>
      <c r="N81" s="3"/>
      <c r="O81" s="3"/>
    </row>
    <row r="82" spans="1:15" ht="12.75" customHeight="1" x14ac:dyDescent="0.25">
      <c r="A82" s="3"/>
      <c r="B82" s="3"/>
      <c r="C82" s="3"/>
      <c r="D82" s="3"/>
      <c r="E82" s="3"/>
      <c r="F82" s="3"/>
      <c r="G82" s="3"/>
      <c r="H82" s="3"/>
      <c r="I82" s="3"/>
      <c r="J82" s="3"/>
      <c r="K82" s="3"/>
      <c r="L82" s="3"/>
      <c r="M82" s="3"/>
      <c r="N82" s="3"/>
      <c r="O82" s="3"/>
    </row>
    <row r="83" spans="1:15" x14ac:dyDescent="0.25">
      <c r="A83" s="3"/>
      <c r="B83" s="3"/>
      <c r="C83" s="3"/>
      <c r="D83" s="3"/>
      <c r="E83" s="3"/>
      <c r="F83" s="3"/>
      <c r="G83" s="3"/>
      <c r="H83" s="3"/>
      <c r="I83" s="3"/>
      <c r="J83" s="3"/>
      <c r="K83" s="3"/>
      <c r="L83" s="3"/>
      <c r="M83" s="3"/>
      <c r="N83" s="3"/>
      <c r="O83" s="3"/>
    </row>
    <row r="84" spans="1:15" x14ac:dyDescent="0.25">
      <c r="A84" s="3"/>
      <c r="B84" s="3"/>
      <c r="C84" s="3"/>
      <c r="D84" s="3"/>
      <c r="E84" s="3"/>
      <c r="F84" s="3"/>
      <c r="G84" s="3"/>
      <c r="H84" s="3"/>
      <c r="I84" s="3"/>
      <c r="J84" s="3"/>
      <c r="K84" s="3"/>
      <c r="L84" s="3"/>
      <c r="M84" s="3"/>
      <c r="N84" s="3"/>
      <c r="O84" s="3"/>
    </row>
    <row r="85" spans="1:15" x14ac:dyDescent="0.25">
      <c r="A85" s="3"/>
      <c r="B85" s="3"/>
      <c r="C85" s="3"/>
      <c r="D85" s="3"/>
      <c r="E85" s="3"/>
      <c r="F85" s="3"/>
      <c r="G85" s="3"/>
      <c r="H85" s="3"/>
      <c r="I85" s="3"/>
      <c r="J85" s="3"/>
      <c r="K85" s="3"/>
      <c r="L85" s="3"/>
      <c r="M85" s="3"/>
      <c r="N85" s="3"/>
      <c r="O85" s="3"/>
    </row>
    <row r="86" spans="1:15" x14ac:dyDescent="0.25">
      <c r="A86" s="3"/>
      <c r="B86" s="3"/>
      <c r="C86" s="3"/>
      <c r="D86" s="3"/>
      <c r="E86" s="3"/>
      <c r="F86" s="3"/>
      <c r="G86" s="3"/>
      <c r="H86" s="3"/>
      <c r="I86" s="3"/>
      <c r="J86" s="3"/>
      <c r="K86" s="3"/>
      <c r="L86" s="3"/>
      <c r="M86" s="3"/>
      <c r="N86" s="3"/>
      <c r="O86" s="3"/>
    </row>
    <row r="87" spans="1:15" x14ac:dyDescent="0.25">
      <c r="A87" s="3"/>
      <c r="B87" s="3"/>
      <c r="C87" s="3"/>
      <c r="D87" s="3"/>
      <c r="E87" s="3"/>
      <c r="F87" s="3"/>
      <c r="G87" s="3"/>
      <c r="H87" s="3"/>
      <c r="I87" s="3"/>
      <c r="J87" s="3"/>
      <c r="K87" s="3"/>
      <c r="L87" s="3"/>
      <c r="M87" s="3"/>
      <c r="N87" s="3"/>
      <c r="O87" s="3"/>
    </row>
    <row r="88" spans="1:15" x14ac:dyDescent="0.25">
      <c r="F88" s="64"/>
      <c r="G88" s="64"/>
      <c r="H88" s="64"/>
      <c r="I88" s="64"/>
      <c r="J88" s="64"/>
      <c r="K88" s="64"/>
      <c r="L88" s="64"/>
      <c r="M88" s="64"/>
      <c r="N88" s="64"/>
      <c r="O88" s="64"/>
    </row>
    <row r="89" spans="1:15" x14ac:dyDescent="0.25">
      <c r="F89" s="64"/>
      <c r="G89" s="64"/>
      <c r="H89" s="64"/>
      <c r="I89" s="64"/>
      <c r="J89" s="64"/>
      <c r="K89" s="64"/>
      <c r="L89" s="64"/>
      <c r="M89" s="64"/>
      <c r="N89" s="64"/>
      <c r="O89" s="64"/>
    </row>
    <row r="90" spans="1:15" x14ac:dyDescent="0.25">
      <c r="F90" s="64"/>
      <c r="G90" s="64"/>
      <c r="H90" s="64"/>
      <c r="I90" s="64"/>
      <c r="J90" s="64"/>
      <c r="K90" s="64"/>
      <c r="L90" s="64"/>
      <c r="M90" s="64"/>
      <c r="N90" s="64"/>
      <c r="O90" s="64"/>
    </row>
    <row r="91" spans="1:15" x14ac:dyDescent="0.25">
      <c r="F91" s="64"/>
      <c r="G91" s="64"/>
      <c r="H91" s="64"/>
      <c r="I91" s="64"/>
      <c r="J91" s="64"/>
      <c r="K91" s="64"/>
      <c r="L91" s="64"/>
      <c r="M91" s="64"/>
      <c r="N91" s="64"/>
      <c r="O91" s="64"/>
    </row>
    <row r="92" spans="1:15" x14ac:dyDescent="0.25">
      <c r="F92" s="64"/>
      <c r="G92" s="64"/>
      <c r="H92" s="64"/>
      <c r="I92" s="64"/>
      <c r="J92" s="64"/>
      <c r="K92" s="64"/>
      <c r="L92" s="64"/>
      <c r="M92" s="64"/>
      <c r="N92" s="64"/>
      <c r="O92" s="64"/>
    </row>
    <row r="93" spans="1:15" x14ac:dyDescent="0.25">
      <c r="F93" s="64"/>
      <c r="G93" s="64"/>
      <c r="H93" s="64"/>
      <c r="I93" s="64"/>
      <c r="J93" s="64"/>
      <c r="K93" s="64"/>
      <c r="L93" s="64"/>
      <c r="M93" s="64"/>
      <c r="N93" s="64"/>
      <c r="O93" s="64"/>
    </row>
    <row r="94" spans="1:15" x14ac:dyDescent="0.25">
      <c r="F94" s="64"/>
      <c r="G94" s="64"/>
      <c r="H94" s="64"/>
      <c r="I94" s="64"/>
      <c r="J94" s="64"/>
      <c r="K94" s="64"/>
      <c r="L94" s="64"/>
      <c r="M94" s="64"/>
      <c r="N94" s="64"/>
      <c r="O94" s="64"/>
    </row>
    <row r="95" spans="1:15" x14ac:dyDescent="0.25">
      <c r="F95" s="64"/>
      <c r="G95" s="64"/>
      <c r="H95" s="64"/>
      <c r="I95" s="64"/>
      <c r="J95" s="64"/>
      <c r="K95" s="64"/>
      <c r="L95" s="64"/>
      <c r="M95" s="64"/>
      <c r="N95" s="64"/>
      <c r="O95" s="64"/>
    </row>
    <row r="96" spans="1:15" x14ac:dyDescent="0.25">
      <c r="F96" s="64"/>
      <c r="G96" s="64"/>
      <c r="H96" s="64"/>
      <c r="I96" s="64"/>
      <c r="J96" s="64"/>
      <c r="K96" s="64"/>
      <c r="L96" s="64"/>
      <c r="M96" s="64"/>
      <c r="N96" s="64"/>
      <c r="O96" s="64"/>
    </row>
    <row r="97" spans="6:15" x14ac:dyDescent="0.25">
      <c r="F97" s="64"/>
      <c r="G97" s="64"/>
      <c r="H97" s="64"/>
      <c r="I97" s="64"/>
      <c r="J97" s="64"/>
      <c r="K97" s="64"/>
      <c r="L97" s="64"/>
      <c r="M97" s="64"/>
      <c r="N97" s="64"/>
      <c r="O97" s="64"/>
    </row>
    <row r="98" spans="6:15" x14ac:dyDescent="0.25">
      <c r="F98" s="64"/>
      <c r="G98" s="64"/>
      <c r="H98" s="64"/>
      <c r="I98" s="64"/>
      <c r="J98" s="64"/>
      <c r="K98" s="64"/>
      <c r="L98" s="64"/>
      <c r="M98" s="64"/>
      <c r="N98" s="64"/>
      <c r="O98" s="64"/>
    </row>
    <row r="99" spans="6:15" x14ac:dyDescent="0.25">
      <c r="F99" s="64"/>
      <c r="G99" s="64"/>
      <c r="H99" s="64"/>
      <c r="I99" s="64"/>
      <c r="J99" s="64"/>
      <c r="K99" s="64"/>
      <c r="L99" s="64"/>
      <c r="M99" s="64"/>
      <c r="N99" s="64"/>
      <c r="O99" s="64"/>
    </row>
    <row r="100" spans="6:15" x14ac:dyDescent="0.25">
      <c r="F100" s="64"/>
      <c r="G100" s="64"/>
      <c r="H100" s="64"/>
      <c r="I100" s="64"/>
      <c r="J100" s="64"/>
      <c r="K100" s="64"/>
      <c r="L100" s="64"/>
      <c r="M100" s="64"/>
      <c r="N100" s="64"/>
      <c r="O100" s="64"/>
    </row>
    <row r="101" spans="6:15" x14ac:dyDescent="0.25">
      <c r="F101" s="64"/>
      <c r="G101" s="64"/>
      <c r="H101" s="64"/>
      <c r="I101" s="64"/>
      <c r="J101" s="64"/>
      <c r="K101" s="64"/>
      <c r="L101" s="64"/>
      <c r="M101" s="64"/>
      <c r="N101" s="64"/>
      <c r="O101" s="64"/>
    </row>
    <row r="102" spans="6:15" x14ac:dyDescent="0.25">
      <c r="F102" s="64"/>
      <c r="G102" s="64"/>
      <c r="H102" s="64"/>
      <c r="I102" s="64"/>
      <c r="J102" s="64"/>
      <c r="K102" s="64"/>
      <c r="L102" s="64"/>
      <c r="M102" s="64"/>
      <c r="N102" s="64"/>
      <c r="O102" s="64"/>
    </row>
    <row r="103" spans="6:15" x14ac:dyDescent="0.25">
      <c r="F103" s="64"/>
      <c r="G103" s="64"/>
      <c r="H103" s="64"/>
      <c r="I103" s="64"/>
      <c r="J103" s="64"/>
      <c r="K103" s="64"/>
      <c r="L103" s="64"/>
      <c r="M103" s="64"/>
      <c r="N103" s="64"/>
      <c r="O103" s="64"/>
    </row>
    <row r="104" spans="6:15" x14ac:dyDescent="0.25">
      <c r="F104" s="64"/>
      <c r="G104" s="64"/>
      <c r="H104" s="64"/>
      <c r="I104" s="64"/>
      <c r="J104" s="64"/>
      <c r="K104" s="64"/>
      <c r="L104" s="64"/>
      <c r="M104" s="64"/>
      <c r="N104" s="64"/>
      <c r="O104" s="64"/>
    </row>
    <row r="105" spans="6:15" x14ac:dyDescent="0.25">
      <c r="F105" s="64"/>
      <c r="G105" s="64"/>
      <c r="H105" s="64"/>
      <c r="I105" s="64"/>
      <c r="J105" s="64"/>
      <c r="K105" s="64"/>
      <c r="L105" s="64"/>
      <c r="M105" s="64"/>
      <c r="N105" s="64"/>
      <c r="O105" s="64"/>
    </row>
    <row r="106" spans="6:15" x14ac:dyDescent="0.25">
      <c r="F106" s="64"/>
      <c r="G106" s="64"/>
      <c r="H106" s="64"/>
      <c r="I106" s="64"/>
      <c r="J106" s="64"/>
      <c r="K106" s="64"/>
      <c r="L106" s="64"/>
      <c r="M106" s="64"/>
      <c r="N106" s="64"/>
      <c r="O106" s="64"/>
    </row>
    <row r="107" spans="6:15" x14ac:dyDescent="0.25">
      <c r="F107" s="64"/>
      <c r="G107" s="64"/>
      <c r="H107" s="64"/>
      <c r="I107" s="64"/>
      <c r="J107" s="64"/>
      <c r="K107" s="64"/>
      <c r="L107" s="64"/>
      <c r="M107" s="64"/>
      <c r="N107" s="64"/>
      <c r="O107" s="64"/>
    </row>
    <row r="108" spans="6:15" x14ac:dyDescent="0.25">
      <c r="F108" s="64"/>
      <c r="G108" s="64"/>
      <c r="H108" s="64"/>
      <c r="I108" s="64"/>
      <c r="J108" s="64"/>
      <c r="K108" s="64"/>
      <c r="L108" s="64"/>
      <c r="M108" s="64"/>
      <c r="N108" s="64"/>
      <c r="O108" s="64"/>
    </row>
    <row r="109" spans="6:15" x14ac:dyDescent="0.25">
      <c r="F109" s="64"/>
      <c r="G109" s="64"/>
      <c r="H109" s="64"/>
      <c r="I109" s="64"/>
      <c r="J109" s="64"/>
      <c r="K109" s="64"/>
      <c r="L109" s="64"/>
      <c r="M109" s="64"/>
      <c r="N109" s="64"/>
      <c r="O109" s="64"/>
    </row>
    <row r="110" spans="6:15" x14ac:dyDescent="0.25">
      <c r="F110" s="64"/>
      <c r="G110" s="64"/>
      <c r="H110" s="64"/>
      <c r="I110" s="64"/>
      <c r="J110" s="64"/>
      <c r="K110" s="64"/>
      <c r="L110" s="64"/>
      <c r="M110" s="64"/>
      <c r="N110" s="64"/>
      <c r="O110" s="64"/>
    </row>
    <row r="111" spans="6:15" x14ac:dyDescent="0.25">
      <c r="F111" s="64"/>
      <c r="G111" s="64"/>
      <c r="H111" s="64"/>
      <c r="I111" s="64"/>
      <c r="J111" s="64"/>
      <c r="K111" s="64"/>
      <c r="L111" s="64"/>
      <c r="M111" s="64"/>
      <c r="N111" s="64"/>
      <c r="O111" s="64"/>
    </row>
    <row r="112" spans="6:15" x14ac:dyDescent="0.25">
      <c r="F112" s="64"/>
      <c r="G112" s="64"/>
      <c r="H112" s="64"/>
      <c r="I112" s="64"/>
      <c r="J112" s="64"/>
      <c r="K112" s="64"/>
      <c r="L112" s="64"/>
      <c r="M112" s="64"/>
      <c r="N112" s="64"/>
      <c r="O112" s="64"/>
    </row>
    <row r="113" spans="6:15" x14ac:dyDescent="0.25">
      <c r="F113" s="64"/>
      <c r="G113" s="64"/>
      <c r="H113" s="64"/>
      <c r="I113" s="64"/>
      <c r="J113" s="64"/>
      <c r="K113" s="64"/>
      <c r="L113" s="64"/>
      <c r="M113" s="64"/>
      <c r="N113" s="64"/>
      <c r="O113" s="64"/>
    </row>
    <row r="114" spans="6:15" x14ac:dyDescent="0.25">
      <c r="F114" s="64"/>
      <c r="G114" s="64"/>
      <c r="H114" s="64"/>
      <c r="I114" s="64"/>
      <c r="J114" s="64"/>
      <c r="K114" s="64"/>
      <c r="L114" s="64"/>
      <c r="M114" s="64"/>
      <c r="N114" s="64"/>
      <c r="O114" s="64"/>
    </row>
    <row r="115" spans="6:15" x14ac:dyDescent="0.25">
      <c r="F115" s="64"/>
      <c r="G115" s="64"/>
      <c r="H115" s="64"/>
      <c r="I115" s="64"/>
      <c r="J115" s="64"/>
      <c r="K115" s="64"/>
      <c r="L115" s="64"/>
      <c r="M115" s="64"/>
      <c r="N115" s="64"/>
      <c r="O115" s="64"/>
    </row>
    <row r="116" spans="6:15" x14ac:dyDescent="0.25">
      <c r="F116" s="64"/>
      <c r="G116" s="64"/>
      <c r="H116" s="64"/>
      <c r="I116" s="64"/>
      <c r="J116" s="64"/>
      <c r="K116" s="64"/>
      <c r="L116" s="64"/>
      <c r="M116" s="64"/>
      <c r="N116" s="64"/>
      <c r="O116" s="64"/>
    </row>
    <row r="117" spans="6:15" x14ac:dyDescent="0.25">
      <c r="F117" s="64"/>
      <c r="G117" s="64"/>
      <c r="H117" s="64"/>
      <c r="I117" s="64"/>
      <c r="J117" s="64"/>
      <c r="K117" s="64"/>
      <c r="L117" s="64"/>
      <c r="M117" s="64"/>
      <c r="N117" s="64"/>
      <c r="O117" s="64"/>
    </row>
    <row r="118" spans="6:15" x14ac:dyDescent="0.25">
      <c r="F118" s="64"/>
      <c r="G118" s="64"/>
      <c r="H118" s="64"/>
      <c r="I118" s="64"/>
      <c r="J118" s="64"/>
      <c r="K118" s="64"/>
      <c r="L118" s="64"/>
      <c r="M118" s="64"/>
      <c r="N118" s="64"/>
      <c r="O118" s="64"/>
    </row>
    <row r="119" spans="6:15" x14ac:dyDescent="0.25">
      <c r="F119" s="64"/>
      <c r="G119" s="64"/>
      <c r="H119" s="64"/>
      <c r="I119" s="64"/>
      <c r="J119" s="64"/>
      <c r="K119" s="64"/>
      <c r="L119" s="64"/>
      <c r="M119" s="64"/>
      <c r="N119" s="64"/>
      <c r="O119" s="64"/>
    </row>
    <row r="120" spans="6:15" x14ac:dyDescent="0.25">
      <c r="F120" s="64"/>
      <c r="G120" s="64"/>
      <c r="H120" s="64"/>
      <c r="I120" s="64"/>
      <c r="J120" s="64"/>
      <c r="K120" s="64"/>
      <c r="L120" s="64"/>
      <c r="M120" s="64"/>
      <c r="N120" s="64"/>
      <c r="O120" s="64"/>
    </row>
    <row r="121" spans="6:15" x14ac:dyDescent="0.25">
      <c r="F121" s="64"/>
      <c r="G121" s="64"/>
      <c r="H121" s="64"/>
      <c r="I121" s="64"/>
      <c r="J121" s="64"/>
      <c r="K121" s="64"/>
      <c r="L121" s="64"/>
      <c r="M121" s="64"/>
      <c r="N121" s="64"/>
      <c r="O121" s="64"/>
    </row>
    <row r="122" spans="6:15" x14ac:dyDescent="0.25">
      <c r="F122" s="64"/>
      <c r="G122" s="64"/>
      <c r="H122" s="64"/>
      <c r="I122" s="64"/>
      <c r="J122" s="64"/>
      <c r="K122" s="64"/>
      <c r="L122" s="64"/>
      <c r="M122" s="64"/>
      <c r="N122" s="64"/>
      <c r="O122" s="64"/>
    </row>
    <row r="123" spans="6:15" x14ac:dyDescent="0.25">
      <c r="F123" s="64"/>
      <c r="G123" s="64"/>
      <c r="H123" s="64"/>
      <c r="I123" s="64"/>
      <c r="J123" s="64"/>
      <c r="K123" s="64"/>
      <c r="L123" s="64"/>
      <c r="M123" s="64"/>
      <c r="N123" s="64"/>
      <c r="O123" s="64"/>
    </row>
    <row r="124" spans="6:15" x14ac:dyDescent="0.25">
      <c r="F124" s="64"/>
      <c r="G124" s="64"/>
      <c r="H124" s="64"/>
      <c r="I124" s="64"/>
      <c r="J124" s="64"/>
      <c r="K124" s="64"/>
      <c r="L124" s="64"/>
      <c r="M124" s="64"/>
      <c r="N124" s="64"/>
      <c r="O124" s="64"/>
    </row>
    <row r="125" spans="6:15" x14ac:dyDescent="0.25">
      <c r="F125" s="64"/>
      <c r="G125" s="64"/>
      <c r="H125" s="64"/>
      <c r="I125" s="64"/>
      <c r="J125" s="64"/>
      <c r="K125" s="64"/>
      <c r="L125" s="64"/>
      <c r="M125" s="64"/>
      <c r="N125" s="64"/>
      <c r="O125" s="64"/>
    </row>
    <row r="126" spans="6:15" x14ac:dyDescent="0.25">
      <c r="F126" s="64"/>
      <c r="G126" s="64"/>
      <c r="H126" s="64"/>
      <c r="I126" s="64"/>
      <c r="J126" s="64"/>
      <c r="K126" s="64"/>
      <c r="L126" s="64"/>
      <c r="M126" s="64"/>
      <c r="N126" s="64"/>
      <c r="O126" s="64"/>
    </row>
    <row r="127" spans="6:15" x14ac:dyDescent="0.25">
      <c r="F127" s="64"/>
      <c r="G127" s="64"/>
      <c r="H127" s="64"/>
      <c r="I127" s="64"/>
      <c r="J127" s="64"/>
      <c r="K127" s="64"/>
      <c r="L127" s="64"/>
      <c r="M127" s="64"/>
      <c r="N127" s="64"/>
      <c r="O127" s="64"/>
    </row>
    <row r="128" spans="6:15" x14ac:dyDescent="0.25">
      <c r="F128" s="64"/>
      <c r="G128" s="64"/>
      <c r="H128" s="64"/>
      <c r="I128" s="64"/>
      <c r="J128" s="64"/>
      <c r="K128" s="64"/>
      <c r="L128" s="64"/>
      <c r="M128" s="64"/>
      <c r="N128" s="64"/>
      <c r="O128" s="64"/>
    </row>
    <row r="129" spans="6:15" x14ac:dyDescent="0.25">
      <c r="F129" s="64"/>
      <c r="G129" s="64"/>
      <c r="H129" s="64"/>
      <c r="I129" s="64"/>
      <c r="J129" s="64"/>
      <c r="K129" s="64"/>
      <c r="L129" s="64"/>
      <c r="M129" s="64"/>
      <c r="N129" s="64"/>
      <c r="O129" s="64"/>
    </row>
    <row r="130" spans="6:15" x14ac:dyDescent="0.25">
      <c r="F130" s="64"/>
      <c r="G130" s="64"/>
      <c r="H130" s="64"/>
      <c r="I130" s="64"/>
      <c r="J130" s="64"/>
      <c r="K130" s="64"/>
      <c r="L130" s="64"/>
      <c r="M130" s="64"/>
      <c r="N130" s="64"/>
      <c r="O130" s="64"/>
    </row>
    <row r="131" spans="6:15" x14ac:dyDescent="0.25">
      <c r="F131" s="64"/>
      <c r="G131" s="64"/>
      <c r="H131" s="64"/>
      <c r="I131" s="64"/>
      <c r="J131" s="64"/>
      <c r="K131" s="64"/>
      <c r="L131" s="64"/>
      <c r="M131" s="64"/>
      <c r="N131" s="64"/>
      <c r="O131" s="64"/>
    </row>
    <row r="132" spans="6:15" x14ac:dyDescent="0.25">
      <c r="F132" s="64"/>
      <c r="G132" s="64"/>
      <c r="H132" s="64"/>
      <c r="I132" s="64"/>
      <c r="J132" s="64"/>
      <c r="K132" s="64"/>
      <c r="L132" s="64"/>
      <c r="M132" s="64"/>
      <c r="N132" s="64"/>
      <c r="O132" s="64"/>
    </row>
    <row r="133" spans="6:15" x14ac:dyDescent="0.25">
      <c r="F133" s="64"/>
      <c r="G133" s="64"/>
      <c r="H133" s="64"/>
      <c r="I133" s="64"/>
      <c r="J133" s="64"/>
      <c r="K133" s="64"/>
      <c r="L133" s="64"/>
      <c r="M133" s="64"/>
      <c r="N133" s="64"/>
      <c r="O133" s="64"/>
    </row>
    <row r="134" spans="6:15" x14ac:dyDescent="0.25">
      <c r="F134" s="64"/>
      <c r="G134" s="64"/>
      <c r="H134" s="64"/>
      <c r="I134" s="64"/>
      <c r="J134" s="64"/>
      <c r="K134" s="64"/>
      <c r="L134" s="64"/>
      <c r="M134" s="64"/>
      <c r="N134" s="64"/>
      <c r="O134" s="64"/>
    </row>
    <row r="135" spans="6:15" x14ac:dyDescent="0.25">
      <c r="F135" s="64"/>
      <c r="G135" s="64"/>
      <c r="H135" s="64"/>
      <c r="I135" s="64"/>
      <c r="J135" s="64"/>
      <c r="K135" s="64"/>
      <c r="L135" s="64"/>
      <c r="M135" s="64"/>
      <c r="N135" s="64"/>
      <c r="O135" s="64"/>
    </row>
    <row r="136" spans="6:15" x14ac:dyDescent="0.25">
      <c r="F136" s="64"/>
      <c r="G136" s="64"/>
      <c r="H136" s="64"/>
      <c r="I136" s="64"/>
      <c r="J136" s="64"/>
      <c r="K136" s="64"/>
      <c r="L136" s="64"/>
      <c r="M136" s="64"/>
      <c r="N136" s="64"/>
      <c r="O136" s="64"/>
    </row>
    <row r="137" spans="6:15" x14ac:dyDescent="0.25">
      <c r="F137" s="64"/>
      <c r="G137" s="64"/>
      <c r="H137" s="64"/>
      <c r="I137" s="64"/>
      <c r="J137" s="64"/>
      <c r="K137" s="64"/>
      <c r="L137" s="64"/>
      <c r="M137" s="64"/>
      <c r="N137" s="64"/>
      <c r="O137" s="64"/>
    </row>
    <row r="138" spans="6:15" x14ac:dyDescent="0.25">
      <c r="F138" s="64"/>
      <c r="G138" s="64"/>
      <c r="H138" s="64"/>
      <c r="I138" s="64"/>
      <c r="J138" s="64"/>
      <c r="K138" s="64"/>
      <c r="L138" s="64"/>
      <c r="M138" s="64"/>
      <c r="N138" s="64"/>
      <c r="O138" s="64"/>
    </row>
    <row r="139" spans="6:15" x14ac:dyDescent="0.25">
      <c r="F139" s="64"/>
      <c r="G139" s="64"/>
      <c r="H139" s="64"/>
      <c r="I139" s="64"/>
      <c r="J139" s="64"/>
      <c r="K139" s="64"/>
      <c r="L139" s="64"/>
      <c r="M139" s="64"/>
      <c r="N139" s="64"/>
      <c r="O139" s="64"/>
    </row>
    <row r="140" spans="6:15" x14ac:dyDescent="0.25">
      <c r="F140" s="64"/>
      <c r="G140" s="64"/>
      <c r="H140" s="64"/>
      <c r="I140" s="64"/>
      <c r="J140" s="64"/>
      <c r="K140" s="64"/>
      <c r="L140" s="64"/>
      <c r="M140" s="64"/>
      <c r="N140" s="64"/>
      <c r="O140" s="64"/>
    </row>
    <row r="141" spans="6:15" x14ac:dyDescent="0.25">
      <c r="F141" s="64"/>
      <c r="G141" s="64"/>
      <c r="H141" s="64"/>
      <c r="I141" s="64"/>
      <c r="J141" s="64"/>
      <c r="K141" s="64"/>
      <c r="L141" s="64"/>
      <c r="M141" s="64"/>
      <c r="N141" s="64"/>
      <c r="O141" s="64"/>
    </row>
    <row r="142" spans="6:15" x14ac:dyDescent="0.25">
      <c r="F142" s="64"/>
      <c r="G142" s="64"/>
      <c r="H142" s="64"/>
      <c r="I142" s="64"/>
      <c r="J142" s="64"/>
      <c r="K142" s="64"/>
      <c r="L142" s="64"/>
      <c r="M142" s="64"/>
      <c r="N142" s="64"/>
      <c r="O142" s="64"/>
    </row>
    <row r="143" spans="6:15" x14ac:dyDescent="0.25">
      <c r="F143" s="64"/>
      <c r="G143" s="64"/>
      <c r="H143" s="64"/>
      <c r="I143" s="64"/>
      <c r="J143" s="64"/>
      <c r="K143" s="64"/>
      <c r="L143" s="64"/>
      <c r="M143" s="64"/>
      <c r="N143" s="64"/>
      <c r="O143" s="64"/>
    </row>
    <row r="144" spans="6:15" x14ac:dyDescent="0.25">
      <c r="F144" s="64"/>
      <c r="G144" s="64"/>
      <c r="H144" s="64"/>
      <c r="I144" s="64"/>
      <c r="J144" s="64"/>
      <c r="K144" s="64"/>
      <c r="L144" s="64"/>
      <c r="M144" s="64"/>
      <c r="N144" s="64"/>
      <c r="O144" s="64"/>
    </row>
    <row r="145" spans="6:15" x14ac:dyDescent="0.25">
      <c r="F145" s="64"/>
      <c r="G145" s="64"/>
      <c r="H145" s="64"/>
      <c r="I145" s="64"/>
      <c r="J145" s="64"/>
      <c r="K145" s="64"/>
      <c r="L145" s="64"/>
      <c r="M145" s="64"/>
      <c r="N145" s="64"/>
      <c r="O145" s="64"/>
    </row>
    <row r="146" spans="6:15" x14ac:dyDescent="0.25">
      <c r="F146" s="64"/>
      <c r="G146" s="64"/>
      <c r="H146" s="64"/>
      <c r="I146" s="64"/>
      <c r="J146" s="64"/>
      <c r="K146" s="64"/>
      <c r="L146" s="64"/>
      <c r="M146" s="64"/>
      <c r="N146" s="64"/>
      <c r="O146" s="64"/>
    </row>
    <row r="147" spans="6:15" x14ac:dyDescent="0.25">
      <c r="F147" s="64"/>
      <c r="G147" s="64"/>
      <c r="H147" s="64"/>
      <c r="I147" s="64"/>
      <c r="J147" s="64"/>
      <c r="K147" s="64"/>
      <c r="L147" s="64"/>
      <c r="M147" s="64"/>
      <c r="N147" s="64"/>
      <c r="O147" s="64"/>
    </row>
    <row r="148" spans="6:15" x14ac:dyDescent="0.25">
      <c r="F148" s="64"/>
      <c r="G148" s="64"/>
      <c r="H148" s="64"/>
      <c r="I148" s="64"/>
      <c r="J148" s="64"/>
      <c r="K148" s="64"/>
      <c r="L148" s="64"/>
      <c r="M148" s="64"/>
      <c r="N148" s="64"/>
      <c r="O148" s="64"/>
    </row>
    <row r="149" spans="6:15" x14ac:dyDescent="0.25">
      <c r="F149" s="64"/>
      <c r="G149" s="64"/>
      <c r="H149" s="64"/>
      <c r="I149" s="64"/>
      <c r="J149" s="64"/>
      <c r="K149" s="64"/>
      <c r="L149" s="64"/>
      <c r="M149" s="64"/>
      <c r="N149" s="64"/>
      <c r="O149" s="64"/>
    </row>
    <row r="150" spans="6:15" x14ac:dyDescent="0.25">
      <c r="F150" s="64"/>
      <c r="G150" s="64"/>
      <c r="H150" s="64"/>
      <c r="I150" s="64"/>
      <c r="J150" s="64"/>
      <c r="K150" s="64"/>
      <c r="L150" s="64"/>
      <c r="M150" s="64"/>
      <c r="N150" s="64"/>
      <c r="O150" s="64"/>
    </row>
    <row r="151" spans="6:15" x14ac:dyDescent="0.25">
      <c r="F151" s="64"/>
      <c r="G151" s="64"/>
      <c r="H151" s="64"/>
      <c r="I151" s="64"/>
      <c r="J151" s="64"/>
      <c r="K151" s="64"/>
      <c r="L151" s="64"/>
      <c r="M151" s="64"/>
      <c r="N151" s="64"/>
      <c r="O151" s="64"/>
    </row>
    <row r="152" spans="6:15" x14ac:dyDescent="0.25">
      <c r="F152" s="64"/>
      <c r="G152" s="64"/>
      <c r="H152" s="64"/>
      <c r="I152" s="64"/>
      <c r="J152" s="64"/>
      <c r="K152" s="64"/>
      <c r="L152" s="64"/>
      <c r="M152" s="64"/>
      <c r="N152" s="64"/>
      <c r="O152" s="64"/>
    </row>
    <row r="153" spans="6:15" x14ac:dyDescent="0.25">
      <c r="F153" s="64"/>
      <c r="G153" s="64"/>
      <c r="H153" s="64"/>
      <c r="I153" s="64"/>
      <c r="J153" s="64"/>
      <c r="K153" s="64"/>
      <c r="L153" s="64"/>
      <c r="M153" s="64"/>
      <c r="N153" s="64"/>
      <c r="O153" s="64"/>
    </row>
    <row r="154" spans="6:15" x14ac:dyDescent="0.25">
      <c r="F154" s="64"/>
      <c r="G154" s="64"/>
      <c r="H154" s="64"/>
      <c r="I154" s="64"/>
      <c r="J154" s="64"/>
      <c r="K154" s="64"/>
      <c r="L154" s="64"/>
      <c r="M154" s="64"/>
      <c r="N154" s="64"/>
      <c r="O154" s="64"/>
    </row>
    <row r="155" spans="6:15" x14ac:dyDescent="0.25">
      <c r="F155" s="64"/>
      <c r="G155" s="64"/>
      <c r="H155" s="64"/>
      <c r="I155" s="64"/>
      <c r="J155" s="64"/>
      <c r="K155" s="64"/>
      <c r="L155" s="64"/>
      <c r="M155" s="64"/>
      <c r="N155" s="64"/>
      <c r="O155" s="64"/>
    </row>
    <row r="156" spans="6:15" x14ac:dyDescent="0.25">
      <c r="F156" s="64"/>
      <c r="G156" s="64"/>
      <c r="H156" s="64"/>
      <c r="I156" s="64"/>
      <c r="J156" s="64"/>
      <c r="K156" s="64"/>
      <c r="L156" s="64"/>
      <c r="M156" s="64"/>
      <c r="N156" s="64"/>
      <c r="O156" s="64"/>
    </row>
    <row r="157" spans="6:15" x14ac:dyDescent="0.25">
      <c r="F157" s="64"/>
      <c r="G157" s="64"/>
      <c r="H157" s="64"/>
      <c r="I157" s="64"/>
      <c r="J157" s="64"/>
      <c r="K157" s="64"/>
      <c r="L157" s="64"/>
      <c r="M157" s="64"/>
      <c r="N157" s="64"/>
      <c r="O157" s="64"/>
    </row>
    <row r="158" spans="6:15" x14ac:dyDescent="0.25">
      <c r="F158" s="64"/>
      <c r="G158" s="64"/>
      <c r="H158" s="64"/>
      <c r="I158" s="64"/>
      <c r="J158" s="64"/>
      <c r="K158" s="64"/>
      <c r="L158" s="64"/>
      <c r="M158" s="64"/>
      <c r="N158" s="64"/>
      <c r="O158" s="64"/>
    </row>
    <row r="159" spans="6:15" x14ac:dyDescent="0.25">
      <c r="F159" s="64"/>
      <c r="G159" s="64"/>
      <c r="H159" s="64"/>
      <c r="I159" s="64"/>
      <c r="J159" s="64"/>
      <c r="K159" s="64"/>
      <c r="L159" s="64"/>
      <c r="M159" s="64"/>
      <c r="N159" s="64"/>
      <c r="O159" s="64"/>
    </row>
    <row r="160" spans="6:15" x14ac:dyDescent="0.25">
      <c r="F160" s="64"/>
      <c r="G160" s="64"/>
      <c r="H160" s="64"/>
      <c r="I160" s="64"/>
      <c r="J160" s="64"/>
      <c r="K160" s="64"/>
      <c r="L160" s="64"/>
      <c r="M160" s="64"/>
      <c r="N160" s="64"/>
      <c r="O160" s="64"/>
    </row>
    <row r="161" spans="6:15" x14ac:dyDescent="0.25">
      <c r="F161" s="64"/>
      <c r="G161" s="64"/>
      <c r="H161" s="64"/>
      <c r="I161" s="64"/>
      <c r="J161" s="64"/>
      <c r="K161" s="64"/>
      <c r="L161" s="64"/>
      <c r="M161" s="64"/>
      <c r="N161" s="64"/>
      <c r="O161" s="64"/>
    </row>
    <row r="162" spans="6:15" x14ac:dyDescent="0.25">
      <c r="F162" s="64"/>
      <c r="G162" s="64"/>
      <c r="H162" s="64"/>
      <c r="I162" s="64"/>
      <c r="J162" s="64"/>
      <c r="K162" s="64"/>
      <c r="L162" s="64"/>
      <c r="M162" s="64"/>
      <c r="N162" s="64"/>
      <c r="O162" s="64"/>
    </row>
    <row r="163" spans="6:15" x14ac:dyDescent="0.25">
      <c r="F163" s="64"/>
      <c r="G163" s="64"/>
      <c r="H163" s="64"/>
      <c r="I163" s="64"/>
      <c r="J163" s="64"/>
      <c r="K163" s="64"/>
      <c r="L163" s="64"/>
      <c r="M163" s="64"/>
      <c r="N163" s="64"/>
      <c r="O163" s="64"/>
    </row>
    <row r="164" spans="6:15" x14ac:dyDescent="0.25">
      <c r="F164" s="64"/>
      <c r="G164" s="64"/>
      <c r="H164" s="64"/>
      <c r="I164" s="64"/>
      <c r="J164" s="64"/>
      <c r="K164" s="64"/>
      <c r="L164" s="64"/>
      <c r="M164" s="64"/>
      <c r="N164" s="64"/>
      <c r="O164" s="64"/>
    </row>
    <row r="165" spans="6:15" x14ac:dyDescent="0.25">
      <c r="F165" s="64"/>
      <c r="G165" s="64"/>
      <c r="H165" s="64"/>
      <c r="I165" s="64"/>
      <c r="J165" s="64"/>
      <c r="K165" s="64"/>
      <c r="L165" s="64"/>
      <c r="M165" s="64"/>
      <c r="N165" s="64"/>
      <c r="O165" s="64"/>
    </row>
    <row r="166" spans="6:15" x14ac:dyDescent="0.25">
      <c r="F166" s="64"/>
      <c r="G166" s="64"/>
      <c r="H166" s="64"/>
      <c r="I166" s="64"/>
      <c r="J166" s="64"/>
      <c r="K166" s="64"/>
      <c r="L166" s="64"/>
      <c r="M166" s="64"/>
      <c r="N166" s="64"/>
      <c r="O166" s="64"/>
    </row>
    <row r="167" spans="6:15" x14ac:dyDescent="0.25">
      <c r="F167" s="64"/>
      <c r="G167" s="64"/>
      <c r="H167" s="64"/>
      <c r="I167" s="64"/>
      <c r="J167" s="64"/>
      <c r="K167" s="64"/>
      <c r="L167" s="64"/>
      <c r="M167" s="64"/>
      <c r="N167" s="64"/>
      <c r="O167" s="64"/>
    </row>
    <row r="168" spans="6:15" x14ac:dyDescent="0.25">
      <c r="F168" s="64"/>
      <c r="G168" s="64"/>
      <c r="H168" s="64"/>
      <c r="I168" s="64"/>
      <c r="J168" s="64"/>
      <c r="K168" s="64"/>
      <c r="L168" s="64"/>
      <c r="M168" s="64"/>
      <c r="N168" s="64"/>
      <c r="O168" s="64"/>
    </row>
    <row r="169" spans="6:15" x14ac:dyDescent="0.25">
      <c r="F169" s="64"/>
      <c r="G169" s="64"/>
      <c r="H169" s="64"/>
      <c r="I169" s="64"/>
      <c r="J169" s="64"/>
      <c r="K169" s="64"/>
      <c r="L169" s="64"/>
      <c r="M169" s="64"/>
      <c r="N169" s="64"/>
      <c r="O169" s="64"/>
    </row>
    <row r="170" spans="6:15" x14ac:dyDescent="0.25">
      <c r="F170" s="64"/>
      <c r="G170" s="64"/>
      <c r="H170" s="64"/>
      <c r="I170" s="64"/>
      <c r="J170" s="64"/>
      <c r="K170" s="64"/>
      <c r="L170" s="64"/>
      <c r="M170" s="64"/>
      <c r="N170" s="64"/>
      <c r="O170" s="64"/>
    </row>
    <row r="171" spans="6:15" x14ac:dyDescent="0.25">
      <c r="F171" s="64"/>
      <c r="G171" s="64"/>
      <c r="H171" s="64"/>
      <c r="I171" s="64"/>
      <c r="J171" s="64"/>
      <c r="K171" s="64"/>
      <c r="L171" s="64"/>
      <c r="M171" s="64"/>
      <c r="N171" s="64"/>
      <c r="O171" s="64"/>
    </row>
    <row r="172" spans="6:15" x14ac:dyDescent="0.25">
      <c r="F172" s="64"/>
      <c r="G172" s="64"/>
      <c r="H172" s="64"/>
      <c r="I172" s="64"/>
      <c r="J172" s="64"/>
      <c r="K172" s="64"/>
      <c r="L172" s="64"/>
      <c r="M172" s="64"/>
      <c r="N172" s="64"/>
      <c r="O172" s="64"/>
    </row>
    <row r="173" spans="6:15" x14ac:dyDescent="0.25">
      <c r="F173" s="64"/>
      <c r="G173" s="64"/>
      <c r="H173" s="64"/>
      <c r="I173" s="64"/>
      <c r="J173" s="64"/>
      <c r="K173" s="64"/>
      <c r="L173" s="64"/>
      <c r="M173" s="64"/>
      <c r="N173" s="64"/>
      <c r="O173" s="64"/>
    </row>
    <row r="174" spans="6:15" x14ac:dyDescent="0.25">
      <c r="F174" s="64"/>
      <c r="G174" s="64"/>
      <c r="H174" s="64"/>
      <c r="I174" s="64"/>
      <c r="J174" s="64"/>
      <c r="K174" s="64"/>
      <c r="L174" s="64"/>
      <c r="M174" s="64"/>
      <c r="N174" s="64"/>
      <c r="O174" s="64"/>
    </row>
    <row r="175" spans="6:15" x14ac:dyDescent="0.25">
      <c r="F175" s="64"/>
      <c r="G175" s="64"/>
      <c r="H175" s="64"/>
      <c r="I175" s="64"/>
      <c r="J175" s="64"/>
      <c r="K175" s="64"/>
      <c r="L175" s="64"/>
      <c r="M175" s="64"/>
      <c r="N175" s="64"/>
      <c r="O175" s="64"/>
    </row>
    <row r="176" spans="6:15" x14ac:dyDescent="0.25">
      <c r="F176" s="64"/>
      <c r="G176" s="64"/>
      <c r="H176" s="64"/>
      <c r="I176" s="64"/>
      <c r="J176" s="64"/>
      <c r="K176" s="64"/>
      <c r="L176" s="64"/>
      <c r="M176" s="64"/>
      <c r="N176" s="64"/>
      <c r="O176" s="64"/>
    </row>
    <row r="177" spans="6:15" x14ac:dyDescent="0.25">
      <c r="F177" s="64"/>
      <c r="G177" s="64"/>
      <c r="H177" s="64"/>
      <c r="I177" s="64"/>
      <c r="J177" s="64"/>
      <c r="K177" s="64"/>
      <c r="L177" s="64"/>
      <c r="M177" s="64"/>
      <c r="N177" s="64"/>
      <c r="O177" s="64"/>
    </row>
    <row r="178" spans="6:15" x14ac:dyDescent="0.25">
      <c r="F178" s="64"/>
      <c r="G178" s="64"/>
      <c r="H178" s="64"/>
      <c r="I178" s="64"/>
      <c r="J178" s="64"/>
      <c r="K178" s="64"/>
      <c r="L178" s="64"/>
      <c r="M178" s="64"/>
      <c r="N178" s="64"/>
      <c r="O178" s="64"/>
    </row>
    <row r="179" spans="6:15" x14ac:dyDescent="0.25">
      <c r="F179" s="64"/>
      <c r="G179" s="64"/>
      <c r="H179" s="64"/>
      <c r="I179" s="64"/>
      <c r="J179" s="64"/>
      <c r="K179" s="64"/>
      <c r="L179" s="64"/>
      <c r="M179" s="64"/>
      <c r="N179" s="64"/>
      <c r="O179" s="64"/>
    </row>
    <row r="180" spans="6:15" x14ac:dyDescent="0.25">
      <c r="F180" s="64"/>
      <c r="G180" s="64"/>
      <c r="H180" s="64"/>
      <c r="I180" s="64"/>
      <c r="J180" s="64"/>
      <c r="K180" s="64"/>
      <c r="L180" s="64"/>
      <c r="M180" s="64"/>
      <c r="N180" s="64"/>
      <c r="O180" s="64"/>
    </row>
    <row r="181" spans="6:15" x14ac:dyDescent="0.25">
      <c r="F181" s="64"/>
      <c r="G181" s="64"/>
      <c r="H181" s="64"/>
      <c r="I181" s="64"/>
      <c r="J181" s="64"/>
      <c r="K181" s="64"/>
      <c r="L181" s="64"/>
      <c r="M181" s="64"/>
      <c r="N181" s="64"/>
      <c r="O181" s="64"/>
    </row>
    <row r="182" spans="6:15" x14ac:dyDescent="0.25">
      <c r="F182" s="64"/>
      <c r="G182" s="64"/>
      <c r="H182" s="64"/>
      <c r="I182" s="64"/>
      <c r="J182" s="64"/>
      <c r="K182" s="64"/>
      <c r="L182" s="64"/>
      <c r="M182" s="64"/>
      <c r="N182" s="64"/>
      <c r="O182" s="64"/>
    </row>
    <row r="183" spans="6:15" x14ac:dyDescent="0.25">
      <c r="F183" s="64"/>
      <c r="G183" s="64"/>
      <c r="H183" s="64"/>
      <c r="I183" s="64"/>
      <c r="J183" s="64"/>
      <c r="K183" s="64"/>
      <c r="L183" s="64"/>
      <c r="M183" s="64"/>
      <c r="N183" s="64"/>
      <c r="O183" s="64"/>
    </row>
    <row r="184" spans="6:15" x14ac:dyDescent="0.25">
      <c r="F184" s="64"/>
      <c r="G184" s="64"/>
      <c r="H184" s="64"/>
      <c r="I184" s="64"/>
      <c r="J184" s="64"/>
      <c r="K184" s="64"/>
      <c r="L184" s="64"/>
      <c r="M184" s="64"/>
      <c r="N184" s="64"/>
      <c r="O184" s="64"/>
    </row>
    <row r="185" spans="6:15" x14ac:dyDescent="0.25">
      <c r="F185" s="64"/>
      <c r="G185" s="64"/>
      <c r="H185" s="64"/>
      <c r="I185" s="64"/>
      <c r="J185" s="64"/>
      <c r="K185" s="64"/>
      <c r="L185" s="64"/>
      <c r="M185" s="64"/>
      <c r="N185" s="64"/>
      <c r="O185" s="64"/>
    </row>
    <row r="186" spans="6:15" x14ac:dyDescent="0.25">
      <c r="F186" s="64"/>
      <c r="G186" s="64"/>
      <c r="H186" s="64"/>
      <c r="I186" s="64"/>
      <c r="J186" s="64"/>
      <c r="K186" s="64"/>
      <c r="L186" s="64"/>
      <c r="M186" s="64"/>
      <c r="N186" s="64"/>
      <c r="O186" s="64"/>
    </row>
    <row r="187" spans="6:15" x14ac:dyDescent="0.25">
      <c r="F187" s="64"/>
      <c r="G187" s="64"/>
      <c r="H187" s="64"/>
      <c r="I187" s="64"/>
      <c r="J187" s="64"/>
      <c r="K187" s="64"/>
      <c r="L187" s="64"/>
      <c r="M187" s="64"/>
      <c r="N187" s="64"/>
      <c r="O187" s="64"/>
    </row>
    <row r="188" spans="6:15" x14ac:dyDescent="0.25">
      <c r="F188" s="64"/>
      <c r="G188" s="64"/>
      <c r="H188" s="64"/>
      <c r="I188" s="64"/>
      <c r="J188" s="64"/>
      <c r="K188" s="64"/>
      <c r="L188" s="64"/>
      <c r="M188" s="64"/>
      <c r="N188" s="64"/>
      <c r="O188" s="64"/>
    </row>
    <row r="189" spans="6:15" x14ac:dyDescent="0.25">
      <c r="F189" s="64"/>
      <c r="G189" s="64"/>
      <c r="H189" s="64"/>
      <c r="I189" s="64"/>
      <c r="J189" s="64"/>
      <c r="K189" s="64"/>
      <c r="L189" s="64"/>
      <c r="M189" s="64"/>
      <c r="N189" s="64"/>
      <c r="O189" s="64"/>
    </row>
    <row r="190" spans="6:15" x14ac:dyDescent="0.25">
      <c r="F190" s="64"/>
      <c r="G190" s="64"/>
      <c r="H190" s="64"/>
      <c r="I190" s="64"/>
      <c r="J190" s="64"/>
      <c r="K190" s="64"/>
      <c r="L190" s="64"/>
      <c r="M190" s="64"/>
      <c r="N190" s="64"/>
      <c r="O190" s="64"/>
    </row>
    <row r="191" spans="6:15" x14ac:dyDescent="0.25">
      <c r="F191" s="64"/>
      <c r="G191" s="64"/>
      <c r="H191" s="64"/>
      <c r="I191" s="64"/>
      <c r="J191" s="64"/>
      <c r="K191" s="64"/>
      <c r="L191" s="64"/>
      <c r="M191" s="64"/>
      <c r="N191" s="64"/>
      <c r="O191" s="64"/>
    </row>
    <row r="192" spans="6:15" x14ac:dyDescent="0.25">
      <c r="F192" s="64"/>
      <c r="G192" s="64"/>
      <c r="H192" s="64"/>
      <c r="I192" s="64"/>
      <c r="J192" s="64"/>
      <c r="K192" s="64"/>
      <c r="L192" s="64"/>
      <c r="M192" s="64"/>
      <c r="N192" s="64"/>
      <c r="O192" s="64"/>
    </row>
    <row r="193" spans="6:15" x14ac:dyDescent="0.25">
      <c r="F193" s="64"/>
      <c r="G193" s="64"/>
      <c r="H193" s="64"/>
      <c r="I193" s="64"/>
      <c r="J193" s="64"/>
      <c r="K193" s="64"/>
      <c r="L193" s="64"/>
      <c r="M193" s="64"/>
      <c r="N193" s="64"/>
      <c r="O193" s="64"/>
    </row>
    <row r="194" spans="6:15" x14ac:dyDescent="0.25">
      <c r="F194" s="64"/>
      <c r="G194" s="64"/>
      <c r="H194" s="64"/>
      <c r="I194" s="64"/>
      <c r="J194" s="64"/>
      <c r="K194" s="64"/>
      <c r="L194" s="64"/>
      <c r="M194" s="64"/>
      <c r="N194" s="64"/>
      <c r="O194" s="64"/>
    </row>
    <row r="195" spans="6:15" x14ac:dyDescent="0.25">
      <c r="F195" s="64"/>
      <c r="G195" s="64"/>
      <c r="H195" s="64"/>
      <c r="I195" s="64"/>
      <c r="J195" s="64"/>
      <c r="K195" s="64"/>
      <c r="L195" s="64"/>
      <c r="M195" s="64"/>
      <c r="N195" s="64"/>
      <c r="O195" s="64"/>
    </row>
    <row r="196" spans="6:15" x14ac:dyDescent="0.25">
      <c r="F196" s="64"/>
      <c r="G196" s="64"/>
      <c r="H196" s="64"/>
      <c r="I196" s="64"/>
      <c r="J196" s="64"/>
      <c r="K196" s="64"/>
      <c r="L196" s="64"/>
      <c r="M196" s="64"/>
      <c r="N196" s="64"/>
      <c r="O196" s="64"/>
    </row>
    <row r="197" spans="6:15" x14ac:dyDescent="0.25">
      <c r="F197" s="64"/>
      <c r="G197" s="64"/>
      <c r="H197" s="64"/>
      <c r="I197" s="64"/>
      <c r="J197" s="64"/>
      <c r="K197" s="64"/>
      <c r="L197" s="64"/>
      <c r="M197" s="64"/>
      <c r="N197" s="64"/>
      <c r="O197" s="64"/>
    </row>
    <row r="198" spans="6:15" x14ac:dyDescent="0.25">
      <c r="F198" s="64"/>
      <c r="G198" s="64"/>
      <c r="H198" s="64"/>
      <c r="I198" s="64"/>
      <c r="J198" s="64"/>
      <c r="K198" s="64"/>
      <c r="L198" s="64"/>
      <c r="M198" s="64"/>
      <c r="N198" s="64"/>
      <c r="O198" s="64"/>
    </row>
    <row r="199" spans="6:15" x14ac:dyDescent="0.25">
      <c r="F199" s="64"/>
      <c r="G199" s="64"/>
      <c r="H199" s="64"/>
      <c r="I199" s="64"/>
      <c r="J199" s="64"/>
      <c r="K199" s="64"/>
      <c r="L199" s="64"/>
      <c r="M199" s="64"/>
      <c r="N199" s="64"/>
      <c r="O199" s="64"/>
    </row>
    <row r="200" spans="6:15" x14ac:dyDescent="0.25">
      <c r="F200" s="64"/>
      <c r="G200" s="64"/>
      <c r="H200" s="64"/>
      <c r="I200" s="64"/>
      <c r="J200" s="64"/>
      <c r="K200" s="64"/>
      <c r="L200" s="64"/>
      <c r="M200" s="64"/>
      <c r="N200" s="64"/>
      <c r="O200" s="64"/>
    </row>
    <row r="201" spans="6:15" x14ac:dyDescent="0.25">
      <c r="F201" s="64"/>
      <c r="G201" s="64"/>
      <c r="H201" s="64"/>
      <c r="I201" s="64"/>
      <c r="J201" s="64"/>
      <c r="K201" s="64"/>
      <c r="L201" s="64"/>
      <c r="M201" s="64"/>
      <c r="N201" s="64"/>
      <c r="O201" s="64"/>
    </row>
    <row r="202" spans="6:15" x14ac:dyDescent="0.25">
      <c r="F202" s="64"/>
      <c r="G202" s="64"/>
      <c r="H202" s="64"/>
      <c r="I202" s="64"/>
      <c r="J202" s="64"/>
      <c r="K202" s="64"/>
      <c r="L202" s="64"/>
      <c r="M202" s="64"/>
      <c r="N202" s="64"/>
      <c r="O202" s="64"/>
    </row>
    <row r="203" spans="6:15" x14ac:dyDescent="0.25">
      <c r="F203" s="64"/>
      <c r="G203" s="64"/>
      <c r="H203" s="64"/>
      <c r="I203" s="64"/>
      <c r="J203" s="64"/>
      <c r="K203" s="64"/>
      <c r="L203" s="64"/>
      <c r="M203" s="64"/>
      <c r="N203" s="64"/>
      <c r="O203" s="64"/>
    </row>
    <row r="204" spans="6:15" x14ac:dyDescent="0.25">
      <c r="F204" s="64"/>
      <c r="G204" s="64"/>
      <c r="H204" s="64"/>
      <c r="I204" s="64"/>
      <c r="J204" s="64"/>
      <c r="K204" s="64"/>
      <c r="L204" s="64"/>
      <c r="M204" s="64"/>
      <c r="N204" s="64"/>
      <c r="O204" s="64"/>
    </row>
    <row r="205" spans="6:15" x14ac:dyDescent="0.25">
      <c r="F205" s="64"/>
      <c r="G205" s="64"/>
      <c r="H205" s="64"/>
      <c r="I205" s="64"/>
      <c r="J205" s="64"/>
      <c r="K205" s="64"/>
      <c r="L205" s="64"/>
      <c r="M205" s="64"/>
      <c r="N205" s="64"/>
      <c r="O205" s="64"/>
    </row>
    <row r="206" spans="6:15" x14ac:dyDescent="0.25">
      <c r="F206" s="64"/>
      <c r="G206" s="64"/>
      <c r="H206" s="64"/>
      <c r="I206" s="64"/>
      <c r="J206" s="64"/>
      <c r="K206" s="64"/>
      <c r="L206" s="64"/>
      <c r="M206" s="64"/>
      <c r="N206" s="64"/>
      <c r="O206" s="64"/>
    </row>
    <row r="207" spans="6:15" x14ac:dyDescent="0.25">
      <c r="F207" s="64"/>
      <c r="G207" s="64"/>
      <c r="H207" s="64"/>
      <c r="I207" s="64"/>
      <c r="J207" s="64"/>
      <c r="K207" s="64"/>
      <c r="L207" s="64"/>
      <c r="M207" s="64"/>
      <c r="N207" s="64"/>
      <c r="O207" s="64"/>
    </row>
    <row r="208" spans="6:15" x14ac:dyDescent="0.25">
      <c r="F208" s="64"/>
      <c r="G208" s="64"/>
      <c r="H208" s="64"/>
      <c r="I208" s="64"/>
      <c r="J208" s="64"/>
      <c r="K208" s="64"/>
      <c r="L208" s="64"/>
      <c r="M208" s="64"/>
      <c r="N208" s="64"/>
      <c r="O208" s="64"/>
    </row>
    <row r="209" spans="6:15" x14ac:dyDescent="0.25">
      <c r="F209" s="64"/>
      <c r="G209" s="64"/>
      <c r="H209" s="64"/>
      <c r="I209" s="64"/>
      <c r="J209" s="64"/>
      <c r="K209" s="64"/>
      <c r="L209" s="64"/>
      <c r="M209" s="64"/>
      <c r="N209" s="64"/>
      <c r="O209" s="64"/>
    </row>
    <row r="210" spans="6:15" x14ac:dyDescent="0.25">
      <c r="F210" s="64"/>
      <c r="G210" s="64"/>
      <c r="H210" s="64"/>
      <c r="I210" s="64"/>
      <c r="J210" s="64"/>
      <c r="K210" s="64"/>
      <c r="L210" s="64"/>
      <c r="M210" s="64"/>
      <c r="N210" s="64"/>
      <c r="O210" s="64"/>
    </row>
    <row r="211" spans="6:15" x14ac:dyDescent="0.25">
      <c r="F211" s="64"/>
      <c r="G211" s="64"/>
      <c r="H211" s="64"/>
      <c r="I211" s="64"/>
      <c r="J211" s="64"/>
      <c r="K211" s="64"/>
      <c r="L211" s="64"/>
      <c r="M211" s="64"/>
      <c r="N211" s="64"/>
      <c r="O211" s="64"/>
    </row>
    <row r="212" spans="6:15" x14ac:dyDescent="0.25">
      <c r="F212" s="64"/>
      <c r="G212" s="64"/>
      <c r="H212" s="64"/>
      <c r="I212" s="64"/>
      <c r="J212" s="64"/>
      <c r="K212" s="64"/>
      <c r="L212" s="64"/>
      <c r="M212" s="64"/>
      <c r="N212" s="64"/>
      <c r="O212" s="64"/>
    </row>
    <row r="213" spans="6:15" x14ac:dyDescent="0.25">
      <c r="F213" s="64"/>
      <c r="G213" s="64"/>
      <c r="H213" s="64"/>
      <c r="I213" s="64"/>
      <c r="J213" s="64"/>
      <c r="K213" s="64"/>
      <c r="L213" s="64"/>
      <c r="M213" s="64"/>
      <c r="N213" s="64"/>
      <c r="O213" s="64"/>
    </row>
    <row r="214" spans="6:15" x14ac:dyDescent="0.25">
      <c r="F214" s="64"/>
      <c r="G214" s="64"/>
      <c r="H214" s="64"/>
      <c r="I214" s="64"/>
      <c r="J214" s="64"/>
      <c r="K214" s="64"/>
      <c r="L214" s="64"/>
      <c r="M214" s="64"/>
      <c r="N214" s="64"/>
      <c r="O214" s="64"/>
    </row>
    <row r="215" spans="6:15" x14ac:dyDescent="0.25">
      <c r="F215" s="64"/>
      <c r="G215" s="64"/>
      <c r="H215" s="64"/>
      <c r="I215" s="64"/>
      <c r="J215" s="64"/>
      <c r="K215" s="64"/>
      <c r="L215" s="64"/>
      <c r="M215" s="64"/>
      <c r="N215" s="64"/>
      <c r="O215" s="64"/>
    </row>
    <row r="216" spans="6:15" x14ac:dyDescent="0.25">
      <c r="F216" s="64"/>
      <c r="G216" s="64"/>
      <c r="H216" s="64"/>
      <c r="I216" s="64"/>
      <c r="J216" s="64"/>
      <c r="K216" s="64"/>
      <c r="L216" s="64"/>
      <c r="M216" s="64"/>
      <c r="N216" s="64"/>
      <c r="O216" s="64"/>
    </row>
    <row r="217" spans="6:15" x14ac:dyDescent="0.25">
      <c r="F217" s="64"/>
      <c r="G217" s="64"/>
      <c r="H217" s="64"/>
      <c r="I217" s="64"/>
      <c r="J217" s="64"/>
      <c r="K217" s="64"/>
      <c r="L217" s="64"/>
      <c r="M217" s="64"/>
      <c r="N217" s="64"/>
      <c r="O217" s="64"/>
    </row>
    <row r="218" spans="6:15" x14ac:dyDescent="0.25">
      <c r="F218" s="64"/>
      <c r="G218" s="64"/>
      <c r="H218" s="64"/>
      <c r="I218" s="64"/>
      <c r="J218" s="64"/>
      <c r="K218" s="64"/>
      <c r="L218" s="64"/>
      <c r="M218" s="64"/>
      <c r="N218" s="64"/>
      <c r="O218" s="64"/>
    </row>
    <row r="219" spans="6:15" x14ac:dyDescent="0.25">
      <c r="F219" s="64"/>
      <c r="G219" s="64"/>
      <c r="H219" s="64"/>
      <c r="I219" s="64"/>
      <c r="J219" s="64"/>
      <c r="K219" s="64"/>
      <c r="L219" s="64"/>
      <c r="M219" s="64"/>
      <c r="N219" s="64"/>
      <c r="O219" s="64"/>
    </row>
    <row r="220" spans="6:15" x14ac:dyDescent="0.25">
      <c r="F220" s="64"/>
      <c r="G220" s="64"/>
      <c r="H220" s="64"/>
      <c r="I220" s="64"/>
      <c r="J220" s="64"/>
      <c r="K220" s="64"/>
      <c r="L220" s="64"/>
      <c r="M220" s="64"/>
      <c r="N220" s="64"/>
      <c r="O220" s="64"/>
    </row>
    <row r="221" spans="6:15" x14ac:dyDescent="0.25">
      <c r="F221" s="64"/>
      <c r="G221" s="64"/>
      <c r="H221" s="64"/>
      <c r="I221" s="64"/>
      <c r="J221" s="64"/>
      <c r="K221" s="64"/>
      <c r="L221" s="64"/>
      <c r="M221" s="64"/>
      <c r="N221" s="64"/>
      <c r="O221" s="64"/>
    </row>
    <row r="222" spans="6:15" x14ac:dyDescent="0.25">
      <c r="F222" s="64"/>
      <c r="G222" s="64"/>
      <c r="H222" s="64"/>
      <c r="I222" s="64"/>
      <c r="J222" s="64"/>
      <c r="K222" s="64"/>
      <c r="L222" s="64"/>
      <c r="M222" s="64"/>
      <c r="N222" s="64"/>
      <c r="O222" s="64"/>
    </row>
    <row r="223" spans="6:15" x14ac:dyDescent="0.25">
      <c r="F223" s="64"/>
      <c r="G223" s="64"/>
      <c r="H223" s="64"/>
      <c r="I223" s="64"/>
      <c r="J223" s="64"/>
      <c r="K223" s="64"/>
      <c r="L223" s="64"/>
      <c r="M223" s="64"/>
      <c r="N223" s="64"/>
      <c r="O223" s="64"/>
    </row>
    <row r="224" spans="6:15" x14ac:dyDescent="0.25">
      <c r="F224" s="64"/>
      <c r="G224" s="64"/>
      <c r="H224" s="64"/>
      <c r="I224" s="64"/>
      <c r="J224" s="64"/>
      <c r="K224" s="64"/>
      <c r="L224" s="64"/>
      <c r="M224" s="64"/>
      <c r="N224" s="64"/>
      <c r="O224" s="64"/>
    </row>
    <row r="225" spans="6:15" x14ac:dyDescent="0.25">
      <c r="F225" s="64"/>
      <c r="G225" s="64"/>
      <c r="H225" s="64"/>
      <c r="I225" s="64"/>
      <c r="J225" s="64"/>
      <c r="K225" s="64"/>
      <c r="L225" s="64"/>
      <c r="M225" s="64"/>
      <c r="N225" s="64"/>
      <c r="O225" s="64"/>
    </row>
    <row r="226" spans="6:15" x14ac:dyDescent="0.25">
      <c r="F226" s="64"/>
      <c r="G226" s="64"/>
      <c r="H226" s="64"/>
      <c r="I226" s="64"/>
      <c r="J226" s="64"/>
      <c r="K226" s="64"/>
      <c r="L226" s="64"/>
      <c r="M226" s="64"/>
      <c r="N226" s="64"/>
      <c r="O226" s="64"/>
    </row>
    <row r="227" spans="6:15" x14ac:dyDescent="0.25">
      <c r="F227" s="64"/>
      <c r="G227" s="64"/>
      <c r="H227" s="64"/>
      <c r="I227" s="64"/>
      <c r="J227" s="64"/>
      <c r="K227" s="64"/>
      <c r="L227" s="64"/>
      <c r="M227" s="64"/>
      <c r="N227" s="64"/>
      <c r="O227" s="64"/>
    </row>
    <row r="228" spans="6:15" x14ac:dyDescent="0.25">
      <c r="F228" s="64"/>
      <c r="G228" s="64"/>
      <c r="H228" s="64"/>
      <c r="I228" s="64"/>
      <c r="J228" s="64"/>
      <c r="K228" s="64"/>
      <c r="L228" s="64"/>
      <c r="M228" s="64"/>
      <c r="N228" s="64"/>
      <c r="O228" s="64"/>
    </row>
    <row r="229" spans="6:15" x14ac:dyDescent="0.25">
      <c r="F229" s="64"/>
      <c r="G229" s="64"/>
      <c r="H229" s="64"/>
      <c r="I229" s="64"/>
      <c r="J229" s="64"/>
      <c r="K229" s="64"/>
      <c r="L229" s="64"/>
      <c r="M229" s="64"/>
      <c r="N229" s="64"/>
      <c r="O229" s="64"/>
    </row>
    <row r="230" spans="6:15" x14ac:dyDescent="0.25">
      <c r="F230" s="64"/>
      <c r="G230" s="64"/>
      <c r="H230" s="64"/>
      <c r="I230" s="64"/>
      <c r="J230" s="64"/>
      <c r="K230" s="64"/>
      <c r="L230" s="64"/>
      <c r="M230" s="64"/>
      <c r="N230" s="64"/>
      <c r="O230" s="64"/>
    </row>
    <row r="231" spans="6:15" x14ac:dyDescent="0.25">
      <c r="F231" s="64"/>
      <c r="G231" s="64"/>
      <c r="H231" s="64"/>
      <c r="I231" s="64"/>
      <c r="J231" s="64"/>
      <c r="K231" s="64"/>
      <c r="L231" s="64"/>
      <c r="M231" s="64"/>
      <c r="N231" s="64"/>
      <c r="O231" s="64"/>
    </row>
    <row r="232" spans="6:15" x14ac:dyDescent="0.25">
      <c r="F232" s="64"/>
      <c r="G232" s="64"/>
      <c r="H232" s="64"/>
      <c r="I232" s="64"/>
      <c r="J232" s="64"/>
      <c r="K232" s="64"/>
      <c r="L232" s="64"/>
      <c r="M232" s="64"/>
      <c r="N232" s="64"/>
      <c r="O232" s="64"/>
    </row>
    <row r="233" spans="6:15" x14ac:dyDescent="0.25">
      <c r="F233" s="64"/>
      <c r="G233" s="64"/>
      <c r="H233" s="64"/>
      <c r="I233" s="64"/>
      <c r="J233" s="64"/>
      <c r="K233" s="64"/>
      <c r="L233" s="64"/>
      <c r="M233" s="64"/>
      <c r="N233" s="64"/>
      <c r="O233" s="64"/>
    </row>
    <row r="234" spans="6:15" x14ac:dyDescent="0.25">
      <c r="F234" s="64"/>
      <c r="G234" s="64"/>
      <c r="H234" s="64"/>
      <c r="I234" s="64"/>
      <c r="J234" s="64"/>
      <c r="K234" s="64"/>
      <c r="L234" s="64"/>
      <c r="M234" s="64"/>
      <c r="N234" s="64"/>
      <c r="O234" s="64"/>
    </row>
    <row r="235" spans="6:15" x14ac:dyDescent="0.25">
      <c r="F235" s="64"/>
      <c r="G235" s="64"/>
      <c r="H235" s="64"/>
      <c r="I235" s="64"/>
      <c r="J235" s="64"/>
      <c r="K235" s="64"/>
      <c r="L235" s="64"/>
      <c r="M235" s="64"/>
      <c r="N235" s="64"/>
      <c r="O235" s="64"/>
    </row>
    <row r="236" spans="6:15" x14ac:dyDescent="0.25">
      <c r="F236" s="64"/>
      <c r="G236" s="64"/>
      <c r="H236" s="64"/>
      <c r="I236" s="64"/>
      <c r="J236" s="64"/>
      <c r="K236" s="64"/>
      <c r="L236" s="64"/>
      <c r="M236" s="64"/>
      <c r="N236" s="64"/>
      <c r="O236" s="64"/>
    </row>
    <row r="237" spans="6:15" x14ac:dyDescent="0.25">
      <c r="F237" s="64"/>
      <c r="G237" s="64"/>
      <c r="H237" s="64"/>
      <c r="I237" s="64"/>
      <c r="J237" s="64"/>
      <c r="K237" s="64"/>
      <c r="L237" s="64"/>
      <c r="M237" s="64"/>
      <c r="N237" s="64"/>
      <c r="O237" s="64"/>
    </row>
    <row r="238" spans="6:15" x14ac:dyDescent="0.25">
      <c r="F238" s="64"/>
      <c r="G238" s="64"/>
      <c r="H238" s="64"/>
      <c r="I238" s="64"/>
      <c r="J238" s="64"/>
      <c r="K238" s="64"/>
      <c r="L238" s="64"/>
      <c r="M238" s="64"/>
      <c r="N238" s="64"/>
      <c r="O238" s="64"/>
    </row>
    <row r="239" spans="6:15" x14ac:dyDescent="0.25">
      <c r="F239" s="64"/>
      <c r="G239" s="64"/>
      <c r="H239" s="64"/>
      <c r="I239" s="64"/>
      <c r="J239" s="64"/>
      <c r="K239" s="64"/>
      <c r="L239" s="64"/>
      <c r="M239" s="64"/>
      <c r="N239" s="64"/>
      <c r="O239" s="64"/>
    </row>
    <row r="240" spans="6:15" x14ac:dyDescent="0.25">
      <c r="F240" s="64"/>
      <c r="G240" s="64"/>
      <c r="H240" s="64"/>
      <c r="I240" s="64"/>
      <c r="J240" s="64"/>
      <c r="K240" s="64"/>
      <c r="L240" s="64"/>
      <c r="M240" s="64"/>
      <c r="N240" s="64"/>
      <c r="O240" s="64"/>
    </row>
    <row r="241" spans="6:15" x14ac:dyDescent="0.25">
      <c r="F241" s="64"/>
      <c r="G241" s="64"/>
      <c r="H241" s="64"/>
      <c r="I241" s="64"/>
      <c r="J241" s="64"/>
      <c r="K241" s="64"/>
      <c r="L241" s="64"/>
      <c r="M241" s="64"/>
      <c r="N241" s="64"/>
      <c r="O241" s="64"/>
    </row>
    <row r="242" spans="6:15" x14ac:dyDescent="0.25">
      <c r="F242" s="64"/>
      <c r="G242" s="64"/>
      <c r="H242" s="64"/>
      <c r="I242" s="64"/>
      <c r="J242" s="64"/>
      <c r="K242" s="64"/>
      <c r="L242" s="64"/>
      <c r="M242" s="64"/>
      <c r="N242" s="64"/>
      <c r="O242" s="64"/>
    </row>
    <row r="243" spans="6:15" x14ac:dyDescent="0.25">
      <c r="F243" s="64"/>
      <c r="G243" s="64"/>
      <c r="H243" s="64"/>
      <c r="I243" s="64"/>
      <c r="J243" s="64"/>
      <c r="K243" s="64"/>
      <c r="L243" s="64"/>
      <c r="M243" s="64"/>
      <c r="N243" s="64"/>
      <c r="O243" s="64"/>
    </row>
    <row r="244" spans="6:15" x14ac:dyDescent="0.25">
      <c r="F244" s="64"/>
      <c r="G244" s="64"/>
      <c r="H244" s="64"/>
      <c r="I244" s="64"/>
      <c r="J244" s="64"/>
      <c r="K244" s="64"/>
      <c r="L244" s="64"/>
      <c r="M244" s="64"/>
      <c r="N244" s="64"/>
      <c r="O244" s="64"/>
    </row>
    <row r="245" spans="6:15" x14ac:dyDescent="0.25">
      <c r="F245" s="64"/>
      <c r="G245" s="64"/>
      <c r="H245" s="64"/>
      <c r="I245" s="64"/>
      <c r="J245" s="64"/>
      <c r="K245" s="64"/>
      <c r="L245" s="64"/>
      <c r="M245" s="64"/>
      <c r="N245" s="64"/>
      <c r="O245" s="64"/>
    </row>
    <row r="246" spans="6:15" x14ac:dyDescent="0.25">
      <c r="F246" s="64"/>
      <c r="G246" s="64"/>
      <c r="H246" s="64"/>
      <c r="I246" s="64"/>
      <c r="J246" s="64"/>
      <c r="K246" s="64"/>
      <c r="L246" s="64"/>
      <c r="M246" s="64"/>
      <c r="N246" s="64"/>
      <c r="O246" s="64"/>
    </row>
    <row r="247" spans="6:15" x14ac:dyDescent="0.25">
      <c r="F247" s="64"/>
      <c r="G247" s="64"/>
      <c r="H247" s="64"/>
      <c r="I247" s="64"/>
      <c r="J247" s="64"/>
      <c r="K247" s="64"/>
      <c r="L247" s="64"/>
      <c r="M247" s="64"/>
      <c r="N247" s="64"/>
      <c r="O247" s="64"/>
    </row>
    <row r="248" spans="6:15" x14ac:dyDescent="0.25">
      <c r="F248" s="64"/>
      <c r="G248" s="64"/>
      <c r="H248" s="64"/>
      <c r="I248" s="64"/>
      <c r="J248" s="64"/>
      <c r="K248" s="64"/>
      <c r="L248" s="64"/>
      <c r="M248" s="64"/>
      <c r="N248" s="64"/>
      <c r="O248" s="64"/>
    </row>
    <row r="249" spans="6:15" x14ac:dyDescent="0.25">
      <c r="F249" s="64"/>
      <c r="G249" s="64"/>
      <c r="H249" s="64"/>
      <c r="I249" s="64"/>
      <c r="J249" s="64"/>
      <c r="K249" s="64"/>
      <c r="L249" s="64"/>
      <c r="M249" s="64"/>
      <c r="N249" s="64"/>
      <c r="O249" s="64"/>
    </row>
    <row r="250" spans="6:15" x14ac:dyDescent="0.25">
      <c r="F250" s="64"/>
      <c r="G250" s="64"/>
      <c r="H250" s="64"/>
      <c r="I250" s="64"/>
      <c r="J250" s="64"/>
      <c r="K250" s="64"/>
      <c r="L250" s="64"/>
      <c r="M250" s="64"/>
      <c r="N250" s="64"/>
      <c r="O250" s="64"/>
    </row>
    <row r="251" spans="6:15" x14ac:dyDescent="0.25">
      <c r="F251" s="64"/>
      <c r="G251" s="64"/>
      <c r="H251" s="64"/>
      <c r="I251" s="64"/>
      <c r="J251" s="64"/>
      <c r="K251" s="64"/>
      <c r="L251" s="64"/>
      <c r="M251" s="64"/>
      <c r="N251" s="64"/>
      <c r="O251" s="64"/>
    </row>
    <row r="252" spans="6:15" x14ac:dyDescent="0.25">
      <c r="F252" s="64"/>
      <c r="G252" s="64"/>
      <c r="H252" s="64"/>
      <c r="I252" s="64"/>
      <c r="J252" s="64"/>
      <c r="K252" s="64"/>
      <c r="L252" s="64"/>
      <c r="M252" s="64"/>
      <c r="N252" s="64"/>
      <c r="O252" s="64"/>
    </row>
    <row r="253" spans="6:15" x14ac:dyDescent="0.25">
      <c r="F253" s="64"/>
      <c r="G253" s="64"/>
      <c r="H253" s="64"/>
      <c r="I253" s="64"/>
      <c r="J253" s="64"/>
      <c r="K253" s="64"/>
      <c r="L253" s="64"/>
      <c r="M253" s="64"/>
      <c r="N253" s="64"/>
      <c r="O253" s="64"/>
    </row>
    <row r="254" spans="6:15" x14ac:dyDescent="0.25">
      <c r="F254" s="64"/>
      <c r="G254" s="64"/>
      <c r="H254" s="64"/>
      <c r="I254" s="64"/>
      <c r="J254" s="64"/>
      <c r="K254" s="64"/>
      <c r="L254" s="64"/>
      <c r="M254" s="64"/>
      <c r="N254" s="64"/>
      <c r="O254" s="64"/>
    </row>
    <row r="255" spans="6:15" x14ac:dyDescent="0.25">
      <c r="F255" s="64"/>
      <c r="G255" s="64"/>
      <c r="H255" s="64"/>
      <c r="I255" s="64"/>
      <c r="J255" s="64"/>
      <c r="K255" s="64"/>
      <c r="L255" s="64"/>
      <c r="M255" s="64"/>
      <c r="N255" s="64"/>
      <c r="O255" s="64"/>
    </row>
    <row r="256" spans="6:15" x14ac:dyDescent="0.25">
      <c r="F256" s="64"/>
      <c r="G256" s="64"/>
      <c r="H256" s="64"/>
      <c r="I256" s="64"/>
      <c r="J256" s="64"/>
      <c r="K256" s="64"/>
      <c r="L256" s="64"/>
      <c r="M256" s="64"/>
      <c r="N256" s="64"/>
      <c r="O256" s="64"/>
    </row>
    <row r="257" spans="6:15" x14ac:dyDescent="0.25">
      <c r="F257" s="64"/>
      <c r="G257" s="64"/>
      <c r="H257" s="64"/>
      <c r="I257" s="64"/>
      <c r="J257" s="64"/>
      <c r="K257" s="64"/>
      <c r="L257" s="64"/>
      <c r="M257" s="64"/>
      <c r="N257" s="64"/>
      <c r="O257" s="64"/>
    </row>
    <row r="258" spans="6:15" x14ac:dyDescent="0.25">
      <c r="F258" s="64"/>
      <c r="G258" s="64"/>
      <c r="H258" s="64"/>
      <c r="I258" s="64"/>
      <c r="J258" s="64"/>
      <c r="K258" s="64"/>
      <c r="L258" s="64"/>
      <c r="M258" s="64"/>
      <c r="N258" s="64"/>
      <c r="O258" s="64"/>
    </row>
    <row r="259" spans="6:15" x14ac:dyDescent="0.25">
      <c r="F259" s="64"/>
      <c r="G259" s="64"/>
      <c r="H259" s="64"/>
      <c r="I259" s="64"/>
      <c r="J259" s="64"/>
      <c r="K259" s="64"/>
      <c r="L259" s="64"/>
      <c r="M259" s="64"/>
      <c r="N259" s="64"/>
      <c r="O259" s="64"/>
    </row>
    <row r="260" spans="6:15" x14ac:dyDescent="0.25">
      <c r="F260" s="64"/>
      <c r="G260" s="64"/>
      <c r="H260" s="64"/>
      <c r="I260" s="64"/>
      <c r="J260" s="64"/>
      <c r="K260" s="64"/>
      <c r="L260" s="64"/>
      <c r="M260" s="64"/>
      <c r="N260" s="64"/>
      <c r="O260" s="64"/>
    </row>
    <row r="261" spans="6:15" x14ac:dyDescent="0.25">
      <c r="F261" s="64"/>
      <c r="G261" s="64"/>
      <c r="H261" s="64"/>
      <c r="I261" s="64"/>
      <c r="J261" s="64"/>
      <c r="K261" s="64"/>
      <c r="L261" s="64"/>
      <c r="M261" s="64"/>
      <c r="N261" s="64"/>
      <c r="O261" s="64"/>
    </row>
    <row r="262" spans="6:15" x14ac:dyDescent="0.25">
      <c r="F262" s="64"/>
      <c r="G262" s="64"/>
      <c r="H262" s="64"/>
      <c r="I262" s="64"/>
      <c r="J262" s="64"/>
      <c r="K262" s="64"/>
      <c r="L262" s="64"/>
      <c r="M262" s="64"/>
      <c r="N262" s="64"/>
      <c r="O262" s="64"/>
    </row>
    <row r="263" spans="6:15" x14ac:dyDescent="0.25">
      <c r="F263" s="64"/>
      <c r="G263" s="64"/>
      <c r="H263" s="64"/>
      <c r="I263" s="64"/>
      <c r="J263" s="64"/>
      <c r="K263" s="64"/>
      <c r="L263" s="64"/>
      <c r="M263" s="64"/>
      <c r="N263" s="64"/>
      <c r="O263" s="64"/>
    </row>
    <row r="264" spans="6:15" x14ac:dyDescent="0.25">
      <c r="F264" s="64"/>
      <c r="G264" s="64"/>
      <c r="H264" s="64"/>
      <c r="I264" s="64"/>
      <c r="J264" s="64"/>
      <c r="K264" s="64"/>
      <c r="L264" s="64"/>
      <c r="M264" s="64"/>
      <c r="N264" s="64"/>
      <c r="O264" s="64"/>
    </row>
    <row r="265" spans="6:15" x14ac:dyDescent="0.25">
      <c r="F265" s="64"/>
      <c r="G265" s="64"/>
      <c r="H265" s="64"/>
      <c r="I265" s="64"/>
      <c r="J265" s="64"/>
      <c r="K265" s="64"/>
      <c r="L265" s="64"/>
      <c r="M265" s="64"/>
      <c r="N265" s="64"/>
      <c r="O265" s="64"/>
    </row>
    <row r="266" spans="6:15" x14ac:dyDescent="0.25">
      <c r="F266" s="64"/>
      <c r="G266" s="64"/>
      <c r="H266" s="64"/>
      <c r="I266" s="64"/>
      <c r="J266" s="64"/>
      <c r="K266" s="64"/>
      <c r="L266" s="64"/>
      <c r="M266" s="64"/>
      <c r="N266" s="64"/>
      <c r="O266" s="64"/>
    </row>
    <row r="267" spans="6:15" x14ac:dyDescent="0.25">
      <c r="F267" s="64"/>
      <c r="G267" s="64"/>
      <c r="H267" s="64"/>
      <c r="I267" s="64"/>
      <c r="J267" s="64"/>
      <c r="K267" s="64"/>
      <c r="L267" s="64"/>
      <c r="M267" s="64"/>
      <c r="N267" s="64"/>
      <c r="O267" s="64"/>
    </row>
    <row r="268" spans="6:15" x14ac:dyDescent="0.25">
      <c r="F268" s="64"/>
      <c r="G268" s="64"/>
      <c r="H268" s="64"/>
      <c r="I268" s="64"/>
      <c r="J268" s="64"/>
      <c r="K268" s="64"/>
      <c r="L268" s="64"/>
      <c r="M268" s="64"/>
      <c r="N268" s="64"/>
      <c r="O268" s="64"/>
    </row>
    <row r="269" spans="6:15" x14ac:dyDescent="0.25">
      <c r="F269" s="64"/>
      <c r="G269" s="64"/>
      <c r="H269" s="64"/>
      <c r="I269" s="64"/>
      <c r="J269" s="64"/>
      <c r="K269" s="64"/>
      <c r="L269" s="64"/>
      <c r="M269" s="64"/>
      <c r="N269" s="64"/>
      <c r="O269" s="64"/>
    </row>
    <row r="270" spans="6:15" x14ac:dyDescent="0.25">
      <c r="F270" s="64"/>
      <c r="G270" s="64"/>
      <c r="H270" s="64"/>
      <c r="I270" s="64"/>
      <c r="J270" s="64"/>
      <c r="K270" s="64"/>
      <c r="L270" s="64"/>
      <c r="M270" s="64"/>
      <c r="N270" s="64"/>
      <c r="O270" s="64"/>
    </row>
    <row r="271" spans="6:15" x14ac:dyDescent="0.25">
      <c r="F271" s="64"/>
      <c r="G271" s="64"/>
      <c r="H271" s="64"/>
      <c r="I271" s="64"/>
      <c r="J271" s="64"/>
      <c r="K271" s="64"/>
      <c r="L271" s="64"/>
      <c r="M271" s="64"/>
      <c r="N271" s="64"/>
      <c r="O271" s="64"/>
    </row>
    <row r="272" spans="6:15" x14ac:dyDescent="0.25">
      <c r="F272" s="64"/>
      <c r="G272" s="64"/>
      <c r="H272" s="64"/>
      <c r="I272" s="64"/>
      <c r="J272" s="64"/>
      <c r="K272" s="64"/>
      <c r="L272" s="64"/>
      <c r="M272" s="64"/>
      <c r="N272" s="64"/>
      <c r="O272" s="64"/>
    </row>
    <row r="273" spans="6:15" x14ac:dyDescent="0.25">
      <c r="F273" s="64"/>
      <c r="G273" s="64"/>
      <c r="H273" s="64"/>
      <c r="I273" s="64"/>
      <c r="J273" s="64"/>
      <c r="K273" s="64"/>
      <c r="L273" s="64"/>
      <c r="M273" s="64"/>
      <c r="N273" s="64"/>
      <c r="O273" s="64"/>
    </row>
    <row r="274" spans="6:15" x14ac:dyDescent="0.25">
      <c r="F274" s="64"/>
      <c r="G274" s="64"/>
      <c r="H274" s="64"/>
      <c r="I274" s="64"/>
      <c r="J274" s="64"/>
      <c r="K274" s="64"/>
      <c r="L274" s="64"/>
      <c r="M274" s="64"/>
      <c r="N274" s="64"/>
      <c r="O274" s="64"/>
    </row>
    <row r="275" spans="6:15" x14ac:dyDescent="0.25">
      <c r="F275" s="64"/>
      <c r="G275" s="64"/>
      <c r="H275" s="64"/>
      <c r="I275" s="64"/>
      <c r="J275" s="64"/>
      <c r="K275" s="64"/>
      <c r="L275" s="64"/>
      <c r="M275" s="64"/>
      <c r="N275" s="64"/>
      <c r="O275" s="64"/>
    </row>
    <row r="276" spans="6:15" x14ac:dyDescent="0.25">
      <c r="F276" s="64"/>
      <c r="G276" s="64"/>
      <c r="H276" s="64"/>
      <c r="I276" s="64"/>
      <c r="J276" s="64"/>
      <c r="K276" s="64"/>
      <c r="L276" s="64"/>
      <c r="M276" s="64"/>
      <c r="N276" s="64"/>
      <c r="O276" s="64"/>
    </row>
    <row r="277" spans="6:15" x14ac:dyDescent="0.25">
      <c r="F277" s="64"/>
      <c r="G277" s="64"/>
      <c r="H277" s="64"/>
      <c r="I277" s="64"/>
      <c r="J277" s="64"/>
      <c r="K277" s="64"/>
      <c r="L277" s="64"/>
      <c r="M277" s="64"/>
      <c r="N277" s="64"/>
      <c r="O277" s="64"/>
    </row>
    <row r="278" spans="6:15" x14ac:dyDescent="0.25">
      <c r="F278" s="64"/>
      <c r="G278" s="64"/>
      <c r="H278" s="64"/>
      <c r="I278" s="64"/>
      <c r="J278" s="64"/>
      <c r="K278" s="64"/>
      <c r="L278" s="64"/>
      <c r="M278" s="64"/>
      <c r="N278" s="64"/>
      <c r="O278" s="64"/>
    </row>
    <row r="279" spans="6:15" x14ac:dyDescent="0.25">
      <c r="F279" s="64"/>
      <c r="G279" s="64"/>
      <c r="H279" s="64"/>
      <c r="I279" s="64"/>
      <c r="J279" s="64"/>
      <c r="K279" s="64"/>
      <c r="L279" s="64"/>
      <c r="M279" s="64"/>
      <c r="N279" s="64"/>
      <c r="O279" s="64"/>
    </row>
    <row r="280" spans="6:15" x14ac:dyDescent="0.25">
      <c r="F280" s="64"/>
      <c r="G280" s="64"/>
      <c r="H280" s="64"/>
      <c r="I280" s="64"/>
      <c r="J280" s="64"/>
      <c r="K280" s="64"/>
      <c r="L280" s="64"/>
      <c r="M280" s="64"/>
      <c r="N280" s="64"/>
      <c r="O280" s="64"/>
    </row>
    <row r="281" spans="6:15" x14ac:dyDescent="0.25">
      <c r="F281" s="64"/>
      <c r="G281" s="64"/>
      <c r="H281" s="64"/>
      <c r="I281" s="64"/>
      <c r="J281" s="64"/>
      <c r="K281" s="64"/>
      <c r="L281" s="64"/>
      <c r="M281" s="64"/>
      <c r="N281" s="64"/>
      <c r="O281" s="64"/>
    </row>
    <row r="282" spans="6:15" x14ac:dyDescent="0.25">
      <c r="F282" s="64"/>
      <c r="G282" s="64"/>
      <c r="H282" s="64"/>
      <c r="I282" s="64"/>
      <c r="J282" s="64"/>
      <c r="K282" s="64"/>
      <c r="L282" s="64"/>
      <c r="M282" s="64"/>
      <c r="N282" s="64"/>
      <c r="O282" s="64"/>
    </row>
    <row r="283" spans="6:15" x14ac:dyDescent="0.25">
      <c r="F283" s="64"/>
      <c r="G283" s="64"/>
      <c r="H283" s="64"/>
      <c r="I283" s="64"/>
      <c r="J283" s="64"/>
      <c r="K283" s="64"/>
      <c r="L283" s="64"/>
      <c r="M283" s="64"/>
      <c r="N283" s="64"/>
      <c r="O283" s="64"/>
    </row>
    <row r="284" spans="6:15" x14ac:dyDescent="0.25">
      <c r="F284" s="64"/>
      <c r="G284" s="64"/>
      <c r="H284" s="64"/>
      <c r="I284" s="64"/>
      <c r="J284" s="64"/>
      <c r="K284" s="64"/>
      <c r="L284" s="64"/>
      <c r="M284" s="64"/>
      <c r="N284" s="64"/>
      <c r="O284" s="64"/>
    </row>
    <row r="285" spans="6:15" x14ac:dyDescent="0.25">
      <c r="F285" s="64"/>
      <c r="G285" s="64"/>
      <c r="H285" s="64"/>
      <c r="I285" s="64"/>
      <c r="J285" s="64"/>
      <c r="K285" s="64"/>
      <c r="L285" s="64"/>
      <c r="M285" s="64"/>
      <c r="N285" s="64"/>
      <c r="O285" s="64"/>
    </row>
    <row r="286" spans="6:15" x14ac:dyDescent="0.25">
      <c r="F286" s="64"/>
      <c r="G286" s="64"/>
      <c r="H286" s="64"/>
      <c r="I286" s="64"/>
      <c r="J286" s="64"/>
      <c r="K286" s="64"/>
      <c r="L286" s="64"/>
      <c r="M286" s="64"/>
      <c r="N286" s="64"/>
      <c r="O286" s="64"/>
    </row>
    <row r="287" spans="6:15" x14ac:dyDescent="0.25">
      <c r="F287" s="64"/>
      <c r="G287" s="64"/>
      <c r="H287" s="64"/>
      <c r="I287" s="64"/>
      <c r="J287" s="64"/>
      <c r="K287" s="64"/>
      <c r="L287" s="64"/>
      <c r="M287" s="64"/>
      <c r="N287" s="64"/>
      <c r="O287" s="64"/>
    </row>
    <row r="288" spans="6:15" x14ac:dyDescent="0.25">
      <c r="F288" s="64"/>
      <c r="G288" s="64"/>
      <c r="H288" s="64"/>
      <c r="I288" s="64"/>
      <c r="J288" s="64"/>
      <c r="K288" s="64"/>
      <c r="L288" s="64"/>
      <c r="M288" s="64"/>
      <c r="N288" s="64"/>
      <c r="O288" s="64"/>
    </row>
    <row r="289" spans="6:15" x14ac:dyDescent="0.25">
      <c r="F289" s="64"/>
      <c r="G289" s="64"/>
      <c r="H289" s="64"/>
      <c r="I289" s="64"/>
      <c r="J289" s="64"/>
      <c r="K289" s="64"/>
      <c r="L289" s="64"/>
      <c r="M289" s="64"/>
      <c r="N289" s="64"/>
      <c r="O289" s="64"/>
    </row>
    <row r="290" spans="6:15" x14ac:dyDescent="0.25">
      <c r="F290" s="64"/>
      <c r="G290" s="64"/>
      <c r="H290" s="64"/>
      <c r="I290" s="64"/>
      <c r="J290" s="64"/>
      <c r="K290" s="64"/>
      <c r="L290" s="64"/>
      <c r="M290" s="64"/>
      <c r="N290" s="64"/>
      <c r="O290" s="64"/>
    </row>
    <row r="291" spans="6:15" x14ac:dyDescent="0.25">
      <c r="F291" s="64"/>
      <c r="G291" s="64"/>
      <c r="H291" s="64"/>
      <c r="I291" s="64"/>
      <c r="J291" s="64"/>
      <c r="K291" s="64"/>
      <c r="L291" s="64"/>
      <c r="M291" s="64"/>
      <c r="N291" s="64"/>
      <c r="O291" s="64"/>
    </row>
    <row r="292" spans="6:15" x14ac:dyDescent="0.25">
      <c r="F292" s="64"/>
      <c r="G292" s="64"/>
      <c r="H292" s="64"/>
      <c r="I292" s="64"/>
      <c r="J292" s="64"/>
      <c r="K292" s="64"/>
      <c r="L292" s="64"/>
      <c r="M292" s="64"/>
      <c r="N292" s="64"/>
      <c r="O292" s="64"/>
    </row>
    <row r="293" spans="6:15" x14ac:dyDescent="0.25">
      <c r="F293" s="64"/>
      <c r="G293" s="64"/>
      <c r="H293" s="64"/>
      <c r="I293" s="64"/>
      <c r="J293" s="64"/>
      <c r="K293" s="64"/>
      <c r="L293" s="64"/>
      <c r="M293" s="64"/>
      <c r="N293" s="64"/>
      <c r="O293" s="64"/>
    </row>
    <row r="294" spans="6:15" x14ac:dyDescent="0.25">
      <c r="F294" s="64"/>
      <c r="G294" s="64"/>
      <c r="H294" s="64"/>
      <c r="I294" s="64"/>
      <c r="J294" s="64"/>
      <c r="K294" s="64"/>
      <c r="L294" s="64"/>
      <c r="M294" s="64"/>
      <c r="N294" s="64"/>
      <c r="O294" s="64"/>
    </row>
    <row r="295" spans="6:15" x14ac:dyDescent="0.25">
      <c r="F295" s="64"/>
      <c r="G295" s="64"/>
      <c r="H295" s="64"/>
      <c r="I295" s="64"/>
      <c r="J295" s="64"/>
      <c r="K295" s="64"/>
      <c r="L295" s="64"/>
      <c r="M295" s="64"/>
      <c r="N295" s="64"/>
      <c r="O295" s="64"/>
    </row>
    <row r="296" spans="6:15" x14ac:dyDescent="0.25">
      <c r="F296" s="64"/>
      <c r="G296" s="64"/>
      <c r="H296" s="64"/>
      <c r="I296" s="64"/>
      <c r="J296" s="64"/>
      <c r="K296" s="64"/>
      <c r="L296" s="64"/>
      <c r="M296" s="64"/>
      <c r="N296" s="64"/>
      <c r="O296" s="64"/>
    </row>
    <row r="297" spans="6:15" x14ac:dyDescent="0.25">
      <c r="F297" s="64"/>
      <c r="G297" s="64"/>
      <c r="H297" s="64"/>
      <c r="I297" s="64"/>
      <c r="J297" s="64"/>
      <c r="K297" s="64"/>
      <c r="L297" s="64"/>
      <c r="M297" s="64"/>
      <c r="N297" s="64"/>
      <c r="O297" s="64"/>
    </row>
    <row r="298" spans="6:15" x14ac:dyDescent="0.25">
      <c r="F298" s="64"/>
      <c r="G298" s="64"/>
      <c r="H298" s="64"/>
      <c r="I298" s="64"/>
      <c r="J298" s="64"/>
      <c r="K298" s="64"/>
      <c r="L298" s="64"/>
      <c r="M298" s="64"/>
      <c r="N298" s="64"/>
      <c r="O298" s="64"/>
    </row>
    <row r="299" spans="6:15" x14ac:dyDescent="0.25">
      <c r="F299" s="64"/>
      <c r="G299" s="64"/>
      <c r="H299" s="64"/>
      <c r="I299" s="64"/>
      <c r="J299" s="64"/>
      <c r="K299" s="64"/>
      <c r="L299" s="64"/>
      <c r="M299" s="64"/>
      <c r="N299" s="64"/>
      <c r="O299" s="64"/>
    </row>
    <row r="300" spans="6:15" x14ac:dyDescent="0.25">
      <c r="F300" s="64"/>
      <c r="G300" s="64"/>
      <c r="H300" s="64"/>
      <c r="I300" s="64"/>
      <c r="J300" s="64"/>
      <c r="K300" s="64"/>
      <c r="L300" s="64"/>
      <c r="M300" s="64"/>
      <c r="N300" s="64"/>
      <c r="O300" s="64"/>
    </row>
    <row r="301" spans="6:15" x14ac:dyDescent="0.25">
      <c r="F301" s="64"/>
      <c r="G301" s="64"/>
      <c r="H301" s="64"/>
      <c r="I301" s="64"/>
      <c r="J301" s="64"/>
      <c r="K301" s="64"/>
      <c r="L301" s="64"/>
      <c r="M301" s="64"/>
      <c r="N301" s="64"/>
      <c r="O301" s="64"/>
    </row>
    <row r="302" spans="6:15" x14ac:dyDescent="0.25">
      <c r="F302" s="64"/>
      <c r="G302" s="64"/>
      <c r="H302" s="64"/>
      <c r="I302" s="64"/>
      <c r="J302" s="64"/>
      <c r="K302" s="64"/>
      <c r="L302" s="64"/>
      <c r="M302" s="64"/>
      <c r="N302" s="64"/>
      <c r="O302" s="64"/>
    </row>
    <row r="303" spans="6:15" x14ac:dyDescent="0.25">
      <c r="F303" s="64"/>
      <c r="G303" s="64"/>
      <c r="H303" s="64"/>
      <c r="I303" s="64"/>
      <c r="J303" s="64"/>
      <c r="K303" s="64"/>
      <c r="L303" s="64"/>
      <c r="M303" s="64"/>
      <c r="N303" s="64"/>
      <c r="O303" s="64"/>
    </row>
    <row r="304" spans="6:15" x14ac:dyDescent="0.25">
      <c r="F304" s="64"/>
      <c r="G304" s="64"/>
      <c r="H304" s="64"/>
      <c r="I304" s="64"/>
      <c r="J304" s="64"/>
      <c r="K304" s="64"/>
      <c r="L304" s="64"/>
      <c r="M304" s="64"/>
      <c r="N304" s="64"/>
      <c r="O304" s="64"/>
    </row>
    <row r="305" spans="6:15" x14ac:dyDescent="0.25">
      <c r="F305" s="64"/>
      <c r="G305" s="64"/>
      <c r="H305" s="64"/>
      <c r="I305" s="64"/>
      <c r="J305" s="64"/>
      <c r="K305" s="64"/>
      <c r="L305" s="64"/>
      <c r="M305" s="64"/>
      <c r="N305" s="64"/>
      <c r="O305" s="64"/>
    </row>
    <row r="306" spans="6:15" x14ac:dyDescent="0.25">
      <c r="F306" s="64"/>
      <c r="G306" s="64"/>
      <c r="H306" s="64"/>
      <c r="I306" s="64"/>
      <c r="J306" s="64"/>
      <c r="K306" s="64"/>
      <c r="L306" s="64"/>
      <c r="M306" s="64"/>
      <c r="N306" s="64"/>
      <c r="O306" s="64"/>
    </row>
    <row r="307" spans="6:15" x14ac:dyDescent="0.25">
      <c r="F307" s="64"/>
      <c r="G307" s="64"/>
      <c r="H307" s="64"/>
      <c r="I307" s="64"/>
      <c r="J307" s="64"/>
      <c r="K307" s="64"/>
      <c r="L307" s="64"/>
      <c r="M307" s="64"/>
      <c r="N307" s="64"/>
      <c r="O307" s="64"/>
    </row>
    <row r="308" spans="6:15" x14ac:dyDescent="0.25">
      <c r="F308" s="64"/>
      <c r="G308" s="64"/>
      <c r="H308" s="64"/>
      <c r="I308" s="64"/>
      <c r="J308" s="64"/>
      <c r="K308" s="64"/>
      <c r="L308" s="64"/>
      <c r="M308" s="64"/>
      <c r="N308" s="64"/>
      <c r="O308" s="64"/>
    </row>
    <row r="309" spans="6:15" x14ac:dyDescent="0.25">
      <c r="F309" s="64"/>
      <c r="G309" s="64"/>
      <c r="H309" s="64"/>
      <c r="I309" s="64"/>
      <c r="J309" s="64"/>
      <c r="K309" s="64"/>
      <c r="L309" s="64"/>
      <c r="M309" s="64"/>
      <c r="N309" s="64"/>
      <c r="O309" s="64"/>
    </row>
    <row r="310" spans="6:15" x14ac:dyDescent="0.25">
      <c r="F310" s="64"/>
      <c r="G310" s="64"/>
      <c r="H310" s="64"/>
      <c r="I310" s="64"/>
      <c r="J310" s="64"/>
      <c r="K310" s="64"/>
      <c r="L310" s="64"/>
      <c r="M310" s="64"/>
      <c r="N310" s="64"/>
      <c r="O310" s="64"/>
    </row>
    <row r="311" spans="6:15" x14ac:dyDescent="0.25">
      <c r="F311" s="64"/>
      <c r="G311" s="64"/>
      <c r="H311" s="64"/>
      <c r="I311" s="64"/>
      <c r="J311" s="64"/>
      <c r="K311" s="64"/>
      <c r="L311" s="64"/>
      <c r="M311" s="64"/>
      <c r="N311" s="64"/>
      <c r="O311" s="64"/>
    </row>
    <row r="312" spans="6:15" x14ac:dyDescent="0.25">
      <c r="F312" s="64"/>
      <c r="G312" s="64"/>
      <c r="H312" s="64"/>
      <c r="I312" s="64"/>
      <c r="J312" s="64"/>
      <c r="K312" s="64"/>
      <c r="L312" s="64"/>
      <c r="M312" s="64"/>
      <c r="N312" s="64"/>
      <c r="O312" s="64"/>
    </row>
    <row r="313" spans="6:15" x14ac:dyDescent="0.25">
      <c r="F313" s="64"/>
      <c r="G313" s="64"/>
      <c r="H313" s="64"/>
      <c r="I313" s="64"/>
      <c r="J313" s="64"/>
      <c r="K313" s="64"/>
      <c r="L313" s="64"/>
      <c r="M313" s="64"/>
      <c r="N313" s="64"/>
      <c r="O313" s="64"/>
    </row>
    <row r="314" spans="6:15" x14ac:dyDescent="0.25">
      <c r="F314" s="64"/>
      <c r="G314" s="64"/>
      <c r="H314" s="64"/>
      <c r="I314" s="64"/>
      <c r="J314" s="64"/>
      <c r="K314" s="64"/>
      <c r="L314" s="64"/>
      <c r="M314" s="64"/>
      <c r="N314" s="64"/>
      <c r="O314" s="64"/>
    </row>
    <row r="315" spans="6:15" x14ac:dyDescent="0.25">
      <c r="F315" s="64"/>
      <c r="G315" s="64"/>
      <c r="H315" s="64"/>
      <c r="I315" s="64"/>
      <c r="J315" s="64"/>
      <c r="K315" s="64"/>
      <c r="L315" s="64"/>
      <c r="M315" s="64"/>
      <c r="N315" s="64"/>
      <c r="O315" s="64"/>
    </row>
    <row r="316" spans="6:15" x14ac:dyDescent="0.25">
      <c r="F316" s="64"/>
      <c r="G316" s="64"/>
      <c r="H316" s="64"/>
      <c r="I316" s="64"/>
      <c r="J316" s="64"/>
      <c r="K316" s="64"/>
      <c r="L316" s="64"/>
      <c r="M316" s="64"/>
      <c r="N316" s="64"/>
      <c r="O316" s="64"/>
    </row>
    <row r="317" spans="6:15" x14ac:dyDescent="0.25">
      <c r="F317" s="64"/>
      <c r="G317" s="64"/>
      <c r="H317" s="64"/>
      <c r="I317" s="64"/>
      <c r="J317" s="64"/>
      <c r="K317" s="64"/>
      <c r="L317" s="64"/>
      <c r="M317" s="64"/>
      <c r="N317" s="64"/>
      <c r="O317" s="64"/>
    </row>
    <row r="318" spans="6:15" x14ac:dyDescent="0.25">
      <c r="F318" s="64"/>
      <c r="G318" s="64"/>
      <c r="H318" s="64"/>
      <c r="I318" s="64"/>
      <c r="J318" s="64"/>
      <c r="K318" s="64"/>
      <c r="L318" s="64"/>
      <c r="M318" s="64"/>
      <c r="N318" s="64"/>
      <c r="O318" s="64"/>
    </row>
    <row r="319" spans="6:15" x14ac:dyDescent="0.25">
      <c r="F319" s="64"/>
      <c r="G319" s="64"/>
      <c r="H319" s="64"/>
      <c r="I319" s="64"/>
      <c r="J319" s="64"/>
      <c r="K319" s="64"/>
      <c r="L319" s="64"/>
      <c r="M319" s="64"/>
      <c r="N319" s="64"/>
      <c r="O319" s="64"/>
    </row>
    <row r="320" spans="6:15" x14ac:dyDescent="0.25">
      <c r="F320" s="64"/>
      <c r="G320" s="64"/>
      <c r="H320" s="64"/>
      <c r="I320" s="64"/>
      <c r="J320" s="64"/>
      <c r="K320" s="64"/>
      <c r="L320" s="64"/>
      <c r="M320" s="64"/>
      <c r="N320" s="64"/>
      <c r="O320" s="64"/>
    </row>
    <row r="321" spans="6:15" x14ac:dyDescent="0.25">
      <c r="F321" s="64"/>
      <c r="G321" s="64"/>
      <c r="H321" s="64"/>
      <c r="I321" s="64"/>
      <c r="J321" s="64"/>
      <c r="K321" s="64"/>
      <c r="L321" s="64"/>
      <c r="M321" s="64"/>
      <c r="N321" s="64"/>
      <c r="O321" s="64"/>
    </row>
    <row r="322" spans="6:15" x14ac:dyDescent="0.25">
      <c r="F322" s="64"/>
      <c r="G322" s="64"/>
      <c r="H322" s="64"/>
      <c r="I322" s="64"/>
      <c r="J322" s="64"/>
      <c r="K322" s="64"/>
      <c r="L322" s="64"/>
      <c r="M322" s="64"/>
      <c r="N322" s="64"/>
      <c r="O322" s="64"/>
    </row>
    <row r="323" spans="6:15" x14ac:dyDescent="0.25">
      <c r="F323" s="64"/>
      <c r="G323" s="64"/>
      <c r="H323" s="64"/>
      <c r="I323" s="64"/>
      <c r="J323" s="64"/>
      <c r="K323" s="64"/>
      <c r="L323" s="64"/>
      <c r="M323" s="64"/>
      <c r="N323" s="64"/>
      <c r="O323" s="64"/>
    </row>
    <row r="324" spans="6:15" x14ac:dyDescent="0.25">
      <c r="F324" s="64"/>
      <c r="G324" s="64"/>
      <c r="H324" s="64"/>
      <c r="I324" s="64"/>
      <c r="J324" s="64"/>
      <c r="K324" s="64"/>
      <c r="L324" s="64"/>
      <c r="M324" s="64"/>
      <c r="N324" s="64"/>
      <c r="O324" s="64"/>
    </row>
    <row r="325" spans="6:15" x14ac:dyDescent="0.25">
      <c r="F325" s="64"/>
      <c r="G325" s="64"/>
      <c r="H325" s="64"/>
      <c r="I325" s="64"/>
      <c r="J325" s="64"/>
      <c r="K325" s="64"/>
      <c r="L325" s="64"/>
      <c r="M325" s="64"/>
      <c r="N325" s="64"/>
      <c r="O325" s="64"/>
    </row>
    <row r="326" spans="6:15" x14ac:dyDescent="0.25">
      <c r="F326" s="64"/>
      <c r="G326" s="64"/>
      <c r="H326" s="64"/>
      <c r="I326" s="64"/>
      <c r="J326" s="64"/>
      <c r="K326" s="64"/>
      <c r="L326" s="64"/>
      <c r="M326" s="64"/>
      <c r="N326" s="64"/>
      <c r="O326" s="64"/>
    </row>
    <row r="327" spans="6:15" x14ac:dyDescent="0.25">
      <c r="F327" s="64"/>
      <c r="G327" s="64"/>
      <c r="H327" s="64"/>
      <c r="I327" s="64"/>
      <c r="J327" s="64"/>
      <c r="K327" s="64"/>
      <c r="L327" s="64"/>
      <c r="M327" s="64"/>
      <c r="N327" s="64"/>
      <c r="O327" s="64"/>
    </row>
    <row r="328" spans="6:15" x14ac:dyDescent="0.25">
      <c r="F328" s="64"/>
      <c r="G328" s="64"/>
      <c r="H328" s="64"/>
      <c r="I328" s="64"/>
      <c r="J328" s="64"/>
      <c r="K328" s="64"/>
      <c r="L328" s="64"/>
      <c r="M328" s="64"/>
      <c r="N328" s="64"/>
      <c r="O328" s="64"/>
    </row>
    <row r="329" spans="6:15" x14ac:dyDescent="0.25">
      <c r="F329" s="64"/>
      <c r="G329" s="64"/>
      <c r="H329" s="64"/>
      <c r="I329" s="64"/>
      <c r="J329" s="64"/>
      <c r="K329" s="64"/>
      <c r="L329" s="64"/>
      <c r="M329" s="64"/>
      <c r="N329" s="64"/>
      <c r="O329" s="64"/>
    </row>
    <row r="330" spans="6:15" x14ac:dyDescent="0.25">
      <c r="F330" s="64"/>
      <c r="G330" s="64"/>
      <c r="H330" s="64"/>
      <c r="I330" s="64"/>
      <c r="J330" s="64"/>
      <c r="K330" s="64"/>
      <c r="L330" s="64"/>
      <c r="M330" s="64"/>
      <c r="N330" s="64"/>
      <c r="O330" s="64"/>
    </row>
    <row r="331" spans="6:15" x14ac:dyDescent="0.25">
      <c r="F331" s="64"/>
      <c r="G331" s="64"/>
      <c r="H331" s="64"/>
      <c r="I331" s="64"/>
      <c r="J331" s="64"/>
      <c r="K331" s="64"/>
      <c r="L331" s="64"/>
      <c r="M331" s="64"/>
      <c r="N331" s="64"/>
      <c r="O331" s="64"/>
    </row>
    <row r="332" spans="6:15" x14ac:dyDescent="0.25">
      <c r="F332" s="64"/>
      <c r="G332" s="64"/>
      <c r="H332" s="64"/>
      <c r="I332" s="64"/>
      <c r="J332" s="64"/>
      <c r="K332" s="64"/>
      <c r="L332" s="64"/>
      <c r="M332" s="64"/>
      <c r="N332" s="64"/>
      <c r="O332" s="64"/>
    </row>
    <row r="333" spans="6:15" x14ac:dyDescent="0.25">
      <c r="F333" s="64"/>
      <c r="G333" s="64"/>
      <c r="H333" s="64"/>
      <c r="I333" s="64"/>
      <c r="J333" s="64"/>
      <c r="K333" s="64"/>
      <c r="L333" s="64"/>
      <c r="M333" s="64"/>
      <c r="N333" s="64"/>
      <c r="O333" s="64"/>
    </row>
    <row r="334" spans="6:15" x14ac:dyDescent="0.25">
      <c r="F334" s="64"/>
      <c r="G334" s="64"/>
      <c r="H334" s="64"/>
      <c r="I334" s="64"/>
      <c r="J334" s="64"/>
      <c r="K334" s="64"/>
      <c r="L334" s="64"/>
      <c r="M334" s="64"/>
      <c r="N334" s="64"/>
      <c r="O334" s="64"/>
    </row>
    <row r="335" spans="6:15" x14ac:dyDescent="0.25">
      <c r="F335" s="64"/>
      <c r="G335" s="64"/>
      <c r="H335" s="64"/>
      <c r="I335" s="64"/>
      <c r="J335" s="64"/>
      <c r="K335" s="64"/>
      <c r="L335" s="64"/>
      <c r="M335" s="64"/>
      <c r="N335" s="64"/>
      <c r="O335" s="64"/>
    </row>
    <row r="336" spans="6:15" x14ac:dyDescent="0.25">
      <c r="F336" s="64"/>
      <c r="G336" s="64"/>
      <c r="H336" s="64"/>
      <c r="I336" s="64"/>
      <c r="J336" s="64"/>
      <c r="K336" s="64"/>
      <c r="L336" s="64"/>
      <c r="M336" s="64"/>
      <c r="N336" s="64"/>
      <c r="O336" s="64"/>
    </row>
    <row r="337" spans="6:15" x14ac:dyDescent="0.25">
      <c r="F337" s="64"/>
      <c r="G337" s="64"/>
      <c r="H337" s="64"/>
      <c r="I337" s="64"/>
      <c r="J337" s="64"/>
      <c r="K337" s="64"/>
      <c r="L337" s="64"/>
      <c r="M337" s="64"/>
      <c r="N337" s="64"/>
      <c r="O337" s="64"/>
    </row>
    <row r="338" spans="6:15" x14ac:dyDescent="0.25">
      <c r="F338" s="64"/>
      <c r="G338" s="64"/>
      <c r="H338" s="64"/>
      <c r="I338" s="64"/>
      <c r="J338" s="64"/>
      <c r="K338" s="64"/>
      <c r="L338" s="64"/>
      <c r="M338" s="64"/>
      <c r="N338" s="64"/>
      <c r="O338" s="64"/>
    </row>
    <row r="339" spans="6:15" x14ac:dyDescent="0.25">
      <c r="F339" s="64"/>
      <c r="G339" s="64"/>
      <c r="H339" s="64"/>
      <c r="I339" s="64"/>
      <c r="J339" s="64"/>
      <c r="K339" s="64"/>
      <c r="L339" s="64"/>
      <c r="M339" s="64"/>
      <c r="N339" s="64"/>
      <c r="O339" s="64"/>
    </row>
    <row r="340" spans="6:15" x14ac:dyDescent="0.25">
      <c r="F340" s="64"/>
      <c r="G340" s="64"/>
      <c r="H340" s="64"/>
      <c r="I340" s="64"/>
      <c r="J340" s="64"/>
      <c r="K340" s="64"/>
      <c r="L340" s="64"/>
      <c r="M340" s="64"/>
      <c r="N340" s="64"/>
      <c r="O340" s="64"/>
    </row>
    <row r="341" spans="6:15" x14ac:dyDescent="0.25">
      <c r="F341" s="64"/>
      <c r="G341" s="64"/>
      <c r="H341" s="64"/>
      <c r="I341" s="64"/>
      <c r="J341" s="64"/>
      <c r="K341" s="64"/>
      <c r="L341" s="64"/>
      <c r="M341" s="64"/>
      <c r="N341" s="64"/>
      <c r="O341" s="64"/>
    </row>
    <row r="342" spans="6:15" x14ac:dyDescent="0.25">
      <c r="F342" s="64"/>
      <c r="G342" s="64"/>
      <c r="H342" s="64"/>
      <c r="I342" s="64"/>
      <c r="J342" s="64"/>
      <c r="K342" s="64"/>
      <c r="L342" s="64"/>
      <c r="M342" s="64"/>
      <c r="N342" s="64"/>
      <c r="O342" s="64"/>
    </row>
    <row r="343" spans="6:15" x14ac:dyDescent="0.25">
      <c r="F343" s="64"/>
      <c r="G343" s="64"/>
      <c r="H343" s="64"/>
      <c r="I343" s="64"/>
      <c r="J343" s="64"/>
      <c r="K343" s="64"/>
      <c r="L343" s="64"/>
      <c r="M343" s="64"/>
      <c r="N343" s="64"/>
      <c r="O343" s="64"/>
    </row>
    <row r="344" spans="6:15" x14ac:dyDescent="0.25">
      <c r="F344" s="64"/>
      <c r="G344" s="64"/>
      <c r="H344" s="64"/>
      <c r="I344" s="64"/>
      <c r="J344" s="64"/>
      <c r="K344" s="64"/>
      <c r="L344" s="64"/>
      <c r="M344" s="64"/>
      <c r="N344" s="64"/>
      <c r="O344" s="64"/>
    </row>
    <row r="345" spans="6:15" x14ac:dyDescent="0.25">
      <c r="F345" s="64"/>
      <c r="G345" s="64"/>
      <c r="H345" s="64"/>
      <c r="I345" s="64"/>
      <c r="J345" s="64"/>
      <c r="K345" s="64"/>
      <c r="L345" s="64"/>
      <c r="M345" s="64"/>
      <c r="N345" s="64"/>
      <c r="O345" s="64"/>
    </row>
    <row r="346" spans="6:15" x14ac:dyDescent="0.25">
      <c r="F346" s="64"/>
      <c r="G346" s="64"/>
      <c r="H346" s="64"/>
      <c r="I346" s="64"/>
      <c r="J346" s="64"/>
      <c r="K346" s="64"/>
      <c r="L346" s="64"/>
      <c r="M346" s="64"/>
      <c r="N346" s="64"/>
      <c r="O346" s="64"/>
    </row>
    <row r="347" spans="6:15" x14ac:dyDescent="0.25">
      <c r="F347" s="64"/>
      <c r="G347" s="64"/>
      <c r="H347" s="64"/>
      <c r="I347" s="64"/>
      <c r="J347" s="64"/>
      <c r="K347" s="64"/>
      <c r="L347" s="64"/>
      <c r="M347" s="64"/>
      <c r="N347" s="64"/>
      <c r="O347" s="64"/>
    </row>
    <row r="348" spans="6:15" x14ac:dyDescent="0.25">
      <c r="F348" s="64"/>
      <c r="G348" s="64"/>
      <c r="H348" s="64"/>
      <c r="I348" s="64"/>
      <c r="J348" s="64"/>
      <c r="K348" s="64"/>
      <c r="L348" s="64"/>
      <c r="M348" s="64"/>
      <c r="N348" s="64"/>
      <c r="O348" s="64"/>
    </row>
    <row r="349" spans="6:15" x14ac:dyDescent="0.25">
      <c r="F349" s="64"/>
      <c r="G349" s="64"/>
      <c r="H349" s="64"/>
      <c r="I349" s="64"/>
      <c r="J349" s="64"/>
      <c r="K349" s="64"/>
      <c r="L349" s="64"/>
      <c r="M349" s="64"/>
      <c r="N349" s="64"/>
      <c r="O349" s="64"/>
    </row>
    <row r="350" spans="6:15" x14ac:dyDescent="0.25">
      <c r="F350" s="64"/>
      <c r="G350" s="64"/>
      <c r="H350" s="64"/>
      <c r="I350" s="64"/>
      <c r="J350" s="64"/>
      <c r="K350" s="64"/>
      <c r="L350" s="64"/>
      <c r="M350" s="64"/>
      <c r="N350" s="64"/>
      <c r="O350" s="64"/>
    </row>
    <row r="351" spans="6:15" x14ac:dyDescent="0.25">
      <c r="F351" s="64"/>
      <c r="G351" s="64"/>
      <c r="H351" s="64"/>
      <c r="I351" s="64"/>
      <c r="J351" s="64"/>
      <c r="K351" s="64"/>
      <c r="L351" s="64"/>
      <c r="M351" s="64"/>
      <c r="N351" s="64"/>
      <c r="O351" s="64"/>
    </row>
    <row r="352" spans="6:15" x14ac:dyDescent="0.25">
      <c r="F352" s="64"/>
      <c r="G352" s="64"/>
      <c r="H352" s="64"/>
      <c r="I352" s="64"/>
      <c r="J352" s="64"/>
      <c r="K352" s="64"/>
      <c r="L352" s="64"/>
      <c r="M352" s="64"/>
      <c r="N352" s="64"/>
      <c r="O352" s="64"/>
    </row>
    <row r="353" spans="6:15" x14ac:dyDescent="0.25">
      <c r="F353" s="64"/>
      <c r="G353" s="64"/>
      <c r="H353" s="64"/>
      <c r="I353" s="64"/>
      <c r="J353" s="64"/>
      <c r="K353" s="64"/>
      <c r="L353" s="64"/>
      <c r="M353" s="64"/>
      <c r="N353" s="64"/>
      <c r="O353" s="64"/>
    </row>
    <row r="354" spans="6:15" x14ac:dyDescent="0.25">
      <c r="F354" s="64"/>
      <c r="G354" s="64"/>
      <c r="H354" s="64"/>
      <c r="I354" s="64"/>
      <c r="J354" s="64"/>
      <c r="K354" s="64"/>
      <c r="L354" s="64"/>
      <c r="M354" s="64"/>
      <c r="N354" s="64"/>
      <c r="O354" s="64"/>
    </row>
    <row r="355" spans="6:15" x14ac:dyDescent="0.25">
      <c r="F355" s="64"/>
      <c r="G355" s="64"/>
      <c r="H355" s="64"/>
      <c r="I355" s="64"/>
      <c r="J355" s="64"/>
      <c r="K355" s="64"/>
      <c r="L355" s="64"/>
      <c r="M355" s="64"/>
      <c r="N355" s="64"/>
      <c r="O355" s="64"/>
    </row>
    <row r="356" spans="6:15" x14ac:dyDescent="0.25">
      <c r="F356" s="64"/>
      <c r="G356" s="64"/>
      <c r="H356" s="64"/>
      <c r="I356" s="64"/>
      <c r="J356" s="64"/>
      <c r="K356" s="64"/>
      <c r="L356" s="64"/>
      <c r="M356" s="64"/>
      <c r="N356" s="64"/>
      <c r="O356" s="64"/>
    </row>
    <row r="357" spans="6:15" x14ac:dyDescent="0.25">
      <c r="F357" s="64"/>
      <c r="G357" s="64"/>
      <c r="H357" s="64"/>
      <c r="I357" s="64"/>
      <c r="J357" s="64"/>
      <c r="K357" s="64"/>
      <c r="L357" s="64"/>
      <c r="M357" s="64"/>
      <c r="N357" s="64"/>
      <c r="O357" s="64"/>
    </row>
    <row r="358" spans="6:15" x14ac:dyDescent="0.25">
      <c r="F358" s="64"/>
      <c r="G358" s="64"/>
      <c r="H358" s="64"/>
      <c r="I358" s="64"/>
      <c r="J358" s="64"/>
      <c r="K358" s="64"/>
      <c r="L358" s="64"/>
      <c r="M358" s="64"/>
      <c r="N358" s="64"/>
      <c r="O358" s="64"/>
    </row>
    <row r="359" spans="6:15" x14ac:dyDescent="0.25">
      <c r="F359" s="64"/>
      <c r="G359" s="64"/>
      <c r="H359" s="64"/>
      <c r="I359" s="64"/>
      <c r="J359" s="64"/>
      <c r="K359" s="64"/>
      <c r="L359" s="64"/>
      <c r="M359" s="64"/>
      <c r="N359" s="64"/>
      <c r="O359" s="64"/>
    </row>
    <row r="360" spans="6:15" x14ac:dyDescent="0.25">
      <c r="F360" s="64"/>
      <c r="G360" s="64"/>
      <c r="H360" s="64"/>
      <c r="I360" s="64"/>
      <c r="J360" s="64"/>
      <c r="K360" s="64"/>
      <c r="L360" s="64"/>
      <c r="M360" s="64"/>
      <c r="N360" s="64"/>
      <c r="O360" s="64"/>
    </row>
    <row r="361" spans="6:15" x14ac:dyDescent="0.25">
      <c r="F361" s="64"/>
      <c r="G361" s="64"/>
      <c r="H361" s="64"/>
      <c r="I361" s="64"/>
      <c r="J361" s="64"/>
      <c r="K361" s="64"/>
      <c r="L361" s="64"/>
      <c r="M361" s="64"/>
      <c r="N361" s="64"/>
      <c r="O361" s="64"/>
    </row>
    <row r="362" spans="6:15" x14ac:dyDescent="0.25">
      <c r="F362" s="64"/>
      <c r="G362" s="64"/>
      <c r="H362" s="64"/>
      <c r="I362" s="64"/>
      <c r="J362" s="64"/>
      <c r="K362" s="64"/>
      <c r="L362" s="64"/>
      <c r="M362" s="64"/>
      <c r="N362" s="64"/>
      <c r="O362" s="64"/>
    </row>
    <row r="363" spans="6:15" x14ac:dyDescent="0.25">
      <c r="F363" s="64"/>
      <c r="G363" s="64"/>
      <c r="H363" s="64"/>
      <c r="I363" s="64"/>
      <c r="J363" s="64"/>
      <c r="K363" s="64"/>
      <c r="L363" s="64"/>
      <c r="M363" s="64"/>
      <c r="N363" s="64"/>
      <c r="O363" s="64"/>
    </row>
    <row r="364" spans="6:15" x14ac:dyDescent="0.25">
      <c r="F364" s="64"/>
      <c r="G364" s="64"/>
      <c r="H364" s="64"/>
      <c r="I364" s="64"/>
      <c r="J364" s="64"/>
      <c r="K364" s="64"/>
      <c r="L364" s="64"/>
      <c r="M364" s="64"/>
      <c r="N364" s="64"/>
      <c r="O364" s="64"/>
    </row>
    <row r="365" spans="6:15" x14ac:dyDescent="0.25">
      <c r="F365" s="64"/>
      <c r="G365" s="64"/>
      <c r="H365" s="64"/>
      <c r="I365" s="64"/>
      <c r="J365" s="64"/>
      <c r="K365" s="64"/>
      <c r="L365" s="64"/>
      <c r="M365" s="64"/>
      <c r="N365" s="64"/>
      <c r="O365" s="64"/>
    </row>
    <row r="366" spans="6:15" x14ac:dyDescent="0.25">
      <c r="F366" s="64"/>
      <c r="G366" s="64"/>
      <c r="H366" s="64"/>
      <c r="I366" s="64"/>
      <c r="J366" s="64"/>
      <c r="K366" s="64"/>
      <c r="L366" s="64"/>
      <c r="M366" s="64"/>
      <c r="N366" s="64"/>
      <c r="O366" s="64"/>
    </row>
    <row r="367" spans="6:15" x14ac:dyDescent="0.25">
      <c r="F367" s="64"/>
      <c r="G367" s="64"/>
      <c r="H367" s="64"/>
      <c r="I367" s="64"/>
      <c r="J367" s="64"/>
      <c r="K367" s="64"/>
      <c r="L367" s="64"/>
      <c r="M367" s="64"/>
      <c r="N367" s="64"/>
      <c r="O367" s="64"/>
    </row>
    <row r="368" spans="6:15" x14ac:dyDescent="0.25">
      <c r="F368" s="64"/>
      <c r="G368" s="64"/>
      <c r="H368" s="64"/>
      <c r="I368" s="64"/>
      <c r="J368" s="64"/>
      <c r="K368" s="64"/>
      <c r="L368" s="64"/>
      <c r="M368" s="64"/>
      <c r="N368" s="64"/>
      <c r="O368" s="64"/>
    </row>
    <row r="369" spans="6:15" x14ac:dyDescent="0.25">
      <c r="F369" s="64"/>
      <c r="G369" s="64"/>
      <c r="H369" s="64"/>
      <c r="I369" s="64"/>
      <c r="J369" s="64"/>
      <c r="K369" s="64"/>
      <c r="L369" s="64"/>
      <c r="M369" s="64"/>
      <c r="N369" s="64"/>
      <c r="O369" s="64"/>
    </row>
    <row r="370" spans="6:15" x14ac:dyDescent="0.25">
      <c r="F370" s="64"/>
      <c r="G370" s="64"/>
      <c r="H370" s="64"/>
      <c r="I370" s="64"/>
      <c r="J370" s="64"/>
      <c r="K370" s="64"/>
      <c r="L370" s="64"/>
      <c r="M370" s="64"/>
      <c r="N370" s="64"/>
      <c r="O370" s="64"/>
    </row>
    <row r="371" spans="6:15" x14ac:dyDescent="0.25">
      <c r="F371" s="64"/>
      <c r="G371" s="64"/>
      <c r="H371" s="64"/>
      <c r="I371" s="64"/>
      <c r="J371" s="64"/>
      <c r="K371" s="64"/>
      <c r="L371" s="64"/>
      <c r="M371" s="64"/>
      <c r="N371" s="64"/>
      <c r="O371" s="64"/>
    </row>
    <row r="372" spans="6:15" x14ac:dyDescent="0.25">
      <c r="F372" s="64"/>
      <c r="G372" s="64"/>
      <c r="H372" s="64"/>
      <c r="I372" s="64"/>
      <c r="J372" s="64"/>
      <c r="K372" s="64"/>
      <c r="L372" s="64"/>
      <c r="M372" s="64"/>
      <c r="N372" s="64"/>
      <c r="O372" s="64"/>
    </row>
    <row r="373" spans="6:15" x14ac:dyDescent="0.25">
      <c r="F373" s="64"/>
      <c r="G373" s="64"/>
      <c r="H373" s="64"/>
      <c r="I373" s="64"/>
      <c r="J373" s="64"/>
      <c r="K373" s="64"/>
      <c r="L373" s="64"/>
      <c r="M373" s="64"/>
      <c r="N373" s="64"/>
      <c r="O373" s="64"/>
    </row>
    <row r="374" spans="6:15" x14ac:dyDescent="0.25">
      <c r="F374" s="64"/>
      <c r="G374" s="64"/>
      <c r="H374" s="64"/>
      <c r="I374" s="64"/>
      <c r="J374" s="64"/>
      <c r="K374" s="64"/>
      <c r="L374" s="64"/>
      <c r="M374" s="64"/>
      <c r="N374" s="64"/>
      <c r="O374" s="64"/>
    </row>
    <row r="375" spans="6:15" x14ac:dyDescent="0.25">
      <c r="F375" s="64"/>
      <c r="G375" s="64"/>
      <c r="H375" s="64"/>
      <c r="I375" s="64"/>
      <c r="J375" s="64"/>
      <c r="K375" s="64"/>
      <c r="L375" s="64"/>
      <c r="M375" s="64"/>
      <c r="N375" s="64"/>
      <c r="O375" s="64"/>
    </row>
    <row r="376" spans="6:15" x14ac:dyDescent="0.25">
      <c r="F376" s="64"/>
      <c r="G376" s="64"/>
      <c r="H376" s="64"/>
      <c r="I376" s="64"/>
      <c r="J376" s="64"/>
      <c r="K376" s="64"/>
      <c r="L376" s="64"/>
      <c r="M376" s="64"/>
      <c r="N376" s="64"/>
      <c r="O376" s="64"/>
    </row>
    <row r="377" spans="6:15" x14ac:dyDescent="0.25">
      <c r="F377" s="64"/>
      <c r="G377" s="64"/>
      <c r="H377" s="64"/>
      <c r="I377" s="64"/>
      <c r="J377" s="64"/>
      <c r="K377" s="64"/>
      <c r="L377" s="64"/>
      <c r="M377" s="64"/>
      <c r="N377" s="64"/>
      <c r="O377" s="64"/>
    </row>
    <row r="378" spans="6:15" x14ac:dyDescent="0.25">
      <c r="F378" s="64"/>
      <c r="G378" s="64"/>
      <c r="H378" s="64"/>
      <c r="I378" s="64"/>
      <c r="J378" s="64"/>
      <c r="K378" s="64"/>
      <c r="L378" s="64"/>
      <c r="M378" s="64"/>
      <c r="N378" s="64"/>
      <c r="O378" s="64"/>
    </row>
    <row r="379" spans="6:15" x14ac:dyDescent="0.25">
      <c r="F379" s="64"/>
      <c r="G379" s="64"/>
      <c r="H379" s="64"/>
      <c r="I379" s="64"/>
      <c r="J379" s="64"/>
      <c r="K379" s="64"/>
      <c r="L379" s="64"/>
      <c r="M379" s="64"/>
      <c r="N379" s="64"/>
      <c r="O379" s="64"/>
    </row>
    <row r="380" spans="6:15" x14ac:dyDescent="0.25">
      <c r="F380" s="64"/>
      <c r="G380" s="64"/>
      <c r="H380" s="64"/>
      <c r="I380" s="64"/>
      <c r="J380" s="64"/>
      <c r="K380" s="64"/>
      <c r="L380" s="64"/>
      <c r="M380" s="64"/>
      <c r="N380" s="64"/>
      <c r="O380" s="64"/>
    </row>
    <row r="381" spans="6:15" x14ac:dyDescent="0.25">
      <c r="F381" s="64"/>
      <c r="G381" s="64"/>
      <c r="H381" s="64"/>
      <c r="I381" s="64"/>
      <c r="J381" s="64"/>
      <c r="K381" s="64"/>
      <c r="L381" s="64"/>
      <c r="M381" s="64"/>
      <c r="N381" s="64"/>
      <c r="O381" s="64"/>
    </row>
    <row r="382" spans="6:15" x14ac:dyDescent="0.25">
      <c r="F382" s="64"/>
      <c r="G382" s="64"/>
      <c r="H382" s="64"/>
      <c r="I382" s="64"/>
      <c r="J382" s="64"/>
      <c r="K382" s="64"/>
      <c r="L382" s="64"/>
      <c r="M382" s="64"/>
      <c r="N382" s="64"/>
      <c r="O382" s="64"/>
    </row>
    <row r="383" spans="6:15" x14ac:dyDescent="0.25">
      <c r="F383" s="64"/>
      <c r="G383" s="64"/>
      <c r="H383" s="64"/>
      <c r="I383" s="64"/>
      <c r="J383" s="64"/>
      <c r="K383" s="64"/>
      <c r="L383" s="64"/>
      <c r="M383" s="64"/>
      <c r="N383" s="64"/>
      <c r="O383" s="64"/>
    </row>
    <row r="384" spans="6:15" x14ac:dyDescent="0.25">
      <c r="F384" s="64"/>
      <c r="G384" s="64"/>
      <c r="H384" s="64"/>
      <c r="I384" s="64"/>
      <c r="J384" s="64"/>
      <c r="K384" s="64"/>
      <c r="L384" s="64"/>
      <c r="M384" s="64"/>
      <c r="N384" s="64"/>
      <c r="O384" s="64"/>
    </row>
    <row r="385" spans="6:15" x14ac:dyDescent="0.25">
      <c r="F385" s="64"/>
      <c r="G385" s="64"/>
      <c r="H385" s="64"/>
      <c r="I385" s="64"/>
      <c r="J385" s="64"/>
      <c r="K385" s="64"/>
      <c r="L385" s="64"/>
      <c r="M385" s="64"/>
      <c r="N385" s="64"/>
      <c r="O385" s="64"/>
    </row>
    <row r="386" spans="6:15" x14ac:dyDescent="0.25">
      <c r="F386" s="64"/>
      <c r="G386" s="64"/>
      <c r="H386" s="64"/>
      <c r="I386" s="64"/>
      <c r="J386" s="64"/>
      <c r="K386" s="64"/>
      <c r="L386" s="64"/>
      <c r="M386" s="64"/>
      <c r="N386" s="64"/>
      <c r="O386" s="64"/>
    </row>
    <row r="387" spans="6:15" x14ac:dyDescent="0.25">
      <c r="F387" s="64"/>
      <c r="G387" s="64"/>
      <c r="H387" s="64"/>
      <c r="I387" s="64"/>
      <c r="J387" s="64"/>
      <c r="K387" s="64"/>
      <c r="L387" s="64"/>
      <c r="M387" s="64"/>
      <c r="N387" s="64"/>
      <c r="O387" s="64"/>
    </row>
    <row r="388" spans="6:15" x14ac:dyDescent="0.25">
      <c r="F388" s="64"/>
      <c r="G388" s="64"/>
      <c r="H388" s="64"/>
      <c r="I388" s="64"/>
      <c r="J388" s="64"/>
      <c r="K388" s="64"/>
      <c r="L388" s="64"/>
      <c r="M388" s="64"/>
      <c r="N388" s="64"/>
      <c r="O388" s="64"/>
    </row>
    <row r="389" spans="6:15" x14ac:dyDescent="0.25">
      <c r="F389" s="64"/>
      <c r="G389" s="64"/>
      <c r="H389" s="64"/>
      <c r="I389" s="64"/>
      <c r="J389" s="64"/>
      <c r="K389" s="64"/>
      <c r="L389" s="64"/>
      <c r="M389" s="64"/>
      <c r="N389" s="64"/>
      <c r="O389" s="64"/>
    </row>
    <row r="390" spans="6:15" x14ac:dyDescent="0.25">
      <c r="F390" s="64"/>
      <c r="G390" s="64"/>
      <c r="H390" s="64"/>
      <c r="I390" s="64"/>
      <c r="J390" s="64"/>
      <c r="K390" s="64"/>
      <c r="L390" s="64"/>
      <c r="M390" s="64"/>
      <c r="N390" s="64"/>
      <c r="O390" s="64"/>
    </row>
    <row r="391" spans="6:15" x14ac:dyDescent="0.25">
      <c r="F391" s="64"/>
      <c r="G391" s="64"/>
      <c r="H391" s="64"/>
      <c r="I391" s="64"/>
      <c r="J391" s="64"/>
      <c r="K391" s="64"/>
      <c r="L391" s="64"/>
      <c r="M391" s="64"/>
      <c r="N391" s="64"/>
      <c r="O391" s="64"/>
    </row>
    <row r="392" spans="6:15" x14ac:dyDescent="0.25">
      <c r="F392" s="64"/>
      <c r="G392" s="64"/>
      <c r="H392" s="64"/>
      <c r="I392" s="64"/>
      <c r="J392" s="64"/>
      <c r="K392" s="64"/>
      <c r="L392" s="64"/>
      <c r="M392" s="64"/>
      <c r="N392" s="64"/>
      <c r="O392" s="64"/>
    </row>
    <row r="393" spans="6:15" x14ac:dyDescent="0.25">
      <c r="F393" s="64"/>
      <c r="G393" s="64"/>
      <c r="H393" s="64"/>
      <c r="I393" s="64"/>
      <c r="J393" s="64"/>
      <c r="K393" s="64"/>
      <c r="L393" s="64"/>
      <c r="M393" s="64"/>
      <c r="N393" s="64"/>
      <c r="O393" s="64"/>
    </row>
    <row r="394" spans="6:15" x14ac:dyDescent="0.25">
      <c r="F394" s="64"/>
      <c r="G394" s="64"/>
      <c r="H394" s="64"/>
      <c r="I394" s="64"/>
      <c r="J394" s="64"/>
      <c r="K394" s="64"/>
      <c r="L394" s="64"/>
      <c r="M394" s="64"/>
      <c r="N394" s="64"/>
      <c r="O394" s="64"/>
    </row>
    <row r="395" spans="6:15" x14ac:dyDescent="0.25">
      <c r="F395" s="64"/>
      <c r="G395" s="64"/>
      <c r="H395" s="64"/>
      <c r="I395" s="64"/>
      <c r="J395" s="64"/>
      <c r="K395" s="64"/>
      <c r="L395" s="64"/>
      <c r="M395" s="64"/>
      <c r="N395" s="64"/>
      <c r="O395" s="64"/>
    </row>
    <row r="396" spans="6:15" x14ac:dyDescent="0.25">
      <c r="F396" s="64"/>
      <c r="G396" s="64"/>
      <c r="H396" s="64"/>
      <c r="I396" s="64"/>
      <c r="J396" s="64"/>
      <c r="K396" s="64"/>
      <c r="L396" s="64"/>
      <c r="M396" s="64"/>
      <c r="N396" s="64"/>
      <c r="O396" s="64"/>
    </row>
    <row r="397" spans="6:15" x14ac:dyDescent="0.25">
      <c r="F397" s="64"/>
      <c r="G397" s="64"/>
      <c r="H397" s="64"/>
      <c r="I397" s="64"/>
      <c r="J397" s="64"/>
      <c r="K397" s="64"/>
      <c r="L397" s="64"/>
      <c r="M397" s="64"/>
      <c r="N397" s="64"/>
      <c r="O397" s="64"/>
    </row>
    <row r="398" spans="6:15" x14ac:dyDescent="0.25">
      <c r="F398" s="64"/>
      <c r="G398" s="64"/>
      <c r="H398" s="64"/>
      <c r="I398" s="64"/>
      <c r="J398" s="64"/>
      <c r="K398" s="64"/>
      <c r="L398" s="64"/>
      <c r="M398" s="64"/>
      <c r="N398" s="64"/>
      <c r="O398" s="64"/>
    </row>
    <row r="399" spans="6:15" x14ac:dyDescent="0.25">
      <c r="F399" s="64"/>
      <c r="G399" s="64"/>
      <c r="H399" s="64"/>
      <c r="I399" s="64"/>
      <c r="J399" s="64"/>
      <c r="K399" s="64"/>
      <c r="L399" s="64"/>
      <c r="M399" s="64"/>
      <c r="N399" s="64"/>
      <c r="O399" s="64"/>
    </row>
    <row r="400" spans="6:15" x14ac:dyDescent="0.25">
      <c r="F400" s="64"/>
      <c r="G400" s="64"/>
      <c r="H400" s="64"/>
      <c r="I400" s="64"/>
      <c r="J400" s="64"/>
      <c r="K400" s="64"/>
      <c r="L400" s="64"/>
      <c r="M400" s="64"/>
      <c r="N400" s="64"/>
      <c r="O400" s="64"/>
    </row>
    <row r="401" spans="6:15" x14ac:dyDescent="0.25">
      <c r="F401" s="64"/>
      <c r="G401" s="64"/>
      <c r="H401" s="64"/>
      <c r="I401" s="64"/>
      <c r="J401" s="64"/>
      <c r="K401" s="64"/>
      <c r="L401" s="64"/>
      <c r="M401" s="64"/>
      <c r="N401" s="64"/>
      <c r="O401" s="64"/>
    </row>
    <row r="402" spans="6:15" x14ac:dyDescent="0.25">
      <c r="F402" s="64"/>
      <c r="G402" s="64"/>
      <c r="H402" s="64"/>
      <c r="I402" s="64"/>
      <c r="J402" s="64"/>
      <c r="K402" s="64"/>
      <c r="L402" s="64"/>
      <c r="M402" s="64"/>
      <c r="N402" s="64"/>
      <c r="O402" s="64"/>
    </row>
    <row r="403" spans="6:15" x14ac:dyDescent="0.25">
      <c r="F403" s="64"/>
      <c r="G403" s="64"/>
      <c r="H403" s="64"/>
      <c r="I403" s="64"/>
      <c r="J403" s="64"/>
      <c r="K403" s="64"/>
      <c r="L403" s="64"/>
      <c r="M403" s="64"/>
      <c r="N403" s="64"/>
      <c r="O403" s="64"/>
    </row>
    <row r="404" spans="6:15" x14ac:dyDescent="0.25">
      <c r="F404" s="64"/>
      <c r="G404" s="64"/>
      <c r="H404" s="64"/>
      <c r="I404" s="64"/>
      <c r="J404" s="64"/>
      <c r="K404" s="64"/>
      <c r="L404" s="64"/>
      <c r="M404" s="64"/>
      <c r="N404" s="64"/>
      <c r="O404" s="64"/>
    </row>
    <row r="405" spans="6:15" x14ac:dyDescent="0.25">
      <c r="F405" s="64"/>
      <c r="G405" s="64"/>
      <c r="H405" s="64"/>
      <c r="I405" s="64"/>
      <c r="J405" s="64"/>
      <c r="K405" s="64"/>
      <c r="L405" s="64"/>
      <c r="M405" s="64"/>
      <c r="N405" s="64"/>
      <c r="O405" s="64"/>
    </row>
    <row r="406" spans="6:15" x14ac:dyDescent="0.25">
      <c r="F406" s="64"/>
      <c r="G406" s="64"/>
      <c r="H406" s="64"/>
      <c r="I406" s="64"/>
      <c r="J406" s="64"/>
      <c r="K406" s="64"/>
      <c r="L406" s="64"/>
      <c r="M406" s="64"/>
      <c r="N406" s="64"/>
      <c r="O406" s="64"/>
    </row>
    <row r="407" spans="6:15" x14ac:dyDescent="0.25">
      <c r="F407" s="64"/>
      <c r="G407" s="64"/>
      <c r="H407" s="64"/>
      <c r="I407" s="64"/>
      <c r="J407" s="64"/>
      <c r="K407" s="64"/>
      <c r="L407" s="64"/>
      <c r="M407" s="64"/>
      <c r="N407" s="64"/>
      <c r="O407" s="64"/>
    </row>
    <row r="408" spans="6:15" x14ac:dyDescent="0.25">
      <c r="F408" s="64"/>
      <c r="G408" s="64"/>
      <c r="H408" s="64"/>
      <c r="I408" s="64"/>
      <c r="J408" s="64"/>
      <c r="K408" s="64"/>
      <c r="L408" s="64"/>
      <c r="M408" s="64"/>
      <c r="N408" s="64"/>
      <c r="O408" s="64"/>
    </row>
    <row r="409" spans="6:15" x14ac:dyDescent="0.25">
      <c r="F409" s="64"/>
      <c r="G409" s="64"/>
      <c r="H409" s="64"/>
      <c r="I409" s="64"/>
      <c r="J409" s="64"/>
      <c r="K409" s="64"/>
      <c r="L409" s="64"/>
      <c r="M409" s="64"/>
      <c r="N409" s="64"/>
      <c r="O409" s="64"/>
    </row>
    <row r="410" spans="6:15" x14ac:dyDescent="0.25">
      <c r="F410" s="64"/>
      <c r="G410" s="64"/>
      <c r="H410" s="64"/>
      <c r="I410" s="64"/>
      <c r="J410" s="64"/>
      <c r="K410" s="64"/>
      <c r="L410" s="64"/>
      <c r="M410" s="64"/>
      <c r="N410" s="64"/>
      <c r="O410" s="64"/>
    </row>
    <row r="411" spans="6:15" x14ac:dyDescent="0.25">
      <c r="F411" s="64"/>
      <c r="G411" s="64"/>
      <c r="H411" s="64"/>
      <c r="I411" s="64"/>
      <c r="J411" s="64"/>
      <c r="K411" s="64"/>
      <c r="L411" s="64"/>
      <c r="M411" s="64"/>
      <c r="N411" s="64"/>
      <c r="O411" s="64"/>
    </row>
    <row r="412" spans="6:15" x14ac:dyDescent="0.25">
      <c r="F412" s="64"/>
      <c r="G412" s="64"/>
      <c r="H412" s="64"/>
      <c r="I412" s="64"/>
      <c r="J412" s="64"/>
      <c r="K412" s="64"/>
      <c r="L412" s="64"/>
      <c r="M412" s="64"/>
      <c r="N412" s="64"/>
      <c r="O412" s="64"/>
    </row>
    <row r="413" spans="6:15" x14ac:dyDescent="0.25">
      <c r="F413" s="64"/>
      <c r="G413" s="64"/>
      <c r="H413" s="64"/>
      <c r="I413" s="64"/>
      <c r="J413" s="64"/>
      <c r="K413" s="64"/>
      <c r="L413" s="64"/>
      <c r="M413" s="64"/>
      <c r="N413" s="64"/>
      <c r="O413" s="64"/>
    </row>
    <row r="414" spans="6:15" x14ac:dyDescent="0.25">
      <c r="F414" s="64"/>
      <c r="G414" s="64"/>
      <c r="H414" s="64"/>
      <c r="I414" s="64"/>
      <c r="J414" s="64"/>
      <c r="K414" s="64"/>
      <c r="L414" s="64"/>
      <c r="M414" s="64"/>
      <c r="N414" s="64"/>
      <c r="O414" s="64"/>
    </row>
    <row r="415" spans="6:15" x14ac:dyDescent="0.25">
      <c r="F415" s="64"/>
      <c r="G415" s="64"/>
      <c r="H415" s="64"/>
      <c r="I415" s="64"/>
      <c r="J415" s="64"/>
      <c r="K415" s="64"/>
      <c r="L415" s="64"/>
      <c r="M415" s="64"/>
      <c r="N415" s="64"/>
      <c r="O415" s="64"/>
    </row>
    <row r="416" spans="6:15" x14ac:dyDescent="0.25">
      <c r="F416" s="64"/>
      <c r="G416" s="64"/>
      <c r="H416" s="64"/>
      <c r="I416" s="64"/>
      <c r="J416" s="64"/>
      <c r="K416" s="64"/>
      <c r="L416" s="64"/>
      <c r="M416" s="64"/>
      <c r="N416" s="64"/>
      <c r="O416" s="64"/>
    </row>
    <row r="417" spans="6:15" x14ac:dyDescent="0.25">
      <c r="F417" s="64"/>
      <c r="G417" s="64"/>
      <c r="H417" s="64"/>
      <c r="I417" s="64"/>
      <c r="J417" s="64"/>
      <c r="K417" s="64"/>
      <c r="L417" s="64"/>
      <c r="M417" s="64"/>
      <c r="N417" s="64"/>
      <c r="O417" s="64"/>
    </row>
    <row r="418" spans="6:15" x14ac:dyDescent="0.25">
      <c r="F418" s="64"/>
      <c r="G418" s="64"/>
      <c r="H418" s="64"/>
      <c r="I418" s="64"/>
      <c r="J418" s="64"/>
      <c r="K418" s="64"/>
      <c r="L418" s="64"/>
      <c r="M418" s="64"/>
      <c r="N418" s="64"/>
      <c r="O418" s="64"/>
    </row>
    <row r="419" spans="6:15" x14ac:dyDescent="0.25">
      <c r="F419" s="64"/>
      <c r="G419" s="64"/>
      <c r="H419" s="64"/>
      <c r="I419" s="64"/>
      <c r="J419" s="64"/>
      <c r="K419" s="64"/>
      <c r="L419" s="64"/>
      <c r="M419" s="64"/>
      <c r="N419" s="64"/>
      <c r="O419" s="64"/>
    </row>
    <row r="420" spans="6:15" x14ac:dyDescent="0.25">
      <c r="F420" s="64"/>
      <c r="G420" s="64"/>
      <c r="H420" s="64"/>
      <c r="I420" s="64"/>
      <c r="J420" s="64"/>
      <c r="K420" s="64"/>
      <c r="L420" s="64"/>
      <c r="M420" s="64"/>
      <c r="N420" s="64"/>
      <c r="O420" s="64"/>
    </row>
    <row r="421" spans="6:15" x14ac:dyDescent="0.25">
      <c r="F421" s="64"/>
      <c r="G421" s="64"/>
      <c r="H421" s="64"/>
      <c r="I421" s="64"/>
      <c r="J421" s="64"/>
      <c r="K421" s="64"/>
      <c r="L421" s="64"/>
      <c r="M421" s="64"/>
      <c r="N421" s="64"/>
      <c r="O421" s="64"/>
    </row>
    <row r="422" spans="6:15" x14ac:dyDescent="0.25">
      <c r="F422" s="64"/>
      <c r="G422" s="64"/>
      <c r="H422" s="64"/>
      <c r="I422" s="64"/>
      <c r="J422" s="64"/>
      <c r="K422" s="64"/>
      <c r="L422" s="64"/>
      <c r="M422" s="64"/>
      <c r="N422" s="64"/>
      <c r="O422" s="64"/>
    </row>
    <row r="423" spans="6:15" x14ac:dyDescent="0.25">
      <c r="F423" s="64"/>
      <c r="G423" s="64"/>
      <c r="H423" s="64"/>
      <c r="I423" s="64"/>
      <c r="J423" s="64"/>
      <c r="K423" s="64"/>
      <c r="L423" s="64"/>
      <c r="M423" s="64"/>
      <c r="N423" s="64"/>
      <c r="O423" s="64"/>
    </row>
    <row r="424" spans="6:15" x14ac:dyDescent="0.25">
      <c r="F424" s="64"/>
      <c r="G424" s="64"/>
      <c r="H424" s="64"/>
      <c r="I424" s="64"/>
      <c r="J424" s="64"/>
      <c r="K424" s="64"/>
      <c r="L424" s="64"/>
      <c r="M424" s="64"/>
      <c r="N424" s="64"/>
      <c r="O424" s="64"/>
    </row>
    <row r="425" spans="6:15" x14ac:dyDescent="0.25">
      <c r="F425" s="64"/>
      <c r="G425" s="64"/>
      <c r="H425" s="64"/>
      <c r="I425" s="64"/>
      <c r="J425" s="64"/>
      <c r="K425" s="64"/>
      <c r="L425" s="64"/>
      <c r="M425" s="64"/>
      <c r="N425" s="64"/>
      <c r="O425" s="64"/>
    </row>
    <row r="426" spans="6:15" x14ac:dyDescent="0.25">
      <c r="F426" s="64"/>
      <c r="G426" s="64"/>
      <c r="H426" s="64"/>
      <c r="I426" s="64"/>
      <c r="J426" s="64"/>
      <c r="K426" s="64"/>
      <c r="L426" s="64"/>
      <c r="M426" s="64"/>
      <c r="N426" s="64"/>
      <c r="O426" s="64"/>
    </row>
    <row r="427" spans="6:15" x14ac:dyDescent="0.25">
      <c r="F427" s="64"/>
      <c r="G427" s="64"/>
      <c r="H427" s="64"/>
      <c r="I427" s="64"/>
      <c r="J427" s="64"/>
      <c r="K427" s="64"/>
      <c r="L427" s="64"/>
      <c r="M427" s="64"/>
      <c r="N427" s="64"/>
      <c r="O427" s="64"/>
    </row>
    <row r="428" spans="6:15" x14ac:dyDescent="0.25">
      <c r="F428" s="64"/>
      <c r="G428" s="64"/>
      <c r="H428" s="64"/>
      <c r="I428" s="64"/>
      <c r="J428" s="64"/>
      <c r="K428" s="64"/>
      <c r="L428" s="64"/>
      <c r="M428" s="64"/>
      <c r="N428" s="64"/>
      <c r="O428" s="64"/>
    </row>
    <row r="429" spans="6:15" x14ac:dyDescent="0.25">
      <c r="F429" s="64"/>
      <c r="G429" s="64"/>
      <c r="H429" s="64"/>
      <c r="I429" s="64"/>
      <c r="J429" s="64"/>
      <c r="K429" s="64"/>
      <c r="L429" s="64"/>
      <c r="M429" s="64"/>
      <c r="N429" s="64"/>
      <c r="O429" s="64"/>
    </row>
    <row r="430" spans="6:15" x14ac:dyDescent="0.25">
      <c r="F430" s="64"/>
      <c r="G430" s="64"/>
      <c r="H430" s="64"/>
      <c r="I430" s="64"/>
      <c r="J430" s="64"/>
      <c r="K430" s="64"/>
      <c r="L430" s="64"/>
      <c r="M430" s="64"/>
      <c r="N430" s="64"/>
      <c r="O430" s="64"/>
    </row>
    <row r="431" spans="6:15" x14ac:dyDescent="0.25">
      <c r="F431" s="64"/>
      <c r="G431" s="64"/>
      <c r="H431" s="64"/>
      <c r="I431" s="64"/>
      <c r="J431" s="64"/>
      <c r="K431" s="64"/>
      <c r="L431" s="64"/>
      <c r="M431" s="64"/>
      <c r="N431" s="64"/>
      <c r="O431" s="64"/>
    </row>
    <row r="432" spans="6:15" x14ac:dyDescent="0.25">
      <c r="F432" s="64"/>
      <c r="G432" s="64"/>
      <c r="H432" s="64"/>
      <c r="I432" s="64"/>
      <c r="J432" s="64"/>
      <c r="K432" s="64"/>
      <c r="L432" s="64"/>
      <c r="M432" s="64"/>
      <c r="N432" s="64"/>
      <c r="O432" s="64"/>
    </row>
    <row r="433" spans="6:15" x14ac:dyDescent="0.25">
      <c r="F433" s="64"/>
      <c r="G433" s="64"/>
      <c r="H433" s="64"/>
      <c r="I433" s="64"/>
      <c r="J433" s="64"/>
      <c r="K433" s="64"/>
      <c r="L433" s="64"/>
      <c r="M433" s="64"/>
      <c r="N433" s="64"/>
      <c r="O433" s="64"/>
    </row>
    <row r="434" spans="6:15" x14ac:dyDescent="0.25">
      <c r="F434" s="64"/>
      <c r="G434" s="64"/>
      <c r="H434" s="64"/>
      <c r="I434" s="64"/>
      <c r="J434" s="64"/>
      <c r="K434" s="64"/>
      <c r="L434" s="64"/>
      <c r="M434" s="64"/>
      <c r="N434" s="64"/>
      <c r="O434" s="64"/>
    </row>
    <row r="435" spans="6:15" x14ac:dyDescent="0.25">
      <c r="F435" s="64"/>
      <c r="G435" s="64"/>
      <c r="H435" s="64"/>
      <c r="I435" s="64"/>
      <c r="J435" s="64"/>
      <c r="K435" s="64"/>
      <c r="L435" s="64"/>
      <c r="M435" s="64"/>
      <c r="N435" s="64"/>
      <c r="O435" s="64"/>
    </row>
    <row r="436" spans="6:15" x14ac:dyDescent="0.25">
      <c r="F436" s="64"/>
      <c r="G436" s="64"/>
      <c r="H436" s="64"/>
      <c r="I436" s="64"/>
      <c r="J436" s="64"/>
      <c r="K436" s="64"/>
      <c r="L436" s="64"/>
      <c r="M436" s="64"/>
      <c r="N436" s="64"/>
      <c r="O436" s="64"/>
    </row>
    <row r="437" spans="6:15" x14ac:dyDescent="0.25">
      <c r="F437" s="64"/>
      <c r="G437" s="64"/>
      <c r="H437" s="64"/>
      <c r="I437" s="64"/>
      <c r="J437" s="64"/>
      <c r="K437" s="64"/>
      <c r="L437" s="64"/>
      <c r="M437" s="64"/>
      <c r="N437" s="64"/>
      <c r="O437" s="64"/>
    </row>
    <row r="438" spans="6:15" x14ac:dyDescent="0.25">
      <c r="F438" s="64"/>
      <c r="G438" s="64"/>
      <c r="H438" s="64"/>
      <c r="I438" s="64"/>
      <c r="J438" s="64"/>
      <c r="K438" s="64"/>
      <c r="L438" s="64"/>
      <c r="M438" s="64"/>
      <c r="N438" s="64"/>
      <c r="O438" s="64"/>
    </row>
    <row r="439" spans="6:15" x14ac:dyDescent="0.25">
      <c r="F439" s="64"/>
      <c r="G439" s="64"/>
      <c r="H439" s="64"/>
      <c r="I439" s="64"/>
      <c r="J439" s="64"/>
      <c r="K439" s="64"/>
      <c r="L439" s="64"/>
      <c r="M439" s="64"/>
      <c r="N439" s="64"/>
      <c r="O439" s="64"/>
    </row>
    <row r="440" spans="6:15" x14ac:dyDescent="0.25">
      <c r="F440" s="64"/>
      <c r="G440" s="64"/>
      <c r="H440" s="64"/>
      <c r="I440" s="64"/>
      <c r="J440" s="64"/>
      <c r="K440" s="64"/>
      <c r="L440" s="64"/>
      <c r="M440" s="64"/>
      <c r="N440" s="64"/>
      <c r="O440" s="64"/>
    </row>
    <row r="441" spans="6:15" x14ac:dyDescent="0.25">
      <c r="F441" s="64"/>
      <c r="G441" s="64"/>
      <c r="H441" s="64"/>
      <c r="I441" s="64"/>
      <c r="J441" s="64"/>
      <c r="K441" s="64"/>
      <c r="L441" s="64"/>
      <c r="M441" s="64"/>
      <c r="N441" s="64"/>
      <c r="O441" s="64"/>
    </row>
    <row r="442" spans="6:15" x14ac:dyDescent="0.25">
      <c r="F442" s="64"/>
      <c r="G442" s="64"/>
      <c r="H442" s="64"/>
      <c r="I442" s="64"/>
      <c r="J442" s="64"/>
      <c r="K442" s="64"/>
      <c r="L442" s="64"/>
      <c r="M442" s="64"/>
      <c r="N442" s="64"/>
      <c r="O442" s="64"/>
    </row>
    <row r="443" spans="6:15" x14ac:dyDescent="0.25">
      <c r="F443" s="64"/>
      <c r="G443" s="64"/>
      <c r="H443" s="64"/>
      <c r="I443" s="64"/>
      <c r="J443" s="64"/>
      <c r="K443" s="64"/>
      <c r="L443" s="64"/>
      <c r="M443" s="64"/>
      <c r="N443" s="64"/>
      <c r="O443" s="64"/>
    </row>
    <row r="444" spans="6:15" x14ac:dyDescent="0.25">
      <c r="F444" s="64"/>
      <c r="G444" s="64"/>
      <c r="H444" s="64"/>
      <c r="I444" s="64"/>
      <c r="J444" s="64"/>
      <c r="K444" s="64"/>
      <c r="L444" s="64"/>
      <c r="M444" s="64"/>
      <c r="N444" s="64"/>
      <c r="O444" s="64"/>
    </row>
    <row r="445" spans="6:15" x14ac:dyDescent="0.25">
      <c r="F445" s="64"/>
      <c r="G445" s="64"/>
      <c r="H445" s="64"/>
      <c r="I445" s="64"/>
      <c r="J445" s="64"/>
      <c r="K445" s="64"/>
      <c r="L445" s="64"/>
      <c r="M445" s="64"/>
      <c r="N445" s="64"/>
      <c r="O445" s="64"/>
    </row>
    <row r="446" spans="6:15" x14ac:dyDescent="0.25">
      <c r="F446" s="64"/>
      <c r="G446" s="64"/>
      <c r="H446" s="64"/>
      <c r="I446" s="64"/>
      <c r="J446" s="64"/>
      <c r="K446" s="64"/>
      <c r="L446" s="64"/>
      <c r="M446" s="64"/>
      <c r="N446" s="64"/>
      <c r="O446" s="64"/>
    </row>
    <row r="447" spans="6:15" x14ac:dyDescent="0.25">
      <c r="F447" s="64"/>
      <c r="G447" s="64"/>
      <c r="H447" s="64"/>
      <c r="I447" s="64"/>
      <c r="J447" s="64"/>
      <c r="K447" s="64"/>
      <c r="L447" s="64"/>
      <c r="M447" s="64"/>
      <c r="N447" s="64"/>
      <c r="O447" s="64"/>
    </row>
    <row r="448" spans="6:15" x14ac:dyDescent="0.25">
      <c r="F448" s="64"/>
      <c r="G448" s="64"/>
      <c r="H448" s="64"/>
      <c r="I448" s="64"/>
      <c r="J448" s="64"/>
      <c r="K448" s="64"/>
      <c r="L448" s="64"/>
      <c r="M448" s="64"/>
      <c r="N448" s="64"/>
      <c r="O448" s="64"/>
    </row>
    <row r="449" spans="6:15" x14ac:dyDescent="0.25">
      <c r="F449" s="64"/>
      <c r="G449" s="64"/>
      <c r="H449" s="64"/>
      <c r="I449" s="64"/>
      <c r="J449" s="64"/>
      <c r="K449" s="64"/>
      <c r="L449" s="64"/>
      <c r="M449" s="64"/>
      <c r="N449" s="64"/>
      <c r="O449" s="64"/>
    </row>
    <row r="450" spans="6:15" x14ac:dyDescent="0.25">
      <c r="F450" s="64"/>
      <c r="G450" s="64"/>
      <c r="H450" s="64"/>
      <c r="I450" s="64"/>
      <c r="J450" s="64"/>
      <c r="K450" s="64"/>
      <c r="L450" s="64"/>
      <c r="M450" s="64"/>
      <c r="N450" s="64"/>
      <c r="O450" s="64"/>
    </row>
    <row r="451" spans="6:15" x14ac:dyDescent="0.25">
      <c r="F451" s="64"/>
      <c r="G451" s="64"/>
      <c r="H451" s="64"/>
      <c r="I451" s="64"/>
      <c r="J451" s="64"/>
      <c r="K451" s="64"/>
      <c r="L451" s="64"/>
      <c r="M451" s="64"/>
      <c r="N451" s="64"/>
      <c r="O451" s="64"/>
    </row>
    <row r="452" spans="6:15" x14ac:dyDescent="0.25">
      <c r="F452" s="64"/>
      <c r="G452" s="64"/>
      <c r="H452" s="64"/>
      <c r="I452" s="64"/>
      <c r="J452" s="64"/>
      <c r="K452" s="64"/>
      <c r="L452" s="64"/>
      <c r="M452" s="64"/>
      <c r="N452" s="64"/>
      <c r="O452" s="64"/>
    </row>
    <row r="453" spans="6:15" x14ac:dyDescent="0.25">
      <c r="F453" s="64"/>
      <c r="G453" s="64"/>
      <c r="H453" s="64"/>
      <c r="I453" s="64"/>
      <c r="J453" s="64"/>
      <c r="K453" s="64"/>
      <c r="L453" s="64"/>
      <c r="M453" s="64"/>
      <c r="N453" s="64"/>
      <c r="O453" s="64"/>
    </row>
    <row r="454" spans="6:15" x14ac:dyDescent="0.25">
      <c r="F454" s="64"/>
      <c r="G454" s="64"/>
      <c r="H454" s="64"/>
      <c r="I454" s="64"/>
      <c r="J454" s="64"/>
      <c r="K454" s="64"/>
      <c r="L454" s="64"/>
      <c r="M454" s="64"/>
      <c r="N454" s="64"/>
      <c r="O454" s="64"/>
    </row>
    <row r="455" spans="6:15" x14ac:dyDescent="0.25">
      <c r="F455" s="64"/>
      <c r="G455" s="64"/>
      <c r="H455" s="64"/>
      <c r="I455" s="64"/>
      <c r="J455" s="64"/>
      <c r="K455" s="64"/>
      <c r="L455" s="64"/>
      <c r="M455" s="64"/>
      <c r="N455" s="64"/>
      <c r="O455" s="64"/>
    </row>
    <row r="456" spans="6:15" x14ac:dyDescent="0.25">
      <c r="F456" s="64"/>
      <c r="G456" s="64"/>
      <c r="H456" s="64"/>
      <c r="I456" s="64"/>
      <c r="J456" s="64"/>
      <c r="K456" s="64"/>
      <c r="L456" s="64"/>
      <c r="M456" s="64"/>
      <c r="N456" s="64"/>
      <c r="O456" s="64"/>
    </row>
    <row r="457" spans="6:15" x14ac:dyDescent="0.25">
      <c r="F457" s="64"/>
      <c r="G457" s="64"/>
      <c r="H457" s="64"/>
      <c r="I457" s="64"/>
      <c r="J457" s="64"/>
      <c r="K457" s="64"/>
      <c r="L457" s="64"/>
      <c r="M457" s="64"/>
      <c r="N457" s="64"/>
      <c r="O457" s="64"/>
    </row>
    <row r="458" spans="6:15" x14ac:dyDescent="0.25">
      <c r="F458" s="64"/>
      <c r="G458" s="64"/>
      <c r="H458" s="64"/>
      <c r="I458" s="64"/>
      <c r="J458" s="64"/>
      <c r="K458" s="64"/>
      <c r="L458" s="64"/>
      <c r="M458" s="64"/>
      <c r="N458" s="64"/>
      <c r="O458" s="64"/>
    </row>
    <row r="459" spans="6:15" x14ac:dyDescent="0.25">
      <c r="F459" s="64"/>
      <c r="G459" s="64"/>
      <c r="H459" s="64"/>
      <c r="I459" s="64"/>
      <c r="J459" s="64"/>
      <c r="K459" s="64"/>
      <c r="L459" s="64"/>
      <c r="M459" s="64"/>
      <c r="N459" s="64"/>
      <c r="O459" s="64"/>
    </row>
    <row r="460" spans="6:15" x14ac:dyDescent="0.25">
      <c r="F460" s="64"/>
      <c r="G460" s="64"/>
      <c r="H460" s="64"/>
      <c r="I460" s="64"/>
      <c r="J460" s="64"/>
      <c r="K460" s="64"/>
      <c r="L460" s="64"/>
      <c r="M460" s="64"/>
      <c r="N460" s="64"/>
      <c r="O460" s="64"/>
    </row>
    <row r="461" spans="6:15" x14ac:dyDescent="0.25">
      <c r="F461" s="64"/>
      <c r="G461" s="64"/>
      <c r="H461" s="64"/>
      <c r="I461" s="64"/>
      <c r="J461" s="64"/>
      <c r="K461" s="64"/>
      <c r="L461" s="64"/>
      <c r="M461" s="64"/>
      <c r="N461" s="64"/>
      <c r="O461" s="64"/>
    </row>
    <row r="462" spans="6:15" x14ac:dyDescent="0.25">
      <c r="F462" s="64"/>
      <c r="G462" s="64"/>
      <c r="H462" s="64"/>
      <c r="I462" s="64"/>
      <c r="J462" s="64"/>
      <c r="K462" s="64"/>
      <c r="L462" s="64"/>
      <c r="M462" s="64"/>
      <c r="N462" s="64"/>
      <c r="O462" s="64"/>
    </row>
    <row r="463" spans="6:15" x14ac:dyDescent="0.25">
      <c r="F463" s="64"/>
      <c r="G463" s="64"/>
      <c r="H463" s="64"/>
      <c r="I463" s="64"/>
      <c r="J463" s="64"/>
      <c r="K463" s="64"/>
      <c r="L463" s="64"/>
      <c r="M463" s="64"/>
      <c r="N463" s="64"/>
      <c r="O463" s="64"/>
    </row>
    <row r="464" spans="6:15" x14ac:dyDescent="0.25">
      <c r="F464" s="64"/>
      <c r="G464" s="64"/>
      <c r="H464" s="64"/>
      <c r="I464" s="64"/>
      <c r="J464" s="64"/>
      <c r="K464" s="64"/>
      <c r="L464" s="64"/>
      <c r="M464" s="64"/>
      <c r="N464" s="64"/>
      <c r="O464" s="64"/>
    </row>
    <row r="465" spans="6:15" x14ac:dyDescent="0.25">
      <c r="F465" s="64"/>
      <c r="G465" s="64"/>
      <c r="H465" s="64"/>
      <c r="I465" s="64"/>
      <c r="J465" s="64"/>
      <c r="K465" s="64"/>
      <c r="L465" s="64"/>
      <c r="M465" s="64"/>
      <c r="N465" s="64"/>
      <c r="O465" s="64"/>
    </row>
    <row r="466" spans="6:15" x14ac:dyDescent="0.25">
      <c r="F466" s="64"/>
      <c r="G466" s="64"/>
      <c r="H466" s="64"/>
      <c r="I466" s="64"/>
      <c r="J466" s="64"/>
      <c r="K466" s="64"/>
      <c r="L466" s="64"/>
      <c r="M466" s="64"/>
      <c r="N466" s="64"/>
      <c r="O466" s="64"/>
    </row>
    <row r="467" spans="6:15" x14ac:dyDescent="0.25">
      <c r="F467" s="64"/>
      <c r="G467" s="64"/>
      <c r="H467" s="64"/>
      <c r="I467" s="64"/>
      <c r="J467" s="64"/>
      <c r="K467" s="64"/>
      <c r="L467" s="64"/>
      <c r="M467" s="64"/>
      <c r="N467" s="64"/>
      <c r="O467" s="64"/>
    </row>
    <row r="468" spans="6:15" x14ac:dyDescent="0.25">
      <c r="F468" s="64"/>
      <c r="G468" s="64"/>
      <c r="H468" s="64"/>
      <c r="I468" s="64"/>
      <c r="J468" s="64"/>
      <c r="K468" s="64"/>
      <c r="L468" s="64"/>
      <c r="M468" s="64"/>
      <c r="N468" s="64"/>
      <c r="O468" s="64"/>
    </row>
    <row r="469" spans="6:15" x14ac:dyDescent="0.25">
      <c r="F469" s="64"/>
      <c r="G469" s="64"/>
      <c r="H469" s="64"/>
      <c r="I469" s="64"/>
      <c r="J469" s="64"/>
      <c r="K469" s="64"/>
      <c r="L469" s="64"/>
      <c r="M469" s="64"/>
      <c r="N469" s="64"/>
      <c r="O469" s="64"/>
    </row>
    <row r="470" spans="6:15" x14ac:dyDescent="0.25">
      <c r="F470" s="64"/>
      <c r="G470" s="64"/>
      <c r="H470" s="64"/>
      <c r="I470" s="64"/>
      <c r="J470" s="64"/>
      <c r="K470" s="64"/>
      <c r="L470" s="64"/>
      <c r="M470" s="64"/>
      <c r="N470" s="64"/>
      <c r="O470" s="64"/>
    </row>
    <row r="471" spans="6:15" x14ac:dyDescent="0.25">
      <c r="F471" s="64"/>
      <c r="G471" s="64"/>
      <c r="H471" s="64"/>
      <c r="I471" s="64"/>
      <c r="J471" s="64"/>
      <c r="K471" s="64"/>
      <c r="L471" s="64"/>
      <c r="M471" s="64"/>
      <c r="N471" s="64"/>
      <c r="O471" s="64"/>
    </row>
    <row r="472" spans="6:15" x14ac:dyDescent="0.25">
      <c r="F472" s="64"/>
      <c r="G472" s="64"/>
      <c r="H472" s="64"/>
      <c r="I472" s="64"/>
      <c r="J472" s="64"/>
      <c r="K472" s="64"/>
      <c r="L472" s="64"/>
      <c r="M472" s="64"/>
      <c r="N472" s="64"/>
      <c r="O472" s="64"/>
    </row>
    <row r="473" spans="6:15" x14ac:dyDescent="0.25">
      <c r="F473" s="64"/>
      <c r="G473" s="64"/>
      <c r="H473" s="64"/>
      <c r="I473" s="64"/>
      <c r="J473" s="64"/>
      <c r="K473" s="64"/>
      <c r="L473" s="64"/>
      <c r="M473" s="64"/>
      <c r="N473" s="64"/>
      <c r="O473" s="64"/>
    </row>
    <row r="474" spans="6:15" x14ac:dyDescent="0.25">
      <c r="F474" s="64"/>
      <c r="G474" s="64"/>
      <c r="H474" s="64"/>
      <c r="I474" s="64"/>
      <c r="J474" s="64"/>
      <c r="K474" s="64"/>
      <c r="L474" s="64"/>
      <c r="M474" s="64"/>
      <c r="N474" s="64"/>
      <c r="O474" s="64"/>
    </row>
    <row r="475" spans="6:15" x14ac:dyDescent="0.25">
      <c r="F475" s="64"/>
      <c r="G475" s="64"/>
      <c r="H475" s="64"/>
      <c r="I475" s="64"/>
      <c r="J475" s="64"/>
      <c r="K475" s="64"/>
      <c r="L475" s="64"/>
      <c r="M475" s="64"/>
      <c r="N475" s="64"/>
      <c r="O475" s="64"/>
    </row>
    <row r="476" spans="6:15" x14ac:dyDescent="0.25">
      <c r="F476" s="64"/>
      <c r="G476" s="64"/>
      <c r="H476" s="64"/>
      <c r="I476" s="64"/>
      <c r="J476" s="64"/>
      <c r="K476" s="64"/>
      <c r="L476" s="64"/>
      <c r="M476" s="64"/>
      <c r="N476" s="64"/>
      <c r="O476" s="64"/>
    </row>
    <row r="477" spans="6:15" x14ac:dyDescent="0.25">
      <c r="F477" s="64"/>
      <c r="G477" s="64"/>
      <c r="H477" s="64"/>
      <c r="I477" s="64"/>
      <c r="J477" s="64"/>
      <c r="K477" s="64"/>
      <c r="L477" s="64"/>
      <c r="M477" s="64"/>
      <c r="N477" s="64"/>
      <c r="O477" s="64"/>
    </row>
    <row r="478" spans="6:15" x14ac:dyDescent="0.25">
      <c r="F478" s="64"/>
      <c r="G478" s="64"/>
      <c r="H478" s="64"/>
      <c r="I478" s="64"/>
      <c r="J478" s="64"/>
      <c r="K478" s="64"/>
      <c r="L478" s="64"/>
      <c r="M478" s="64"/>
      <c r="N478" s="64"/>
      <c r="O478" s="64"/>
    </row>
    <row r="479" spans="6:15" x14ac:dyDescent="0.25">
      <c r="F479" s="64"/>
      <c r="G479" s="64"/>
      <c r="H479" s="64"/>
      <c r="I479" s="64"/>
      <c r="J479" s="64"/>
      <c r="K479" s="64"/>
      <c r="L479" s="64"/>
      <c r="M479" s="64"/>
      <c r="N479" s="64"/>
      <c r="O479" s="64"/>
    </row>
    <row r="480" spans="6:15" x14ac:dyDescent="0.25">
      <c r="F480" s="64"/>
      <c r="G480" s="64"/>
      <c r="H480" s="64"/>
      <c r="I480" s="64"/>
      <c r="J480" s="64"/>
      <c r="K480" s="64"/>
      <c r="L480" s="64"/>
      <c r="M480" s="64"/>
      <c r="N480" s="64"/>
      <c r="O480" s="64"/>
    </row>
    <row r="481" spans="6:15" x14ac:dyDescent="0.25">
      <c r="F481" s="64"/>
      <c r="G481" s="64"/>
      <c r="H481" s="64"/>
      <c r="I481" s="64"/>
      <c r="J481" s="64"/>
      <c r="K481" s="64"/>
      <c r="L481" s="64"/>
      <c r="M481" s="64"/>
      <c r="N481" s="64"/>
      <c r="O481" s="64"/>
    </row>
    <row r="482" spans="6:15" x14ac:dyDescent="0.25">
      <c r="F482" s="64"/>
      <c r="G482" s="64"/>
      <c r="H482" s="64"/>
      <c r="I482" s="64"/>
      <c r="J482" s="64"/>
      <c r="K482" s="64"/>
      <c r="L482" s="64"/>
      <c r="M482" s="64"/>
      <c r="N482" s="64"/>
      <c r="O482" s="64"/>
    </row>
    <row r="483" spans="6:15" x14ac:dyDescent="0.25">
      <c r="F483" s="64"/>
      <c r="G483" s="64"/>
      <c r="H483" s="64"/>
      <c r="I483" s="64"/>
      <c r="J483" s="64"/>
      <c r="K483" s="64"/>
      <c r="L483" s="64"/>
      <c r="M483" s="64"/>
      <c r="N483" s="64"/>
      <c r="O483" s="64"/>
    </row>
    <row r="484" spans="6:15" x14ac:dyDescent="0.25">
      <c r="F484" s="64"/>
      <c r="G484" s="64"/>
      <c r="H484" s="64"/>
      <c r="I484" s="64"/>
      <c r="J484" s="64"/>
      <c r="K484" s="64"/>
      <c r="L484" s="64"/>
      <c r="M484" s="64"/>
      <c r="N484" s="64"/>
      <c r="O484" s="64"/>
    </row>
    <row r="485" spans="6:15" x14ac:dyDescent="0.25">
      <c r="F485" s="64"/>
      <c r="G485" s="64"/>
      <c r="H485" s="64"/>
      <c r="I485" s="64"/>
      <c r="J485" s="64"/>
      <c r="K485" s="64"/>
      <c r="L485" s="64"/>
      <c r="M485" s="64"/>
      <c r="N485" s="64"/>
      <c r="O485" s="64"/>
    </row>
    <row r="486" spans="6:15" x14ac:dyDescent="0.25">
      <c r="F486" s="64"/>
      <c r="G486" s="64"/>
      <c r="H486" s="64"/>
      <c r="I486" s="64"/>
      <c r="J486" s="64"/>
      <c r="K486" s="64"/>
      <c r="L486" s="64"/>
      <c r="M486" s="64"/>
      <c r="N486" s="64"/>
      <c r="O486" s="64"/>
    </row>
    <row r="487" spans="6:15" x14ac:dyDescent="0.25">
      <c r="F487" s="64"/>
      <c r="G487" s="64"/>
      <c r="H487" s="64"/>
      <c r="I487" s="64"/>
      <c r="J487" s="64"/>
      <c r="K487" s="64"/>
      <c r="L487" s="64"/>
      <c r="M487" s="64"/>
      <c r="N487" s="64"/>
      <c r="O487" s="64"/>
    </row>
    <row r="488" spans="6:15" x14ac:dyDescent="0.25">
      <c r="F488" s="64"/>
      <c r="G488" s="64"/>
      <c r="H488" s="64"/>
      <c r="I488" s="64"/>
      <c r="J488" s="64"/>
      <c r="K488" s="64"/>
      <c r="L488" s="64"/>
      <c r="M488" s="64"/>
      <c r="N488" s="64"/>
      <c r="O488" s="64"/>
    </row>
    <row r="489" spans="6:15" x14ac:dyDescent="0.25">
      <c r="F489" s="64"/>
      <c r="G489" s="64"/>
      <c r="H489" s="64"/>
      <c r="I489" s="64"/>
      <c r="J489" s="64"/>
      <c r="K489" s="64"/>
      <c r="L489" s="64"/>
      <c r="M489" s="64"/>
      <c r="N489" s="64"/>
      <c r="O489" s="64"/>
    </row>
    <row r="490" spans="6:15" x14ac:dyDescent="0.25">
      <c r="F490" s="64"/>
      <c r="G490" s="64"/>
      <c r="H490" s="64"/>
      <c r="I490" s="64"/>
      <c r="J490" s="64"/>
      <c r="K490" s="64"/>
      <c r="L490" s="64"/>
      <c r="M490" s="64"/>
      <c r="N490" s="64"/>
      <c r="O490" s="64"/>
    </row>
    <row r="491" spans="6:15" x14ac:dyDescent="0.25">
      <c r="F491" s="64"/>
      <c r="G491" s="64"/>
      <c r="H491" s="64"/>
      <c r="I491" s="64"/>
      <c r="J491" s="64"/>
      <c r="K491" s="64"/>
      <c r="L491" s="64"/>
      <c r="M491" s="64"/>
      <c r="N491" s="64"/>
      <c r="O491" s="64"/>
    </row>
    <row r="492" spans="6:15" x14ac:dyDescent="0.25">
      <c r="F492" s="64"/>
      <c r="G492" s="64"/>
      <c r="H492" s="64"/>
      <c r="I492" s="64"/>
      <c r="J492" s="64"/>
      <c r="K492" s="64"/>
      <c r="L492" s="64"/>
      <c r="M492" s="64"/>
      <c r="N492" s="64"/>
      <c r="O492" s="64"/>
    </row>
    <row r="493" spans="6:15" x14ac:dyDescent="0.25">
      <c r="F493" s="64"/>
      <c r="G493" s="64"/>
      <c r="H493" s="64"/>
      <c r="I493" s="64"/>
      <c r="J493" s="64"/>
      <c r="K493" s="64"/>
      <c r="L493" s="64"/>
      <c r="M493" s="64"/>
      <c r="N493" s="64"/>
      <c r="O493" s="64"/>
    </row>
    <row r="494" spans="6:15" x14ac:dyDescent="0.25">
      <c r="F494" s="64"/>
      <c r="G494" s="64"/>
      <c r="H494" s="64"/>
      <c r="I494" s="64"/>
      <c r="J494" s="64"/>
      <c r="K494" s="64"/>
      <c r="L494" s="64"/>
      <c r="M494" s="64"/>
      <c r="N494" s="64"/>
      <c r="O494" s="64"/>
    </row>
    <row r="495" spans="6:15" x14ac:dyDescent="0.25">
      <c r="F495" s="64"/>
      <c r="G495" s="64"/>
      <c r="H495" s="64"/>
      <c r="I495" s="64"/>
      <c r="J495" s="64"/>
      <c r="K495" s="64"/>
      <c r="L495" s="64"/>
      <c r="M495" s="64"/>
      <c r="N495" s="64"/>
      <c r="O495" s="64"/>
    </row>
    <row r="496" spans="6:15" x14ac:dyDescent="0.25">
      <c r="F496" s="64"/>
      <c r="G496" s="64"/>
      <c r="H496" s="64"/>
      <c r="I496" s="64"/>
      <c r="J496" s="64"/>
      <c r="K496" s="64"/>
      <c r="L496" s="64"/>
      <c r="M496" s="64"/>
      <c r="N496" s="64"/>
      <c r="O496" s="64"/>
    </row>
    <row r="497" spans="6:15" x14ac:dyDescent="0.25">
      <c r="F497" s="64"/>
      <c r="G497" s="64"/>
      <c r="H497" s="64"/>
      <c r="I497" s="64"/>
      <c r="J497" s="64"/>
      <c r="K497" s="64"/>
      <c r="L497" s="64"/>
      <c r="M497" s="64"/>
      <c r="N497" s="64"/>
      <c r="O497" s="64"/>
    </row>
    <row r="498" spans="6:15" x14ac:dyDescent="0.25">
      <c r="F498" s="64"/>
      <c r="G498" s="64"/>
      <c r="H498" s="64"/>
      <c r="I498" s="64"/>
      <c r="J498" s="64"/>
      <c r="K498" s="64"/>
      <c r="L498" s="64"/>
      <c r="M498" s="64"/>
      <c r="N498" s="64"/>
      <c r="O498" s="64"/>
    </row>
    <row r="499" spans="6:15" x14ac:dyDescent="0.25">
      <c r="F499" s="64"/>
      <c r="G499" s="64"/>
      <c r="H499" s="64"/>
      <c r="I499" s="64"/>
      <c r="J499" s="64"/>
      <c r="K499" s="64"/>
      <c r="L499" s="64"/>
      <c r="M499" s="64"/>
      <c r="N499" s="64"/>
      <c r="O499" s="64"/>
    </row>
    <row r="500" spans="6:15" x14ac:dyDescent="0.25">
      <c r="F500" s="64"/>
      <c r="G500" s="64"/>
      <c r="H500" s="64"/>
      <c r="I500" s="64"/>
      <c r="J500" s="64"/>
      <c r="K500" s="64"/>
      <c r="L500" s="64"/>
      <c r="M500" s="64"/>
      <c r="N500" s="64"/>
      <c r="O500" s="64"/>
    </row>
    <row r="501" spans="6:15" x14ac:dyDescent="0.25">
      <c r="F501" s="64"/>
      <c r="G501" s="64"/>
      <c r="H501" s="64"/>
      <c r="I501" s="64"/>
      <c r="J501" s="64"/>
      <c r="K501" s="64"/>
      <c r="L501" s="64"/>
      <c r="M501" s="64"/>
      <c r="N501" s="64"/>
      <c r="O501" s="64"/>
    </row>
    <row r="502" spans="6:15" x14ac:dyDescent="0.25">
      <c r="F502" s="64"/>
      <c r="G502" s="64"/>
      <c r="H502" s="64"/>
      <c r="I502" s="64"/>
      <c r="J502" s="64"/>
      <c r="K502" s="64"/>
      <c r="L502" s="64"/>
      <c r="M502" s="64"/>
      <c r="N502" s="64"/>
      <c r="O502" s="64"/>
    </row>
    <row r="503" spans="6:15" x14ac:dyDescent="0.25">
      <c r="F503" s="64"/>
      <c r="G503" s="64"/>
      <c r="H503" s="64"/>
      <c r="I503" s="64"/>
      <c r="J503" s="64"/>
      <c r="K503" s="64"/>
      <c r="L503" s="64"/>
      <c r="M503" s="64"/>
      <c r="N503" s="64"/>
      <c r="O503" s="64"/>
    </row>
    <row r="504" spans="6:15" x14ac:dyDescent="0.25">
      <c r="F504" s="64"/>
      <c r="G504" s="64"/>
      <c r="H504" s="64"/>
      <c r="I504" s="64"/>
      <c r="J504" s="64"/>
      <c r="K504" s="64"/>
      <c r="L504" s="64"/>
      <c r="M504" s="64"/>
      <c r="N504" s="64"/>
      <c r="O504" s="64"/>
    </row>
    <row r="505" spans="6:15" x14ac:dyDescent="0.25">
      <c r="F505" s="64"/>
      <c r="G505" s="64"/>
      <c r="H505" s="64"/>
      <c r="I505" s="64"/>
      <c r="J505" s="64"/>
      <c r="K505" s="64"/>
      <c r="L505" s="64"/>
      <c r="M505" s="64"/>
      <c r="N505" s="64"/>
      <c r="O505" s="64"/>
    </row>
    <row r="506" spans="6:15" x14ac:dyDescent="0.25">
      <c r="F506" s="64"/>
      <c r="G506" s="64"/>
      <c r="H506" s="64"/>
      <c r="I506" s="64"/>
      <c r="J506" s="64"/>
      <c r="K506" s="64"/>
      <c r="L506" s="64"/>
      <c r="M506" s="64"/>
      <c r="N506" s="64"/>
      <c r="O506" s="64"/>
    </row>
    <row r="507" spans="6:15" x14ac:dyDescent="0.25">
      <c r="F507" s="64"/>
      <c r="G507" s="64"/>
      <c r="H507" s="64"/>
      <c r="I507" s="64"/>
      <c r="J507" s="64"/>
      <c r="K507" s="64"/>
      <c r="L507" s="64"/>
      <c r="M507" s="64"/>
      <c r="N507" s="64"/>
      <c r="O507" s="64"/>
    </row>
    <row r="508" spans="6:15" x14ac:dyDescent="0.25">
      <c r="F508" s="64"/>
      <c r="G508" s="64"/>
      <c r="H508" s="64"/>
      <c r="I508" s="64"/>
      <c r="J508" s="64"/>
      <c r="K508" s="64"/>
      <c r="L508" s="64"/>
      <c r="M508" s="64"/>
      <c r="N508" s="64"/>
      <c r="O508" s="64"/>
    </row>
    <row r="509" spans="6:15" x14ac:dyDescent="0.25">
      <c r="F509" s="64"/>
      <c r="G509" s="64"/>
      <c r="H509" s="64"/>
      <c r="I509" s="64"/>
      <c r="J509" s="64"/>
      <c r="K509" s="64"/>
      <c r="L509" s="64"/>
      <c r="M509" s="64"/>
      <c r="N509" s="64"/>
      <c r="O509" s="64"/>
    </row>
    <row r="510" spans="6:15" x14ac:dyDescent="0.25">
      <c r="F510" s="64"/>
      <c r="G510" s="64"/>
      <c r="H510" s="64"/>
      <c r="I510" s="64"/>
      <c r="J510" s="64"/>
      <c r="K510" s="64"/>
      <c r="L510" s="64"/>
      <c r="M510" s="64"/>
      <c r="N510" s="64"/>
      <c r="O510" s="64"/>
    </row>
    <row r="511" spans="6:15" x14ac:dyDescent="0.25">
      <c r="F511" s="64"/>
      <c r="G511" s="64"/>
      <c r="H511" s="64"/>
      <c r="I511" s="64"/>
      <c r="J511" s="64"/>
      <c r="K511" s="64"/>
      <c r="L511" s="64"/>
      <c r="M511" s="64"/>
      <c r="N511" s="64"/>
      <c r="O511" s="64"/>
    </row>
    <row r="512" spans="6:15" x14ac:dyDescent="0.25">
      <c r="F512" s="64"/>
      <c r="G512" s="64"/>
      <c r="H512" s="64"/>
      <c r="I512" s="64"/>
      <c r="J512" s="64"/>
      <c r="K512" s="64"/>
      <c r="L512" s="64"/>
      <c r="M512" s="64"/>
      <c r="N512" s="64"/>
      <c r="O512" s="64"/>
    </row>
    <row r="513" spans="6:15" x14ac:dyDescent="0.25">
      <c r="F513" s="64"/>
      <c r="G513" s="64"/>
      <c r="H513" s="64"/>
      <c r="I513" s="64"/>
      <c r="J513" s="64"/>
      <c r="K513" s="64"/>
      <c r="L513" s="64"/>
      <c r="M513" s="64"/>
      <c r="N513" s="64"/>
      <c r="O513" s="64"/>
    </row>
    <row r="514" spans="6:15" x14ac:dyDescent="0.25">
      <c r="F514" s="64"/>
      <c r="G514" s="64"/>
      <c r="H514" s="64"/>
      <c r="I514" s="64"/>
      <c r="J514" s="64"/>
      <c r="K514" s="64"/>
      <c r="L514" s="64"/>
      <c r="M514" s="64"/>
      <c r="N514" s="64"/>
      <c r="O514" s="64"/>
    </row>
    <row r="515" spans="6:15" x14ac:dyDescent="0.25">
      <c r="F515" s="64"/>
      <c r="G515" s="64"/>
      <c r="H515" s="64"/>
      <c r="I515" s="64"/>
      <c r="J515" s="64"/>
      <c r="K515" s="64"/>
      <c r="L515" s="64"/>
      <c r="M515" s="64"/>
      <c r="N515" s="64"/>
      <c r="O515" s="64"/>
    </row>
    <row r="516" spans="6:15" x14ac:dyDescent="0.25">
      <c r="F516" s="64"/>
      <c r="G516" s="64"/>
      <c r="H516" s="64"/>
      <c r="I516" s="64"/>
      <c r="J516" s="64"/>
      <c r="K516" s="64"/>
      <c r="L516" s="64"/>
      <c r="M516" s="64"/>
      <c r="N516" s="64"/>
      <c r="O516" s="64"/>
    </row>
    <row r="517" spans="6:15" x14ac:dyDescent="0.25">
      <c r="F517" s="64"/>
      <c r="G517" s="64"/>
      <c r="H517" s="64"/>
      <c r="I517" s="64"/>
      <c r="J517" s="64"/>
      <c r="K517" s="64"/>
      <c r="L517" s="64"/>
      <c r="M517" s="64"/>
      <c r="N517" s="64"/>
      <c r="O517" s="64"/>
    </row>
    <row r="518" spans="6:15" x14ac:dyDescent="0.25">
      <c r="F518" s="64"/>
      <c r="G518" s="64"/>
      <c r="H518" s="64"/>
      <c r="I518" s="64"/>
      <c r="J518" s="64"/>
      <c r="K518" s="64"/>
      <c r="L518" s="64"/>
      <c r="M518" s="64"/>
      <c r="N518" s="64"/>
      <c r="O518" s="64"/>
    </row>
    <row r="519" spans="6:15" x14ac:dyDescent="0.25">
      <c r="F519" s="64"/>
      <c r="G519" s="64"/>
      <c r="H519" s="64"/>
      <c r="I519" s="64"/>
      <c r="J519" s="64"/>
      <c r="K519" s="64"/>
      <c r="L519" s="64"/>
      <c r="M519" s="64"/>
      <c r="N519" s="64"/>
      <c r="O519" s="64"/>
    </row>
    <row r="520" spans="6:15" x14ac:dyDescent="0.25">
      <c r="F520" s="64"/>
      <c r="G520" s="64"/>
      <c r="H520" s="64"/>
      <c r="I520" s="64"/>
      <c r="J520" s="64"/>
      <c r="K520" s="64"/>
      <c r="L520" s="64"/>
      <c r="M520" s="64"/>
      <c r="N520" s="64"/>
      <c r="O520" s="64"/>
    </row>
    <row r="521" spans="6:15" x14ac:dyDescent="0.25">
      <c r="F521" s="64"/>
      <c r="G521" s="64"/>
      <c r="H521" s="64"/>
      <c r="I521" s="64"/>
      <c r="J521" s="64"/>
      <c r="K521" s="64"/>
      <c r="L521" s="64"/>
      <c r="M521" s="64"/>
      <c r="N521" s="64"/>
      <c r="O521" s="64"/>
    </row>
    <row r="522" spans="6:15" x14ac:dyDescent="0.25">
      <c r="F522" s="64"/>
      <c r="G522" s="64"/>
      <c r="H522" s="64"/>
      <c r="I522" s="64"/>
      <c r="J522" s="64"/>
      <c r="K522" s="64"/>
      <c r="L522" s="64"/>
      <c r="M522" s="64"/>
      <c r="N522" s="64"/>
      <c r="O522" s="64"/>
    </row>
    <row r="523" spans="6:15" x14ac:dyDescent="0.25">
      <c r="F523" s="64"/>
      <c r="G523" s="64"/>
      <c r="H523" s="64"/>
      <c r="I523" s="64"/>
      <c r="J523" s="64"/>
      <c r="K523" s="64"/>
      <c r="L523" s="64"/>
      <c r="M523" s="64"/>
      <c r="N523" s="64"/>
      <c r="O523" s="64"/>
    </row>
    <row r="524" spans="6:15" x14ac:dyDescent="0.25">
      <c r="F524" s="64"/>
      <c r="G524" s="64"/>
      <c r="H524" s="64"/>
      <c r="I524" s="64"/>
      <c r="J524" s="64"/>
      <c r="K524" s="64"/>
      <c r="L524" s="64"/>
      <c r="M524" s="64"/>
      <c r="N524" s="64"/>
      <c r="O524" s="64"/>
    </row>
    <row r="525" spans="6:15" x14ac:dyDescent="0.25">
      <c r="F525" s="64"/>
      <c r="G525" s="64"/>
      <c r="H525" s="64"/>
      <c r="I525" s="64"/>
      <c r="J525" s="64"/>
      <c r="K525" s="64"/>
      <c r="L525" s="64"/>
      <c r="M525" s="64"/>
      <c r="N525" s="64"/>
      <c r="O525" s="64"/>
    </row>
    <row r="526" spans="6:15" x14ac:dyDescent="0.25">
      <c r="F526" s="64"/>
      <c r="G526" s="64"/>
      <c r="H526" s="64"/>
      <c r="I526" s="64"/>
      <c r="J526" s="64"/>
      <c r="K526" s="64"/>
      <c r="L526" s="64"/>
      <c r="M526" s="64"/>
      <c r="N526" s="64"/>
      <c r="O526" s="64"/>
    </row>
    <row r="527" spans="6:15" x14ac:dyDescent="0.25">
      <c r="F527" s="64"/>
      <c r="G527" s="64"/>
      <c r="H527" s="64"/>
      <c r="I527" s="64"/>
      <c r="J527" s="64"/>
      <c r="K527" s="64"/>
      <c r="L527" s="64"/>
      <c r="M527" s="64"/>
      <c r="N527" s="64"/>
      <c r="O527" s="64"/>
    </row>
    <row r="528" spans="6:15" x14ac:dyDescent="0.25">
      <c r="F528" s="64"/>
      <c r="G528" s="64"/>
      <c r="H528" s="64"/>
      <c r="I528" s="64"/>
      <c r="J528" s="64"/>
      <c r="K528" s="64"/>
      <c r="L528" s="64"/>
      <c r="M528" s="64"/>
      <c r="N528" s="64"/>
      <c r="O528" s="64"/>
    </row>
    <row r="529" spans="6:15" x14ac:dyDescent="0.25">
      <c r="F529" s="64"/>
      <c r="G529" s="64"/>
      <c r="H529" s="64"/>
      <c r="I529" s="64"/>
      <c r="J529" s="64"/>
      <c r="K529" s="64"/>
      <c r="L529" s="64"/>
      <c r="M529" s="64"/>
      <c r="N529" s="64"/>
      <c r="O529" s="64"/>
    </row>
    <row r="530" spans="6:15" x14ac:dyDescent="0.25">
      <c r="F530" s="64"/>
      <c r="G530" s="64"/>
      <c r="H530" s="64"/>
      <c r="I530" s="64"/>
      <c r="J530" s="64"/>
      <c r="K530" s="64"/>
      <c r="L530" s="64"/>
      <c r="M530" s="64"/>
      <c r="N530" s="64"/>
      <c r="O530" s="64"/>
    </row>
    <row r="531" spans="6:15" x14ac:dyDescent="0.25">
      <c r="F531" s="64"/>
      <c r="G531" s="64"/>
      <c r="H531" s="64"/>
      <c r="I531" s="64"/>
      <c r="J531" s="64"/>
      <c r="K531" s="64"/>
      <c r="L531" s="64"/>
      <c r="M531" s="64"/>
      <c r="N531" s="64"/>
      <c r="O531" s="64"/>
    </row>
    <row r="532" spans="6:15" x14ac:dyDescent="0.25">
      <c r="F532" s="64"/>
      <c r="G532" s="64"/>
      <c r="H532" s="64"/>
      <c r="I532" s="64"/>
      <c r="J532" s="64"/>
      <c r="K532" s="64"/>
      <c r="L532" s="64"/>
      <c r="M532" s="64"/>
      <c r="N532" s="64"/>
      <c r="O532" s="64"/>
    </row>
    <row r="533" spans="6:15" x14ac:dyDescent="0.25">
      <c r="F533" s="64"/>
      <c r="G533" s="64"/>
      <c r="H533" s="64"/>
      <c r="I533" s="64"/>
      <c r="J533" s="64"/>
      <c r="K533" s="64"/>
      <c r="L533" s="64"/>
      <c r="M533" s="64"/>
      <c r="N533" s="64"/>
      <c r="O533" s="64"/>
    </row>
    <row r="534" spans="6:15" x14ac:dyDescent="0.25">
      <c r="F534" s="64"/>
      <c r="G534" s="64"/>
      <c r="H534" s="64"/>
      <c r="I534" s="64"/>
      <c r="J534" s="64"/>
      <c r="K534" s="64"/>
      <c r="L534" s="64"/>
      <c r="M534" s="64"/>
      <c r="N534" s="64"/>
      <c r="O534" s="64"/>
    </row>
    <row r="535" spans="6:15" x14ac:dyDescent="0.25">
      <c r="F535" s="64"/>
      <c r="G535" s="64"/>
      <c r="H535" s="64"/>
      <c r="I535" s="64"/>
      <c r="J535" s="64"/>
      <c r="K535" s="64"/>
      <c r="L535" s="64"/>
      <c r="M535" s="64"/>
      <c r="N535" s="64"/>
      <c r="O535" s="64"/>
    </row>
    <row r="536" spans="6:15" x14ac:dyDescent="0.25">
      <c r="F536" s="64"/>
      <c r="G536" s="64"/>
      <c r="H536" s="64"/>
      <c r="I536" s="64"/>
      <c r="J536" s="64"/>
      <c r="K536" s="64"/>
      <c r="L536" s="64"/>
      <c r="M536" s="64"/>
      <c r="N536" s="64"/>
      <c r="O536" s="64"/>
    </row>
    <row r="537" spans="6:15" x14ac:dyDescent="0.25">
      <c r="F537" s="64"/>
      <c r="G537" s="64"/>
      <c r="H537" s="64"/>
      <c r="I537" s="64"/>
      <c r="J537" s="64"/>
      <c r="K537" s="64"/>
      <c r="L537" s="64"/>
      <c r="M537" s="64"/>
      <c r="N537" s="64"/>
      <c r="O537" s="64"/>
    </row>
    <row r="538" spans="6:15" x14ac:dyDescent="0.25">
      <c r="F538" s="64"/>
      <c r="G538" s="64"/>
      <c r="H538" s="64"/>
      <c r="I538" s="64"/>
      <c r="J538" s="64"/>
      <c r="K538" s="64"/>
      <c r="L538" s="64"/>
      <c r="M538" s="64"/>
      <c r="N538" s="64"/>
      <c r="O538" s="64"/>
    </row>
    <row r="539" spans="6:15" x14ac:dyDescent="0.25">
      <c r="F539" s="64"/>
      <c r="G539" s="64"/>
      <c r="H539" s="64"/>
      <c r="I539" s="64"/>
      <c r="J539" s="64"/>
      <c r="K539" s="64"/>
      <c r="L539" s="64"/>
      <c r="M539" s="64"/>
      <c r="N539" s="64"/>
      <c r="O539" s="64"/>
    </row>
    <row r="540" spans="6:15" x14ac:dyDescent="0.25">
      <c r="F540" s="64"/>
      <c r="G540" s="64"/>
      <c r="H540" s="64"/>
      <c r="I540" s="64"/>
      <c r="J540" s="64"/>
      <c r="K540" s="64"/>
      <c r="L540" s="64"/>
      <c r="M540" s="64"/>
      <c r="N540" s="64"/>
      <c r="O540" s="64"/>
    </row>
    <row r="541" spans="6:15" x14ac:dyDescent="0.25">
      <c r="F541" s="64"/>
      <c r="G541" s="64"/>
      <c r="H541" s="64"/>
      <c r="I541" s="64"/>
      <c r="J541" s="64"/>
      <c r="K541" s="64"/>
      <c r="L541" s="64"/>
      <c r="M541" s="64"/>
      <c r="N541" s="64"/>
      <c r="O541" s="64"/>
    </row>
    <row r="542" spans="6:15" x14ac:dyDescent="0.25">
      <c r="F542" s="64"/>
      <c r="G542" s="64"/>
      <c r="H542" s="64"/>
      <c r="I542" s="64"/>
      <c r="J542" s="64"/>
      <c r="K542" s="64"/>
      <c r="L542" s="64"/>
      <c r="M542" s="64"/>
      <c r="N542" s="64"/>
      <c r="O542" s="64"/>
    </row>
    <row r="543" spans="6:15" x14ac:dyDescent="0.25">
      <c r="F543" s="64"/>
      <c r="G543" s="64"/>
      <c r="H543" s="64"/>
      <c r="I543" s="64"/>
      <c r="J543" s="64"/>
      <c r="K543" s="64"/>
      <c r="L543" s="64"/>
      <c r="M543" s="64"/>
      <c r="N543" s="64"/>
      <c r="O543" s="64"/>
    </row>
    <row r="544" spans="6:15" x14ac:dyDescent="0.25">
      <c r="F544" s="64"/>
      <c r="G544" s="64"/>
      <c r="H544" s="64"/>
      <c r="I544" s="64"/>
      <c r="J544" s="64"/>
      <c r="K544" s="64"/>
      <c r="L544" s="64"/>
      <c r="M544" s="64"/>
      <c r="N544" s="64"/>
      <c r="O544" s="64"/>
    </row>
    <row r="545" spans="6:15" x14ac:dyDescent="0.25">
      <c r="F545" s="64"/>
      <c r="G545" s="64"/>
      <c r="H545" s="64"/>
      <c r="I545" s="64"/>
      <c r="J545" s="64"/>
      <c r="K545" s="64"/>
      <c r="L545" s="64"/>
      <c r="M545" s="64"/>
      <c r="N545" s="64"/>
      <c r="O545" s="64"/>
    </row>
    <row r="546" spans="6:15" x14ac:dyDescent="0.25">
      <c r="F546" s="64"/>
      <c r="G546" s="64"/>
      <c r="H546" s="64"/>
      <c r="I546" s="64"/>
      <c r="J546" s="64"/>
      <c r="K546" s="64"/>
      <c r="L546" s="64"/>
      <c r="M546" s="64"/>
      <c r="N546" s="64"/>
      <c r="O546" s="64"/>
    </row>
    <row r="547" spans="6:15" x14ac:dyDescent="0.25">
      <c r="F547" s="64"/>
      <c r="G547" s="64"/>
      <c r="H547" s="64"/>
      <c r="I547" s="64"/>
      <c r="J547" s="64"/>
      <c r="K547" s="64"/>
      <c r="L547" s="64"/>
      <c r="M547" s="64"/>
      <c r="N547" s="64"/>
      <c r="O547" s="64"/>
    </row>
    <row r="548" spans="6:15" x14ac:dyDescent="0.25">
      <c r="F548" s="64"/>
      <c r="G548" s="64"/>
      <c r="H548" s="64"/>
      <c r="I548" s="64"/>
      <c r="J548" s="64"/>
      <c r="K548" s="64"/>
      <c r="L548" s="64"/>
      <c r="M548" s="64"/>
      <c r="N548" s="64"/>
      <c r="O548" s="64"/>
    </row>
    <row r="549" spans="6:15" x14ac:dyDescent="0.25">
      <c r="F549" s="64"/>
      <c r="G549" s="64"/>
      <c r="H549" s="64"/>
      <c r="I549" s="64"/>
      <c r="J549" s="64"/>
      <c r="K549" s="64"/>
      <c r="L549" s="64"/>
      <c r="M549" s="64"/>
      <c r="N549" s="64"/>
      <c r="O549" s="64"/>
    </row>
    <row r="550" spans="6:15" x14ac:dyDescent="0.25">
      <c r="F550" s="64"/>
      <c r="G550" s="64"/>
      <c r="H550" s="64"/>
      <c r="I550" s="64"/>
      <c r="J550" s="64"/>
      <c r="K550" s="64"/>
      <c r="L550" s="64"/>
      <c r="M550" s="64"/>
      <c r="N550" s="64"/>
      <c r="O550" s="64"/>
    </row>
    <row r="551" spans="6:15" x14ac:dyDescent="0.25">
      <c r="F551" s="64"/>
      <c r="G551" s="64"/>
      <c r="H551" s="64"/>
      <c r="I551" s="64"/>
      <c r="J551" s="64"/>
      <c r="K551" s="64"/>
      <c r="L551" s="64"/>
      <c r="M551" s="64"/>
      <c r="N551" s="64"/>
      <c r="O551" s="64"/>
    </row>
    <row r="552" spans="6:15" x14ac:dyDescent="0.25">
      <c r="F552" s="64"/>
      <c r="G552" s="64"/>
      <c r="H552" s="64"/>
      <c r="I552" s="64"/>
      <c r="J552" s="64"/>
      <c r="K552" s="64"/>
      <c r="L552" s="64"/>
      <c r="M552" s="64"/>
      <c r="N552" s="64"/>
      <c r="O552" s="64"/>
    </row>
    <row r="553" spans="6:15" x14ac:dyDescent="0.25">
      <c r="F553" s="64"/>
      <c r="G553" s="64"/>
      <c r="H553" s="64"/>
      <c r="I553" s="64"/>
      <c r="J553" s="64"/>
      <c r="K553" s="64"/>
      <c r="L553" s="64"/>
      <c r="M553" s="64"/>
      <c r="N553" s="64"/>
      <c r="O553" s="64"/>
    </row>
    <row r="554" spans="6:15" x14ac:dyDescent="0.25">
      <c r="F554" s="64"/>
      <c r="G554" s="64"/>
      <c r="H554" s="64"/>
      <c r="I554" s="64"/>
      <c r="J554" s="64"/>
      <c r="K554" s="64"/>
      <c r="L554" s="64"/>
      <c r="M554" s="64"/>
      <c r="N554" s="64"/>
      <c r="O554" s="64"/>
    </row>
    <row r="555" spans="6:15" x14ac:dyDescent="0.25">
      <c r="F555" s="64"/>
      <c r="G555" s="64"/>
      <c r="H555" s="64"/>
      <c r="I555" s="64"/>
      <c r="J555" s="64"/>
      <c r="K555" s="64"/>
      <c r="L555" s="64"/>
      <c r="M555" s="64"/>
      <c r="N555" s="64"/>
      <c r="O555" s="64"/>
    </row>
    <row r="556" spans="6:15" x14ac:dyDescent="0.25">
      <c r="F556" s="64"/>
      <c r="G556" s="64"/>
      <c r="H556" s="64"/>
      <c r="I556" s="64"/>
      <c r="J556" s="64"/>
      <c r="K556" s="64"/>
      <c r="L556" s="64"/>
      <c r="M556" s="64"/>
      <c r="N556" s="64"/>
      <c r="O556" s="64"/>
    </row>
    <row r="557" spans="6:15" x14ac:dyDescent="0.25">
      <c r="F557" s="64"/>
      <c r="G557" s="64"/>
      <c r="H557" s="64"/>
      <c r="I557" s="64"/>
      <c r="J557" s="64"/>
      <c r="K557" s="64"/>
      <c r="L557" s="64"/>
      <c r="M557" s="64"/>
      <c r="N557" s="64"/>
      <c r="O557" s="64"/>
    </row>
    <row r="558" spans="6:15" x14ac:dyDescent="0.25">
      <c r="F558" s="64"/>
      <c r="G558" s="64"/>
      <c r="H558" s="64"/>
      <c r="I558" s="64"/>
      <c r="J558" s="64"/>
      <c r="K558" s="64"/>
      <c r="L558" s="64"/>
      <c r="M558" s="64"/>
      <c r="N558" s="64"/>
      <c r="O558" s="64"/>
    </row>
    <row r="559" spans="6:15" x14ac:dyDescent="0.25">
      <c r="F559" s="64"/>
      <c r="G559" s="64"/>
      <c r="H559" s="64"/>
      <c r="I559" s="64"/>
      <c r="J559" s="64"/>
      <c r="K559" s="64"/>
      <c r="L559" s="64"/>
      <c r="M559" s="64"/>
      <c r="N559" s="64"/>
      <c r="O559" s="64"/>
    </row>
    <row r="560" spans="6:15" x14ac:dyDescent="0.25">
      <c r="F560" s="64"/>
      <c r="G560" s="64"/>
      <c r="H560" s="64"/>
      <c r="I560" s="64"/>
      <c r="J560" s="64"/>
      <c r="K560" s="64"/>
      <c r="L560" s="64"/>
      <c r="M560" s="64"/>
      <c r="N560" s="64"/>
      <c r="O560" s="64"/>
    </row>
    <row r="561" spans="6:15" x14ac:dyDescent="0.25">
      <c r="F561" s="64"/>
      <c r="G561" s="64"/>
      <c r="H561" s="64"/>
      <c r="I561" s="64"/>
      <c r="J561" s="64"/>
      <c r="K561" s="64"/>
      <c r="L561" s="64"/>
      <c r="M561" s="64"/>
      <c r="N561" s="64"/>
      <c r="O561" s="64"/>
    </row>
    <row r="562" spans="6:15" x14ac:dyDescent="0.25">
      <c r="F562" s="64"/>
      <c r="G562" s="64"/>
      <c r="H562" s="64"/>
      <c r="I562" s="64"/>
      <c r="J562" s="64"/>
      <c r="K562" s="64"/>
      <c r="L562" s="64"/>
      <c r="M562" s="64"/>
      <c r="N562" s="64"/>
      <c r="O562" s="64"/>
    </row>
    <row r="563" spans="6:15" x14ac:dyDescent="0.25">
      <c r="F563" s="64"/>
      <c r="G563" s="64"/>
      <c r="H563" s="64"/>
      <c r="I563" s="64"/>
      <c r="J563" s="64"/>
      <c r="K563" s="64"/>
      <c r="L563" s="64"/>
      <c r="M563" s="64"/>
      <c r="N563" s="64"/>
      <c r="O563" s="64"/>
    </row>
    <row r="564" spans="6:15" x14ac:dyDescent="0.25">
      <c r="F564" s="64"/>
      <c r="G564" s="64"/>
      <c r="H564" s="64"/>
      <c r="I564" s="64"/>
      <c r="J564" s="64"/>
      <c r="K564" s="64"/>
      <c r="L564" s="64"/>
      <c r="M564" s="64"/>
      <c r="N564" s="64"/>
      <c r="O564" s="64"/>
    </row>
    <row r="565" spans="6:15" x14ac:dyDescent="0.25">
      <c r="F565" s="64"/>
      <c r="G565" s="64"/>
      <c r="H565" s="64"/>
      <c r="I565" s="64"/>
      <c r="J565" s="64"/>
      <c r="K565" s="64"/>
      <c r="L565" s="64"/>
      <c r="M565" s="64"/>
      <c r="N565" s="64"/>
      <c r="O565" s="64"/>
    </row>
    <row r="566" spans="6:15" x14ac:dyDescent="0.25">
      <c r="F566" s="64"/>
      <c r="G566" s="64"/>
      <c r="H566" s="64"/>
      <c r="I566" s="64"/>
      <c r="J566" s="64"/>
      <c r="K566" s="64"/>
      <c r="L566" s="64"/>
      <c r="M566" s="64"/>
      <c r="N566" s="64"/>
      <c r="O566" s="64"/>
    </row>
    <row r="567" spans="6:15" x14ac:dyDescent="0.25">
      <c r="F567" s="64"/>
      <c r="G567" s="64"/>
      <c r="H567" s="64"/>
      <c r="I567" s="64"/>
      <c r="J567" s="64"/>
      <c r="K567" s="64"/>
      <c r="L567" s="64"/>
      <c r="M567" s="64"/>
      <c r="N567" s="64"/>
      <c r="O567" s="64"/>
    </row>
    <row r="568" spans="6:15" x14ac:dyDescent="0.25">
      <c r="F568" s="64"/>
      <c r="G568" s="64"/>
      <c r="H568" s="64"/>
      <c r="I568" s="64"/>
      <c r="J568" s="64"/>
      <c r="K568" s="64"/>
      <c r="L568" s="64"/>
      <c r="M568" s="64"/>
      <c r="N568" s="64"/>
      <c r="O568" s="64"/>
    </row>
    <row r="569" spans="6:15" x14ac:dyDescent="0.25">
      <c r="F569" s="64"/>
      <c r="G569" s="64"/>
      <c r="H569" s="64"/>
      <c r="I569" s="64"/>
      <c r="J569" s="64"/>
      <c r="K569" s="64"/>
      <c r="L569" s="64"/>
      <c r="M569" s="64"/>
      <c r="N569" s="64"/>
      <c r="O569" s="64"/>
    </row>
    <row r="570" spans="6:15" x14ac:dyDescent="0.25">
      <c r="F570" s="64"/>
      <c r="G570" s="64"/>
      <c r="H570" s="64"/>
      <c r="I570" s="64"/>
      <c r="J570" s="64"/>
      <c r="K570" s="64"/>
      <c r="L570" s="64"/>
      <c r="M570" s="64"/>
      <c r="N570" s="64"/>
      <c r="O570" s="64"/>
    </row>
    <row r="571" spans="6:15" x14ac:dyDescent="0.25">
      <c r="F571" s="64"/>
      <c r="G571" s="64"/>
      <c r="H571" s="64"/>
      <c r="I571" s="64"/>
      <c r="J571" s="64"/>
      <c r="K571" s="64"/>
      <c r="L571" s="64"/>
      <c r="M571" s="64"/>
      <c r="N571" s="64"/>
      <c r="O571" s="64"/>
    </row>
    <row r="572" spans="6:15" x14ac:dyDescent="0.25">
      <c r="F572" s="64"/>
      <c r="G572" s="64"/>
      <c r="H572" s="64"/>
      <c r="I572" s="64"/>
      <c r="J572" s="64"/>
      <c r="K572" s="64"/>
      <c r="L572" s="64"/>
      <c r="M572" s="64"/>
      <c r="N572" s="64"/>
      <c r="O572" s="64"/>
    </row>
    <row r="573" spans="6:15" x14ac:dyDescent="0.25">
      <c r="F573" s="64"/>
      <c r="G573" s="64"/>
      <c r="H573" s="64"/>
      <c r="I573" s="64"/>
      <c r="J573" s="64"/>
      <c r="K573" s="64"/>
      <c r="L573" s="64"/>
      <c r="M573" s="64"/>
      <c r="N573" s="64"/>
      <c r="O573" s="64"/>
    </row>
    <row r="574" spans="6:15" x14ac:dyDescent="0.25">
      <c r="F574" s="64"/>
      <c r="G574" s="64"/>
      <c r="H574" s="64"/>
      <c r="I574" s="64"/>
      <c r="J574" s="64"/>
      <c r="K574" s="64"/>
      <c r="L574" s="64"/>
      <c r="M574" s="64"/>
      <c r="N574" s="64"/>
      <c r="O574" s="64"/>
    </row>
    <row r="575" spans="6:15" x14ac:dyDescent="0.25">
      <c r="F575" s="64"/>
      <c r="G575" s="64"/>
      <c r="H575" s="64"/>
      <c r="I575" s="64"/>
      <c r="J575" s="64"/>
      <c r="K575" s="64"/>
      <c r="L575" s="64"/>
      <c r="M575" s="64"/>
      <c r="N575" s="64"/>
      <c r="O575" s="64"/>
    </row>
    <row r="576" spans="6:15" x14ac:dyDescent="0.25">
      <c r="F576" s="64"/>
      <c r="G576" s="64"/>
      <c r="H576" s="64"/>
      <c r="I576" s="64"/>
      <c r="J576" s="64"/>
      <c r="K576" s="64"/>
      <c r="L576" s="64"/>
      <c r="M576" s="64"/>
      <c r="N576" s="64"/>
      <c r="O576" s="64"/>
    </row>
    <row r="577" spans="6:15" x14ac:dyDescent="0.25">
      <c r="F577" s="64"/>
      <c r="G577" s="64"/>
      <c r="H577" s="64"/>
      <c r="I577" s="64"/>
      <c r="J577" s="64"/>
      <c r="K577" s="64"/>
      <c r="L577" s="64"/>
      <c r="M577" s="64"/>
      <c r="N577" s="64"/>
      <c r="O577" s="64"/>
    </row>
    <row r="578" spans="6:15" x14ac:dyDescent="0.25">
      <c r="F578" s="64"/>
      <c r="G578" s="64"/>
      <c r="H578" s="64"/>
      <c r="I578" s="64"/>
      <c r="J578" s="64"/>
      <c r="K578" s="64"/>
      <c r="L578" s="64"/>
      <c r="M578" s="64"/>
      <c r="N578" s="64"/>
      <c r="O578" s="64"/>
    </row>
    <row r="579" spans="6:15" x14ac:dyDescent="0.25">
      <c r="F579" s="64"/>
      <c r="G579" s="64"/>
      <c r="H579" s="64"/>
      <c r="I579" s="64"/>
      <c r="J579" s="64"/>
      <c r="K579" s="64"/>
      <c r="L579" s="64"/>
      <c r="M579" s="64"/>
      <c r="N579" s="64"/>
      <c r="O579" s="64"/>
    </row>
    <row r="580" spans="6:15" x14ac:dyDescent="0.25">
      <c r="F580" s="64"/>
      <c r="G580" s="64"/>
      <c r="H580" s="64"/>
      <c r="I580" s="64"/>
      <c r="J580" s="64"/>
      <c r="K580" s="64"/>
      <c r="L580" s="64"/>
      <c r="M580" s="64"/>
      <c r="N580" s="64"/>
      <c r="O580" s="64"/>
    </row>
    <row r="581" spans="6:15" x14ac:dyDescent="0.25">
      <c r="F581" s="64"/>
      <c r="G581" s="64"/>
      <c r="H581" s="64"/>
      <c r="I581" s="64"/>
      <c r="J581" s="64"/>
      <c r="K581" s="64"/>
      <c r="L581" s="64"/>
      <c r="M581" s="64"/>
      <c r="N581" s="64"/>
      <c r="O581" s="64"/>
    </row>
    <row r="582" spans="6:15" x14ac:dyDescent="0.25">
      <c r="F582" s="64"/>
      <c r="G582" s="64"/>
      <c r="H582" s="64"/>
      <c r="I582" s="64"/>
      <c r="J582" s="64"/>
      <c r="K582" s="64"/>
      <c r="L582" s="64"/>
      <c r="M582" s="64"/>
      <c r="N582" s="64"/>
      <c r="O582" s="64"/>
    </row>
    <row r="583" spans="6:15" x14ac:dyDescent="0.25">
      <c r="F583" s="64"/>
      <c r="G583" s="64"/>
      <c r="H583" s="64"/>
      <c r="I583" s="64"/>
      <c r="J583" s="64"/>
      <c r="K583" s="64"/>
      <c r="L583" s="64"/>
      <c r="M583" s="64"/>
      <c r="N583" s="64"/>
      <c r="O583" s="64"/>
    </row>
    <row r="584" spans="6:15" x14ac:dyDescent="0.25">
      <c r="F584" s="64"/>
      <c r="G584" s="64"/>
      <c r="H584" s="64"/>
      <c r="I584" s="64"/>
      <c r="J584" s="64"/>
      <c r="K584" s="64"/>
      <c r="L584" s="64"/>
      <c r="M584" s="64"/>
      <c r="N584" s="64"/>
      <c r="O584" s="64"/>
    </row>
    <row r="585" spans="6:15" x14ac:dyDescent="0.25">
      <c r="F585" s="64"/>
      <c r="G585" s="64"/>
      <c r="H585" s="64"/>
      <c r="I585" s="64"/>
      <c r="J585" s="64"/>
      <c r="K585" s="64"/>
      <c r="L585" s="64"/>
      <c r="M585" s="64"/>
      <c r="N585" s="64"/>
      <c r="O585" s="64"/>
    </row>
    <row r="586" spans="6:15" x14ac:dyDescent="0.25">
      <c r="F586" s="64"/>
      <c r="G586" s="64"/>
      <c r="H586" s="64"/>
      <c r="I586" s="64"/>
      <c r="J586" s="64"/>
      <c r="K586" s="64"/>
      <c r="L586" s="64"/>
      <c r="M586" s="64"/>
      <c r="N586" s="64"/>
      <c r="O586" s="64"/>
    </row>
    <row r="587" spans="6:15" x14ac:dyDescent="0.25">
      <c r="F587" s="64"/>
      <c r="G587" s="64"/>
      <c r="H587" s="64"/>
      <c r="I587" s="64"/>
      <c r="J587" s="64"/>
      <c r="K587" s="64"/>
      <c r="L587" s="64"/>
      <c r="M587" s="64"/>
      <c r="N587" s="64"/>
      <c r="O587" s="64"/>
    </row>
    <row r="588" spans="6:15" x14ac:dyDescent="0.25">
      <c r="F588" s="64"/>
      <c r="G588" s="64"/>
      <c r="H588" s="64"/>
      <c r="I588" s="64"/>
      <c r="J588" s="64"/>
      <c r="K588" s="64"/>
      <c r="L588" s="64"/>
      <c r="M588" s="64"/>
      <c r="N588" s="64"/>
      <c r="O588" s="64"/>
    </row>
    <row r="589" spans="6:15" x14ac:dyDescent="0.25">
      <c r="F589" s="64"/>
      <c r="G589" s="64"/>
      <c r="H589" s="64"/>
      <c r="I589" s="64"/>
      <c r="J589" s="64"/>
      <c r="K589" s="64"/>
      <c r="L589" s="64"/>
      <c r="M589" s="64"/>
      <c r="N589" s="64"/>
      <c r="O589" s="64"/>
    </row>
    <row r="590" spans="6:15" x14ac:dyDescent="0.25">
      <c r="F590" s="64"/>
      <c r="G590" s="64"/>
      <c r="H590" s="64"/>
      <c r="I590" s="64"/>
      <c r="J590" s="64"/>
      <c r="K590" s="64"/>
      <c r="L590" s="64"/>
      <c r="M590" s="64"/>
      <c r="N590" s="64"/>
      <c r="O590" s="64"/>
    </row>
    <row r="591" spans="6:15" x14ac:dyDescent="0.25">
      <c r="F591" s="64"/>
      <c r="G591" s="64"/>
      <c r="H591" s="64"/>
      <c r="I591" s="64"/>
      <c r="J591" s="64"/>
      <c r="K591" s="64"/>
      <c r="L591" s="64"/>
      <c r="M591" s="64"/>
      <c r="N591" s="64"/>
      <c r="O591" s="64"/>
    </row>
    <row r="592" spans="6:15" x14ac:dyDescent="0.25">
      <c r="F592" s="64"/>
      <c r="G592" s="64"/>
      <c r="H592" s="64"/>
      <c r="I592" s="64"/>
      <c r="J592" s="64"/>
      <c r="K592" s="64"/>
      <c r="L592" s="64"/>
      <c r="M592" s="64"/>
      <c r="N592" s="64"/>
      <c r="O592" s="64"/>
    </row>
    <row r="593" spans="6:15" x14ac:dyDescent="0.25">
      <c r="F593" s="64"/>
      <c r="G593" s="64"/>
      <c r="H593" s="64"/>
      <c r="I593" s="64"/>
      <c r="J593" s="64"/>
      <c r="K593" s="64"/>
      <c r="L593" s="64"/>
      <c r="M593" s="64"/>
      <c r="N593" s="64"/>
      <c r="O593" s="64"/>
    </row>
    <row r="594" spans="6:15" x14ac:dyDescent="0.25">
      <c r="F594" s="64"/>
      <c r="G594" s="64"/>
      <c r="H594" s="64"/>
      <c r="I594" s="64"/>
      <c r="J594" s="64"/>
      <c r="K594" s="64"/>
      <c r="L594" s="64"/>
      <c r="M594" s="64"/>
      <c r="N594" s="64"/>
      <c r="O594" s="64"/>
    </row>
    <row r="595" spans="6:15" x14ac:dyDescent="0.25">
      <c r="F595" s="64"/>
      <c r="G595" s="64"/>
      <c r="H595" s="64"/>
      <c r="I595" s="64"/>
      <c r="J595" s="64"/>
      <c r="K595" s="64"/>
      <c r="L595" s="64"/>
      <c r="M595" s="64"/>
      <c r="N595" s="64"/>
      <c r="O595" s="64"/>
    </row>
    <row r="596" spans="6:15" x14ac:dyDescent="0.25">
      <c r="F596" s="64"/>
      <c r="G596" s="64"/>
      <c r="H596" s="64"/>
      <c r="I596" s="64"/>
      <c r="J596" s="64"/>
      <c r="K596" s="64"/>
      <c r="L596" s="64"/>
      <c r="M596" s="64"/>
      <c r="N596" s="64"/>
      <c r="O596" s="64"/>
    </row>
    <row r="597" spans="6:15" x14ac:dyDescent="0.25">
      <c r="F597" s="64"/>
      <c r="G597" s="64"/>
      <c r="H597" s="64"/>
      <c r="I597" s="64"/>
      <c r="J597" s="64"/>
      <c r="K597" s="64"/>
      <c r="L597" s="64"/>
      <c r="M597" s="64"/>
      <c r="N597" s="64"/>
      <c r="O597" s="64"/>
    </row>
    <row r="598" spans="6:15" x14ac:dyDescent="0.25">
      <c r="F598" s="64"/>
      <c r="G598" s="64"/>
      <c r="H598" s="64"/>
      <c r="I598" s="64"/>
      <c r="J598" s="64"/>
      <c r="K598" s="64"/>
      <c r="L598" s="64"/>
      <c r="M598" s="64"/>
      <c r="N598" s="64"/>
      <c r="O598" s="64"/>
    </row>
    <row r="599" spans="6:15" x14ac:dyDescent="0.25">
      <c r="F599" s="64"/>
      <c r="G599" s="64"/>
      <c r="H599" s="64"/>
      <c r="I599" s="64"/>
      <c r="J599" s="64"/>
      <c r="K599" s="64"/>
      <c r="L599" s="64"/>
      <c r="M599" s="64"/>
      <c r="N599" s="64"/>
      <c r="O599" s="64"/>
    </row>
    <row r="600" spans="6:15" x14ac:dyDescent="0.25">
      <c r="F600" s="64"/>
      <c r="G600" s="64"/>
      <c r="H600" s="64"/>
      <c r="I600" s="64"/>
      <c r="J600" s="64"/>
      <c r="K600" s="64"/>
      <c r="L600" s="64"/>
      <c r="M600" s="64"/>
      <c r="N600" s="64"/>
      <c r="O600" s="64"/>
    </row>
    <row r="601" spans="6:15" x14ac:dyDescent="0.25">
      <c r="F601" s="64"/>
      <c r="G601" s="64"/>
      <c r="H601" s="64"/>
      <c r="I601" s="64"/>
      <c r="J601" s="64"/>
      <c r="K601" s="64"/>
      <c r="L601" s="64"/>
      <c r="M601" s="64"/>
      <c r="N601" s="64"/>
      <c r="O601" s="64"/>
    </row>
    <row r="602" spans="6:15" x14ac:dyDescent="0.25">
      <c r="F602" s="64"/>
      <c r="G602" s="64"/>
      <c r="H602" s="64"/>
      <c r="I602" s="64"/>
      <c r="J602" s="64"/>
      <c r="K602" s="64"/>
      <c r="L602" s="64"/>
      <c r="M602" s="64"/>
      <c r="N602" s="64"/>
      <c r="O602" s="64"/>
    </row>
    <row r="603" spans="6:15" x14ac:dyDescent="0.25">
      <c r="F603" s="64"/>
      <c r="G603" s="64"/>
      <c r="H603" s="64"/>
      <c r="I603" s="64"/>
      <c r="J603" s="64"/>
      <c r="K603" s="64"/>
      <c r="L603" s="64"/>
      <c r="M603" s="64"/>
      <c r="N603" s="64"/>
      <c r="O603" s="64"/>
    </row>
    <row r="604" spans="6:15" x14ac:dyDescent="0.25">
      <c r="F604" s="64"/>
      <c r="G604" s="64"/>
      <c r="H604" s="64"/>
      <c r="I604" s="64"/>
      <c r="J604" s="64"/>
      <c r="K604" s="64"/>
      <c r="L604" s="64"/>
      <c r="M604" s="64"/>
      <c r="N604" s="64"/>
      <c r="O604" s="64"/>
    </row>
    <row r="605" spans="6:15" x14ac:dyDescent="0.25">
      <c r="F605" s="64"/>
      <c r="G605" s="64"/>
      <c r="H605" s="64"/>
      <c r="I605" s="64"/>
      <c r="J605" s="64"/>
      <c r="K605" s="64"/>
      <c r="L605" s="64"/>
      <c r="M605" s="64"/>
      <c r="N605" s="64"/>
      <c r="O605" s="64"/>
    </row>
    <row r="606" spans="6:15" x14ac:dyDescent="0.25">
      <c r="F606" s="64"/>
      <c r="G606" s="64"/>
      <c r="H606" s="64"/>
      <c r="I606" s="64"/>
      <c r="J606" s="64"/>
      <c r="K606" s="64"/>
      <c r="L606" s="64"/>
      <c r="M606" s="64"/>
      <c r="N606" s="64"/>
      <c r="O606" s="64"/>
    </row>
    <row r="607" spans="6:15" x14ac:dyDescent="0.25">
      <c r="F607" s="64"/>
      <c r="G607" s="64"/>
      <c r="H607" s="64"/>
      <c r="I607" s="64"/>
      <c r="J607" s="64"/>
      <c r="K607" s="64"/>
      <c r="L607" s="64"/>
      <c r="M607" s="64"/>
      <c r="N607" s="64"/>
      <c r="O607" s="64"/>
    </row>
    <row r="608" spans="6:15" x14ac:dyDescent="0.25">
      <c r="F608" s="64"/>
      <c r="G608" s="64"/>
      <c r="H608" s="64"/>
      <c r="I608" s="64"/>
      <c r="J608" s="64"/>
      <c r="K608" s="64"/>
      <c r="L608" s="64"/>
      <c r="M608" s="64"/>
      <c r="N608" s="64"/>
      <c r="O608" s="64"/>
    </row>
    <row r="609" spans="6:15" x14ac:dyDescent="0.25">
      <c r="F609" s="64"/>
      <c r="G609" s="64"/>
      <c r="H609" s="64"/>
      <c r="I609" s="64"/>
      <c r="J609" s="64"/>
      <c r="K609" s="64"/>
      <c r="L609" s="64"/>
      <c r="M609" s="64"/>
      <c r="N609" s="64"/>
      <c r="O609" s="64"/>
    </row>
    <row r="610" spans="6:15" x14ac:dyDescent="0.25">
      <c r="F610" s="64"/>
      <c r="G610" s="64"/>
      <c r="H610" s="64"/>
      <c r="I610" s="64"/>
      <c r="J610" s="64"/>
      <c r="K610" s="64"/>
      <c r="L610" s="64"/>
      <c r="M610" s="64"/>
      <c r="N610" s="64"/>
      <c r="O610" s="64"/>
    </row>
    <row r="611" spans="6:15" x14ac:dyDescent="0.25">
      <c r="F611" s="64"/>
      <c r="G611" s="64"/>
      <c r="H611" s="64"/>
      <c r="I611" s="64"/>
      <c r="J611" s="64"/>
      <c r="K611" s="64"/>
      <c r="L611" s="64"/>
      <c r="M611" s="64"/>
      <c r="N611" s="64"/>
      <c r="O611" s="64"/>
    </row>
    <row r="612" spans="6:15" x14ac:dyDescent="0.25">
      <c r="F612" s="64"/>
      <c r="G612" s="64"/>
      <c r="H612" s="64"/>
      <c r="I612" s="64"/>
      <c r="J612" s="64"/>
      <c r="K612" s="64"/>
      <c r="L612" s="64"/>
      <c r="M612" s="64"/>
      <c r="N612" s="64"/>
      <c r="O612" s="64"/>
    </row>
    <row r="613" spans="6:15" x14ac:dyDescent="0.25">
      <c r="F613" s="64"/>
      <c r="G613" s="64"/>
      <c r="H613" s="64"/>
      <c r="I613" s="64"/>
      <c r="J613" s="64"/>
      <c r="K613" s="64"/>
      <c r="L613" s="64"/>
      <c r="M613" s="64"/>
      <c r="N613" s="64"/>
      <c r="O613" s="64"/>
    </row>
    <row r="614" spans="6:15" x14ac:dyDescent="0.25">
      <c r="F614" s="64"/>
      <c r="G614" s="64"/>
      <c r="H614" s="64"/>
      <c r="I614" s="64"/>
      <c r="J614" s="64"/>
      <c r="K614" s="64"/>
      <c r="L614" s="64"/>
      <c r="M614" s="64"/>
      <c r="N614" s="64"/>
      <c r="O614" s="64"/>
    </row>
    <row r="615" spans="6:15" x14ac:dyDescent="0.25">
      <c r="F615" s="64"/>
      <c r="G615" s="64"/>
      <c r="H615" s="64"/>
      <c r="I615" s="64"/>
      <c r="J615" s="64"/>
      <c r="K615" s="64"/>
      <c r="L615" s="64"/>
      <c r="M615" s="64"/>
      <c r="N615" s="64"/>
      <c r="O615" s="64"/>
    </row>
    <row r="616" spans="6:15" x14ac:dyDescent="0.25">
      <c r="F616" s="64"/>
      <c r="G616" s="64"/>
      <c r="H616" s="64"/>
      <c r="I616" s="64"/>
      <c r="J616" s="64"/>
      <c r="K616" s="64"/>
      <c r="L616" s="64"/>
      <c r="M616" s="64"/>
      <c r="N616" s="64"/>
      <c r="O616" s="64"/>
    </row>
    <row r="617" spans="6:15" x14ac:dyDescent="0.25">
      <c r="F617" s="64"/>
      <c r="G617" s="64"/>
      <c r="H617" s="64"/>
      <c r="I617" s="64"/>
      <c r="J617" s="64"/>
      <c r="K617" s="64"/>
      <c r="L617" s="64"/>
      <c r="M617" s="64"/>
      <c r="N617" s="64"/>
      <c r="O617" s="64"/>
    </row>
    <row r="618" spans="6:15" x14ac:dyDescent="0.25">
      <c r="F618" s="64"/>
      <c r="G618" s="64"/>
      <c r="H618" s="64"/>
      <c r="I618" s="64"/>
      <c r="J618" s="64"/>
      <c r="K618" s="64"/>
      <c r="L618" s="64"/>
      <c r="M618" s="64"/>
      <c r="N618" s="64"/>
      <c r="O618" s="64"/>
    </row>
    <row r="619" spans="6:15" x14ac:dyDescent="0.25">
      <c r="F619" s="64"/>
      <c r="G619" s="64"/>
      <c r="H619" s="64"/>
      <c r="I619" s="64"/>
      <c r="J619" s="64"/>
      <c r="K619" s="64"/>
      <c r="L619" s="64"/>
      <c r="M619" s="64"/>
      <c r="N619" s="64"/>
      <c r="O619" s="64"/>
    </row>
    <row r="620" spans="6:15" x14ac:dyDescent="0.25">
      <c r="F620" s="64"/>
      <c r="G620" s="64"/>
      <c r="H620" s="64"/>
      <c r="I620" s="64"/>
      <c r="J620" s="64"/>
      <c r="K620" s="64"/>
      <c r="L620" s="64"/>
      <c r="M620" s="64"/>
      <c r="N620" s="64"/>
      <c r="O620" s="64"/>
    </row>
    <row r="621" spans="6:15" x14ac:dyDescent="0.25">
      <c r="F621" s="64"/>
      <c r="G621" s="64"/>
      <c r="H621" s="64"/>
      <c r="I621" s="64"/>
      <c r="J621" s="64"/>
      <c r="K621" s="64"/>
      <c r="L621" s="64"/>
      <c r="M621" s="64"/>
      <c r="N621" s="64"/>
      <c r="O621" s="64"/>
    </row>
    <row r="622" spans="6:15" x14ac:dyDescent="0.25">
      <c r="F622" s="64"/>
      <c r="G622" s="64"/>
      <c r="H622" s="64"/>
      <c r="I622" s="64"/>
      <c r="J622" s="64"/>
      <c r="K622" s="64"/>
      <c r="L622" s="64"/>
      <c r="M622" s="64"/>
      <c r="N622" s="64"/>
      <c r="O622" s="64"/>
    </row>
    <row r="623" spans="6:15" x14ac:dyDescent="0.25">
      <c r="F623" s="64"/>
      <c r="G623" s="64"/>
      <c r="H623" s="64"/>
      <c r="I623" s="64"/>
      <c r="J623" s="64"/>
      <c r="K623" s="64"/>
      <c r="L623" s="64"/>
      <c r="M623" s="64"/>
      <c r="N623" s="64"/>
      <c r="O623" s="64"/>
    </row>
    <row r="624" spans="6:15" x14ac:dyDescent="0.25">
      <c r="F624" s="64"/>
      <c r="G624" s="64"/>
      <c r="H624" s="64"/>
      <c r="I624" s="64"/>
      <c r="J624" s="64"/>
      <c r="K624" s="64"/>
      <c r="L624" s="64"/>
      <c r="M624" s="64"/>
      <c r="N624" s="64"/>
      <c r="O624" s="64"/>
    </row>
    <row r="625" spans="6:15" x14ac:dyDescent="0.25">
      <c r="F625" s="64"/>
      <c r="G625" s="64"/>
      <c r="H625" s="64"/>
      <c r="I625" s="64"/>
      <c r="J625" s="64"/>
      <c r="K625" s="64"/>
      <c r="L625" s="64"/>
      <c r="M625" s="64"/>
      <c r="N625" s="64"/>
      <c r="O625" s="64"/>
    </row>
    <row r="626" spans="6:15" x14ac:dyDescent="0.25">
      <c r="F626" s="64"/>
      <c r="G626" s="64"/>
      <c r="H626" s="64"/>
      <c r="I626" s="64"/>
      <c r="J626" s="64"/>
      <c r="K626" s="64"/>
      <c r="L626" s="64"/>
      <c r="M626" s="64"/>
      <c r="N626" s="64"/>
      <c r="O626" s="64"/>
    </row>
    <row r="627" spans="6:15" x14ac:dyDescent="0.25">
      <c r="F627" s="64"/>
      <c r="G627" s="64"/>
      <c r="H627" s="64"/>
      <c r="I627" s="64"/>
      <c r="J627" s="64"/>
      <c r="K627" s="64"/>
      <c r="L627" s="64"/>
      <c r="M627" s="64"/>
      <c r="N627" s="64"/>
      <c r="O627" s="64"/>
    </row>
    <row r="628" spans="6:15" x14ac:dyDescent="0.25">
      <c r="F628" s="64"/>
      <c r="G628" s="64"/>
      <c r="H628" s="64"/>
      <c r="I628" s="64"/>
      <c r="J628" s="64"/>
      <c r="K628" s="64"/>
      <c r="L628" s="64"/>
      <c r="M628" s="64"/>
      <c r="N628" s="64"/>
      <c r="O628" s="64"/>
    </row>
    <row r="629" spans="6:15" x14ac:dyDescent="0.25">
      <c r="F629" s="64"/>
      <c r="G629" s="64"/>
      <c r="H629" s="64"/>
      <c r="I629" s="64"/>
      <c r="J629" s="64"/>
      <c r="K629" s="64"/>
      <c r="L629" s="64"/>
      <c r="M629" s="64"/>
      <c r="N629" s="64"/>
      <c r="O629" s="64"/>
    </row>
    <row r="630" spans="6:15" x14ac:dyDescent="0.25">
      <c r="F630" s="64"/>
      <c r="G630" s="64"/>
      <c r="H630" s="64"/>
      <c r="I630" s="64"/>
      <c r="J630" s="64"/>
      <c r="K630" s="64"/>
      <c r="L630" s="64"/>
      <c r="M630" s="64"/>
      <c r="N630" s="64"/>
      <c r="O630" s="64"/>
    </row>
    <row r="631" spans="6:15" x14ac:dyDescent="0.25">
      <c r="F631" s="64"/>
      <c r="G631" s="64"/>
      <c r="H631" s="64"/>
      <c r="I631" s="64"/>
      <c r="J631" s="64"/>
      <c r="K631" s="64"/>
      <c r="L631" s="64"/>
      <c r="M631" s="64"/>
      <c r="N631" s="64"/>
      <c r="O631" s="64"/>
    </row>
    <row r="632" spans="6:15" x14ac:dyDescent="0.25">
      <c r="F632" s="64"/>
      <c r="G632" s="64"/>
      <c r="H632" s="64"/>
      <c r="I632" s="64"/>
      <c r="J632" s="64"/>
      <c r="K632" s="64"/>
      <c r="L632" s="64"/>
      <c r="M632" s="64"/>
      <c r="N632" s="64"/>
      <c r="O632" s="64"/>
    </row>
    <row r="633" spans="6:15" x14ac:dyDescent="0.25">
      <c r="F633" s="64"/>
      <c r="G633" s="64"/>
      <c r="H633" s="64"/>
      <c r="I633" s="64"/>
      <c r="J633" s="64"/>
      <c r="K633" s="64"/>
      <c r="L633" s="64"/>
      <c r="M633" s="64"/>
      <c r="N633" s="64"/>
      <c r="O633" s="64"/>
    </row>
    <row r="634" spans="6:15" x14ac:dyDescent="0.25">
      <c r="F634" s="64"/>
      <c r="G634" s="64"/>
      <c r="H634" s="64"/>
      <c r="I634" s="64"/>
      <c r="J634" s="64"/>
      <c r="K634" s="64"/>
      <c r="L634" s="64"/>
      <c r="M634" s="64"/>
      <c r="N634" s="64"/>
      <c r="O634" s="64"/>
    </row>
    <row r="635" spans="6:15" x14ac:dyDescent="0.25">
      <c r="F635" s="64"/>
      <c r="G635" s="64"/>
      <c r="H635" s="64"/>
      <c r="I635" s="64"/>
      <c r="J635" s="64"/>
      <c r="K635" s="64"/>
      <c r="L635" s="64"/>
      <c r="M635" s="64"/>
      <c r="N635" s="64"/>
      <c r="O635" s="64"/>
    </row>
    <row r="636" spans="6:15" x14ac:dyDescent="0.25">
      <c r="F636" s="64"/>
      <c r="G636" s="64"/>
      <c r="H636" s="64"/>
      <c r="I636" s="64"/>
      <c r="J636" s="64"/>
      <c r="K636" s="64"/>
      <c r="L636" s="64"/>
      <c r="M636" s="64"/>
      <c r="N636" s="64"/>
      <c r="O636" s="64"/>
    </row>
    <row r="637" spans="6:15" x14ac:dyDescent="0.25">
      <c r="F637" s="64"/>
      <c r="G637" s="64"/>
      <c r="H637" s="64"/>
      <c r="I637" s="64"/>
      <c r="J637" s="64"/>
      <c r="K637" s="64"/>
      <c r="L637" s="64"/>
      <c r="M637" s="64"/>
      <c r="N637" s="64"/>
      <c r="O637" s="64"/>
    </row>
    <row r="638" spans="6:15" x14ac:dyDescent="0.25">
      <c r="F638" s="64"/>
      <c r="G638" s="64"/>
      <c r="H638" s="64"/>
      <c r="I638" s="64"/>
      <c r="J638" s="64"/>
      <c r="K638" s="64"/>
      <c r="L638" s="64"/>
      <c r="M638" s="64"/>
      <c r="N638" s="64"/>
      <c r="O638" s="64"/>
    </row>
    <row r="639" spans="6:15" x14ac:dyDescent="0.25">
      <c r="F639" s="64"/>
      <c r="G639" s="64"/>
      <c r="H639" s="64"/>
      <c r="I639" s="64"/>
      <c r="J639" s="64"/>
      <c r="K639" s="64"/>
      <c r="L639" s="64"/>
      <c r="M639" s="64"/>
      <c r="N639" s="64"/>
      <c r="O639" s="64"/>
    </row>
    <row r="640" spans="6:15" x14ac:dyDescent="0.25">
      <c r="F640" s="64"/>
      <c r="G640" s="64"/>
      <c r="H640" s="64"/>
      <c r="I640" s="64"/>
      <c r="J640" s="64"/>
      <c r="K640" s="64"/>
      <c r="L640" s="64"/>
      <c r="M640" s="64"/>
      <c r="N640" s="64"/>
      <c r="O640" s="64"/>
    </row>
    <row r="641" spans="6:15" x14ac:dyDescent="0.25">
      <c r="F641" s="64"/>
      <c r="G641" s="64"/>
      <c r="H641" s="64"/>
      <c r="I641" s="64"/>
      <c r="J641" s="64"/>
      <c r="K641" s="64"/>
      <c r="L641" s="64"/>
      <c r="M641" s="64"/>
      <c r="N641" s="64"/>
      <c r="O641" s="64"/>
    </row>
    <row r="642" spans="6:15" x14ac:dyDescent="0.25">
      <c r="F642" s="64"/>
      <c r="G642" s="64"/>
      <c r="H642" s="64"/>
      <c r="I642" s="64"/>
      <c r="J642" s="64"/>
      <c r="K642" s="64"/>
      <c r="L642" s="64"/>
      <c r="M642" s="64"/>
      <c r="N642" s="64"/>
      <c r="O642" s="64"/>
    </row>
    <row r="643" spans="6:15" x14ac:dyDescent="0.25">
      <c r="F643" s="64"/>
      <c r="G643" s="64"/>
      <c r="H643" s="64"/>
      <c r="I643" s="64"/>
      <c r="J643" s="64"/>
      <c r="K643" s="64"/>
      <c r="L643" s="64"/>
      <c r="M643" s="64"/>
      <c r="N643" s="64"/>
      <c r="O643" s="64"/>
    </row>
    <row r="644" spans="6:15" x14ac:dyDescent="0.25">
      <c r="F644" s="64"/>
      <c r="G644" s="64"/>
      <c r="H644" s="64"/>
      <c r="I644" s="64"/>
      <c r="J644" s="64"/>
      <c r="K644" s="64"/>
      <c r="L644" s="64"/>
      <c r="M644" s="64"/>
      <c r="N644" s="64"/>
      <c r="O644" s="64"/>
    </row>
    <row r="645" spans="6:15" x14ac:dyDescent="0.25">
      <c r="F645" s="64"/>
      <c r="G645" s="64"/>
      <c r="H645" s="64"/>
      <c r="I645" s="64"/>
      <c r="J645" s="64"/>
      <c r="K645" s="64"/>
      <c r="L645" s="64"/>
      <c r="M645" s="64"/>
      <c r="N645" s="64"/>
      <c r="O645" s="64"/>
    </row>
    <row r="646" spans="6:15" x14ac:dyDescent="0.25">
      <c r="F646" s="64"/>
      <c r="G646" s="64"/>
      <c r="H646" s="64"/>
      <c r="I646" s="64"/>
      <c r="J646" s="64"/>
      <c r="K646" s="64"/>
      <c r="L646" s="64"/>
      <c r="M646" s="64"/>
      <c r="N646" s="64"/>
      <c r="O646" s="64"/>
    </row>
    <row r="647" spans="6:15" x14ac:dyDescent="0.25">
      <c r="F647" s="64"/>
      <c r="G647" s="64"/>
      <c r="H647" s="64"/>
      <c r="I647" s="64"/>
      <c r="J647" s="64"/>
      <c r="K647" s="64"/>
      <c r="L647" s="64"/>
      <c r="M647" s="64"/>
      <c r="N647" s="64"/>
      <c r="O647" s="64"/>
    </row>
    <row r="648" spans="6:15" x14ac:dyDescent="0.25">
      <c r="F648" s="64"/>
      <c r="G648" s="64"/>
      <c r="H648" s="64"/>
      <c r="I648" s="64"/>
      <c r="J648" s="64"/>
      <c r="K648" s="64"/>
      <c r="L648" s="64"/>
      <c r="M648" s="64"/>
      <c r="N648" s="64"/>
      <c r="O648" s="64"/>
    </row>
    <row r="649" spans="6:15" x14ac:dyDescent="0.25">
      <c r="F649" s="64"/>
      <c r="G649" s="64"/>
      <c r="H649" s="64"/>
      <c r="I649" s="64"/>
      <c r="J649" s="64"/>
      <c r="K649" s="64"/>
      <c r="L649" s="64"/>
      <c r="M649" s="64"/>
      <c r="N649" s="64"/>
      <c r="O649" s="64"/>
    </row>
    <row r="650" spans="6:15" x14ac:dyDescent="0.25">
      <c r="F650" s="64"/>
      <c r="G650" s="64"/>
      <c r="H650" s="64"/>
      <c r="I650" s="64"/>
      <c r="J650" s="64"/>
      <c r="K650" s="64"/>
      <c r="L650" s="64"/>
      <c r="M650" s="64"/>
      <c r="N650" s="64"/>
      <c r="O650" s="64"/>
    </row>
    <row r="651" spans="6:15" x14ac:dyDescent="0.25">
      <c r="F651" s="64"/>
      <c r="G651" s="64"/>
      <c r="H651" s="64"/>
      <c r="I651" s="64"/>
      <c r="J651" s="64"/>
      <c r="K651" s="64"/>
      <c r="L651" s="64"/>
      <c r="M651" s="64"/>
      <c r="N651" s="64"/>
      <c r="O651" s="64"/>
    </row>
    <row r="652" spans="6:15" x14ac:dyDescent="0.25">
      <c r="F652" s="64"/>
      <c r="G652" s="64"/>
      <c r="H652" s="64"/>
      <c r="I652" s="64"/>
      <c r="J652" s="64"/>
      <c r="K652" s="64"/>
      <c r="L652" s="64"/>
      <c r="M652" s="64"/>
      <c r="N652" s="64"/>
      <c r="O652" s="64"/>
    </row>
    <row r="653" spans="6:15" x14ac:dyDescent="0.25">
      <c r="F653" s="64"/>
      <c r="G653" s="64"/>
      <c r="H653" s="64"/>
      <c r="I653" s="64"/>
      <c r="J653" s="64"/>
      <c r="K653" s="64"/>
      <c r="L653" s="64"/>
      <c r="M653" s="64"/>
      <c r="N653" s="64"/>
      <c r="O653" s="64"/>
    </row>
    <row r="654" spans="6:15" x14ac:dyDescent="0.25">
      <c r="F654" s="64"/>
      <c r="G654" s="64"/>
      <c r="H654" s="64"/>
      <c r="I654" s="64"/>
      <c r="J654" s="64"/>
      <c r="K654" s="64"/>
      <c r="L654" s="64"/>
      <c r="M654" s="64"/>
      <c r="N654" s="64"/>
      <c r="O654" s="64"/>
    </row>
    <row r="655" spans="6:15" x14ac:dyDescent="0.25">
      <c r="F655" s="64"/>
      <c r="G655" s="64"/>
      <c r="H655" s="64"/>
      <c r="I655" s="64"/>
      <c r="J655" s="64"/>
      <c r="K655" s="64"/>
      <c r="L655" s="64"/>
      <c r="M655" s="64"/>
      <c r="N655" s="64"/>
      <c r="O655" s="64"/>
    </row>
    <row r="656" spans="6:15" x14ac:dyDescent="0.25">
      <c r="F656" s="64"/>
      <c r="G656" s="64"/>
      <c r="H656" s="64"/>
      <c r="I656" s="64"/>
      <c r="J656" s="64"/>
      <c r="K656" s="64"/>
      <c r="L656" s="64"/>
      <c r="M656" s="64"/>
      <c r="N656" s="64"/>
      <c r="O656" s="64"/>
    </row>
    <row r="657" spans="6:15" x14ac:dyDescent="0.25">
      <c r="F657" s="64"/>
      <c r="G657" s="64"/>
      <c r="H657" s="64"/>
      <c r="I657" s="64"/>
      <c r="J657" s="64"/>
      <c r="K657" s="64"/>
      <c r="L657" s="64"/>
      <c r="M657" s="64"/>
      <c r="N657" s="64"/>
      <c r="O657" s="64"/>
    </row>
    <row r="658" spans="6:15" x14ac:dyDescent="0.25">
      <c r="F658" s="64"/>
      <c r="G658" s="64"/>
      <c r="H658" s="64"/>
      <c r="I658" s="64"/>
      <c r="J658" s="64"/>
      <c r="K658" s="64"/>
      <c r="L658" s="64"/>
      <c r="M658" s="64"/>
      <c r="N658" s="64"/>
      <c r="O658" s="64"/>
    </row>
    <row r="659" spans="6:15" x14ac:dyDescent="0.25">
      <c r="F659" s="64"/>
      <c r="G659" s="64"/>
      <c r="H659" s="64"/>
      <c r="I659" s="64"/>
      <c r="J659" s="64"/>
      <c r="K659" s="64"/>
      <c r="L659" s="64"/>
      <c r="M659" s="64"/>
      <c r="N659" s="64"/>
      <c r="O659" s="64"/>
    </row>
    <row r="660" spans="6:15" x14ac:dyDescent="0.25">
      <c r="F660" s="64"/>
      <c r="G660" s="64"/>
      <c r="H660" s="64"/>
      <c r="I660" s="64"/>
      <c r="J660" s="64"/>
      <c r="K660" s="64"/>
      <c r="L660" s="64"/>
      <c r="M660" s="64"/>
      <c r="N660" s="64"/>
      <c r="O660" s="64"/>
    </row>
    <row r="661" spans="6:15" x14ac:dyDescent="0.25">
      <c r="F661" s="64"/>
      <c r="G661" s="64"/>
      <c r="H661" s="64"/>
      <c r="I661" s="64"/>
      <c r="J661" s="64"/>
      <c r="K661" s="64"/>
      <c r="L661" s="64"/>
      <c r="M661" s="64"/>
      <c r="N661" s="64"/>
      <c r="O661" s="64"/>
    </row>
    <row r="662" spans="6:15" x14ac:dyDescent="0.25">
      <c r="F662" s="64"/>
      <c r="G662" s="64"/>
      <c r="H662" s="64"/>
      <c r="I662" s="64"/>
      <c r="J662" s="64"/>
      <c r="K662" s="64"/>
      <c r="L662" s="64"/>
      <c r="M662" s="64"/>
      <c r="N662" s="64"/>
      <c r="O662" s="64"/>
    </row>
    <row r="663" spans="6:15" x14ac:dyDescent="0.25">
      <c r="F663" s="64"/>
      <c r="G663" s="64"/>
      <c r="H663" s="64"/>
      <c r="I663" s="64"/>
      <c r="J663" s="64"/>
      <c r="K663" s="64"/>
      <c r="L663" s="64"/>
      <c r="M663" s="64"/>
      <c r="N663" s="64"/>
      <c r="O663" s="64"/>
    </row>
    <row r="664" spans="6:15" x14ac:dyDescent="0.25">
      <c r="F664" s="64"/>
      <c r="G664" s="64"/>
      <c r="H664" s="64"/>
      <c r="I664" s="64"/>
      <c r="J664" s="64"/>
      <c r="K664" s="64"/>
      <c r="L664" s="64"/>
      <c r="M664" s="64"/>
      <c r="N664" s="64"/>
      <c r="O664" s="64"/>
    </row>
    <row r="665" spans="6:15" x14ac:dyDescent="0.25">
      <c r="F665" s="64"/>
      <c r="G665" s="64"/>
      <c r="H665" s="64"/>
      <c r="I665" s="64"/>
      <c r="J665" s="64"/>
      <c r="K665" s="64"/>
      <c r="L665" s="64"/>
      <c r="M665" s="64"/>
      <c r="N665" s="64"/>
      <c r="O665" s="64"/>
    </row>
    <row r="666" spans="6:15" x14ac:dyDescent="0.25">
      <c r="F666" s="64"/>
      <c r="G666" s="64"/>
      <c r="H666" s="64"/>
      <c r="I666" s="64"/>
      <c r="J666" s="64"/>
      <c r="K666" s="64"/>
      <c r="L666" s="64"/>
      <c r="M666" s="64"/>
      <c r="N666" s="64"/>
      <c r="O666" s="64"/>
    </row>
    <row r="667" spans="6:15" x14ac:dyDescent="0.25">
      <c r="F667" s="64"/>
      <c r="G667" s="64"/>
      <c r="H667" s="64"/>
      <c r="I667" s="64"/>
      <c r="J667" s="64"/>
      <c r="K667" s="64"/>
      <c r="L667" s="64"/>
      <c r="M667" s="64"/>
      <c r="N667" s="64"/>
      <c r="O667" s="64"/>
    </row>
    <row r="668" spans="6:15" x14ac:dyDescent="0.25">
      <c r="F668" s="64"/>
      <c r="G668" s="64"/>
      <c r="H668" s="64"/>
      <c r="I668" s="64"/>
      <c r="J668" s="64"/>
      <c r="K668" s="64"/>
      <c r="L668" s="64"/>
      <c r="M668" s="64"/>
      <c r="N668" s="64"/>
      <c r="O668" s="64"/>
    </row>
    <row r="669" spans="6:15" x14ac:dyDescent="0.25">
      <c r="F669" s="64"/>
      <c r="G669" s="64"/>
      <c r="H669" s="64"/>
      <c r="I669" s="64"/>
      <c r="J669" s="64"/>
      <c r="K669" s="64"/>
      <c r="L669" s="64"/>
      <c r="M669" s="64"/>
      <c r="N669" s="64"/>
      <c r="O669" s="64"/>
    </row>
    <row r="670" spans="6:15" x14ac:dyDescent="0.25">
      <c r="F670" s="64"/>
      <c r="G670" s="64"/>
      <c r="H670" s="64"/>
      <c r="I670" s="64"/>
      <c r="J670" s="64"/>
      <c r="K670" s="64"/>
      <c r="L670" s="64"/>
      <c r="M670" s="64"/>
      <c r="N670" s="64"/>
      <c r="O670" s="64"/>
    </row>
    <row r="671" spans="6:15" x14ac:dyDescent="0.25">
      <c r="F671" s="64"/>
      <c r="G671" s="64"/>
      <c r="H671" s="64"/>
      <c r="I671" s="64"/>
      <c r="J671" s="64"/>
      <c r="K671" s="64"/>
      <c r="L671" s="64"/>
      <c r="M671" s="64"/>
      <c r="N671" s="64"/>
      <c r="O671" s="64"/>
    </row>
    <row r="672" spans="6:15" x14ac:dyDescent="0.25">
      <c r="F672" s="64"/>
      <c r="G672" s="64"/>
      <c r="H672" s="64"/>
      <c r="I672" s="64"/>
      <c r="J672" s="64"/>
      <c r="K672" s="64"/>
      <c r="L672" s="64"/>
      <c r="M672" s="64"/>
      <c r="N672" s="64"/>
      <c r="O672" s="64"/>
    </row>
    <row r="673" spans="6:15" x14ac:dyDescent="0.25">
      <c r="F673" s="64"/>
      <c r="G673" s="64"/>
      <c r="H673" s="64"/>
      <c r="I673" s="64"/>
      <c r="J673" s="64"/>
      <c r="K673" s="64"/>
      <c r="L673" s="64"/>
      <c r="M673" s="64"/>
      <c r="N673" s="64"/>
      <c r="O673" s="64"/>
    </row>
    <row r="674" spans="6:15" x14ac:dyDescent="0.25">
      <c r="F674" s="64"/>
      <c r="G674" s="64"/>
      <c r="H674" s="64"/>
      <c r="I674" s="64"/>
      <c r="J674" s="64"/>
      <c r="K674" s="64"/>
      <c r="L674" s="64"/>
      <c r="M674" s="64"/>
      <c r="N674" s="64"/>
      <c r="O674" s="64"/>
    </row>
    <row r="675" spans="6:15" x14ac:dyDescent="0.25">
      <c r="F675" s="64"/>
      <c r="G675" s="64"/>
      <c r="H675" s="64"/>
      <c r="I675" s="64"/>
      <c r="J675" s="64"/>
      <c r="K675" s="64"/>
      <c r="L675" s="64"/>
      <c r="M675" s="64"/>
      <c r="N675" s="64"/>
      <c r="O675" s="64"/>
    </row>
    <row r="676" spans="6:15" x14ac:dyDescent="0.25">
      <c r="F676" s="64"/>
      <c r="G676" s="64"/>
      <c r="H676" s="64"/>
      <c r="I676" s="64"/>
      <c r="J676" s="64"/>
      <c r="K676" s="64"/>
      <c r="L676" s="64"/>
      <c r="M676" s="64"/>
      <c r="N676" s="64"/>
      <c r="O676" s="64"/>
    </row>
    <row r="677" spans="6:15" x14ac:dyDescent="0.25">
      <c r="F677" s="64"/>
      <c r="G677" s="64"/>
      <c r="H677" s="64"/>
      <c r="I677" s="64"/>
      <c r="J677" s="64"/>
      <c r="K677" s="64"/>
      <c r="L677" s="64"/>
      <c r="M677" s="64"/>
      <c r="N677" s="64"/>
      <c r="O677" s="64"/>
    </row>
    <row r="678" spans="6:15" x14ac:dyDescent="0.25">
      <c r="F678" s="64"/>
      <c r="G678" s="64"/>
      <c r="H678" s="64"/>
      <c r="I678" s="64"/>
      <c r="J678" s="64"/>
      <c r="K678" s="64"/>
      <c r="L678" s="64"/>
      <c r="M678" s="64"/>
      <c r="N678" s="64"/>
      <c r="O678" s="64"/>
    </row>
    <row r="679" spans="6:15" x14ac:dyDescent="0.25">
      <c r="F679" s="64"/>
      <c r="G679" s="64"/>
      <c r="H679" s="64"/>
      <c r="I679" s="64"/>
      <c r="J679" s="64"/>
      <c r="K679" s="64"/>
      <c r="L679" s="64"/>
      <c r="M679" s="64"/>
      <c r="N679" s="64"/>
      <c r="O679" s="64"/>
    </row>
    <row r="680" spans="6:15" x14ac:dyDescent="0.25">
      <c r="F680" s="64"/>
      <c r="G680" s="64"/>
      <c r="H680" s="64"/>
      <c r="I680" s="64"/>
      <c r="J680" s="64"/>
      <c r="K680" s="64"/>
      <c r="L680" s="64"/>
      <c r="M680" s="64"/>
      <c r="N680" s="64"/>
      <c r="O680" s="64"/>
    </row>
    <row r="681" spans="6:15" x14ac:dyDescent="0.25">
      <c r="F681" s="64"/>
      <c r="G681" s="64"/>
      <c r="H681" s="64"/>
      <c r="I681" s="64"/>
      <c r="J681" s="64"/>
      <c r="K681" s="64"/>
      <c r="L681" s="64"/>
      <c r="M681" s="64"/>
      <c r="N681" s="64"/>
      <c r="O681" s="64"/>
    </row>
    <row r="682" spans="6:15" x14ac:dyDescent="0.25">
      <c r="F682" s="64"/>
      <c r="G682" s="64"/>
      <c r="H682" s="64"/>
      <c r="I682" s="64"/>
      <c r="J682" s="64"/>
      <c r="K682" s="64"/>
      <c r="L682" s="64"/>
      <c r="M682" s="64"/>
      <c r="N682" s="64"/>
      <c r="O682" s="64"/>
    </row>
    <row r="683" spans="6:15" x14ac:dyDescent="0.25">
      <c r="F683" s="64"/>
      <c r="G683" s="64"/>
      <c r="H683" s="64"/>
      <c r="I683" s="64"/>
      <c r="J683" s="64"/>
      <c r="K683" s="64"/>
      <c r="L683" s="64"/>
      <c r="M683" s="64"/>
      <c r="N683" s="64"/>
      <c r="O683" s="64"/>
    </row>
    <row r="684" spans="6:15" x14ac:dyDescent="0.25">
      <c r="F684" s="64"/>
      <c r="G684" s="64"/>
      <c r="H684" s="64"/>
      <c r="I684" s="64"/>
      <c r="J684" s="64"/>
      <c r="K684" s="64"/>
      <c r="L684" s="64"/>
      <c r="M684" s="64"/>
      <c r="N684" s="64"/>
      <c r="O684" s="64"/>
    </row>
    <row r="685" spans="6:15" x14ac:dyDescent="0.25">
      <c r="F685" s="64"/>
      <c r="G685" s="64"/>
      <c r="H685" s="64"/>
      <c r="I685" s="64"/>
      <c r="J685" s="64"/>
      <c r="K685" s="64"/>
      <c r="L685" s="64"/>
      <c r="M685" s="64"/>
      <c r="N685" s="64"/>
      <c r="O685" s="64"/>
    </row>
    <row r="686" spans="6:15" x14ac:dyDescent="0.25">
      <c r="F686" s="64"/>
      <c r="G686" s="64"/>
      <c r="H686" s="64"/>
      <c r="I686" s="64"/>
      <c r="J686" s="64"/>
      <c r="K686" s="64"/>
      <c r="L686" s="64"/>
      <c r="M686" s="64"/>
      <c r="N686" s="64"/>
      <c r="O686" s="64"/>
    </row>
    <row r="687" spans="6:15" x14ac:dyDescent="0.25">
      <c r="F687" s="64"/>
      <c r="G687" s="64"/>
      <c r="H687" s="64"/>
      <c r="I687" s="64"/>
      <c r="J687" s="64"/>
      <c r="K687" s="64"/>
      <c r="L687" s="64"/>
      <c r="M687" s="64"/>
      <c r="N687" s="64"/>
      <c r="O687" s="64"/>
    </row>
    <row r="688" spans="6:15" x14ac:dyDescent="0.25">
      <c r="F688" s="64"/>
      <c r="G688" s="64"/>
      <c r="H688" s="64"/>
      <c r="I688" s="64"/>
      <c r="J688" s="64"/>
      <c r="K688" s="64"/>
      <c r="L688" s="64"/>
      <c r="M688" s="64"/>
      <c r="N688" s="64"/>
      <c r="O688" s="64"/>
    </row>
    <row r="689" spans="6:15" x14ac:dyDescent="0.25">
      <c r="F689" s="64"/>
      <c r="G689" s="64"/>
      <c r="H689" s="64"/>
      <c r="I689" s="64"/>
      <c r="J689" s="64"/>
      <c r="K689" s="64"/>
      <c r="L689" s="64"/>
      <c r="M689" s="64"/>
      <c r="N689" s="64"/>
      <c r="O689" s="64"/>
    </row>
    <row r="690" spans="6:15" x14ac:dyDescent="0.25">
      <c r="F690" s="64"/>
      <c r="G690" s="64"/>
      <c r="H690" s="64"/>
      <c r="I690" s="64"/>
      <c r="J690" s="64"/>
      <c r="K690" s="64"/>
      <c r="L690" s="64"/>
      <c r="M690" s="64"/>
      <c r="N690" s="64"/>
      <c r="O690" s="64"/>
    </row>
    <row r="691" spans="6:15" x14ac:dyDescent="0.25">
      <c r="F691" s="64"/>
      <c r="G691" s="64"/>
      <c r="H691" s="64"/>
      <c r="I691" s="64"/>
      <c r="J691" s="64"/>
      <c r="K691" s="64"/>
      <c r="L691" s="64"/>
      <c r="M691" s="64"/>
      <c r="N691" s="64"/>
      <c r="O691" s="64"/>
    </row>
    <row r="692" spans="6:15" x14ac:dyDescent="0.25">
      <c r="F692" s="64"/>
      <c r="G692" s="64"/>
      <c r="H692" s="64"/>
      <c r="I692" s="64"/>
      <c r="J692" s="64"/>
      <c r="K692" s="64"/>
      <c r="L692" s="64"/>
      <c r="M692" s="64"/>
      <c r="N692" s="64"/>
      <c r="O692" s="64"/>
    </row>
    <row r="693" spans="6:15" x14ac:dyDescent="0.25">
      <c r="F693" s="64"/>
      <c r="G693" s="64"/>
      <c r="H693" s="64"/>
      <c r="I693" s="64"/>
      <c r="J693" s="64"/>
      <c r="K693" s="64"/>
      <c r="L693" s="64"/>
      <c r="M693" s="64"/>
      <c r="N693" s="64"/>
      <c r="O693" s="64"/>
    </row>
    <row r="694" spans="6:15" x14ac:dyDescent="0.25">
      <c r="F694" s="64"/>
      <c r="G694" s="64"/>
      <c r="H694" s="64"/>
      <c r="I694" s="64"/>
      <c r="J694" s="64"/>
      <c r="K694" s="64"/>
      <c r="L694" s="64"/>
      <c r="M694" s="64"/>
      <c r="N694" s="64"/>
      <c r="O694" s="64"/>
    </row>
    <row r="695" spans="6:15" x14ac:dyDescent="0.25">
      <c r="F695" s="64"/>
      <c r="G695" s="64"/>
      <c r="H695" s="64"/>
      <c r="I695" s="64"/>
      <c r="J695" s="64"/>
      <c r="K695" s="64"/>
      <c r="L695" s="64"/>
      <c r="M695" s="64"/>
      <c r="N695" s="64"/>
      <c r="O695" s="64"/>
    </row>
    <row r="696" spans="6:15" x14ac:dyDescent="0.25">
      <c r="F696" s="64"/>
      <c r="G696" s="64"/>
      <c r="H696" s="64"/>
      <c r="I696" s="64"/>
      <c r="J696" s="64"/>
      <c r="K696" s="64"/>
      <c r="L696" s="64"/>
      <c r="M696" s="64"/>
      <c r="N696" s="64"/>
      <c r="O696" s="64"/>
    </row>
    <row r="697" spans="6:15" x14ac:dyDescent="0.25">
      <c r="F697" s="64"/>
      <c r="G697" s="64"/>
      <c r="H697" s="64"/>
      <c r="I697" s="64"/>
      <c r="J697" s="64"/>
      <c r="K697" s="64"/>
      <c r="L697" s="64"/>
      <c r="M697" s="64"/>
      <c r="N697" s="64"/>
      <c r="O697" s="64"/>
    </row>
    <row r="698" spans="6:15" x14ac:dyDescent="0.25">
      <c r="F698" s="64"/>
      <c r="G698" s="64"/>
      <c r="H698" s="64"/>
      <c r="I698" s="64"/>
      <c r="J698" s="64"/>
      <c r="K698" s="64"/>
      <c r="L698" s="64"/>
      <c r="M698" s="64"/>
      <c r="N698" s="64"/>
      <c r="O698" s="64"/>
    </row>
    <row r="699" spans="6:15" x14ac:dyDescent="0.25">
      <c r="F699" s="64"/>
      <c r="G699" s="64"/>
      <c r="H699" s="64"/>
      <c r="I699" s="64"/>
      <c r="J699" s="64"/>
      <c r="K699" s="64"/>
      <c r="L699" s="64"/>
      <c r="M699" s="64"/>
      <c r="N699" s="64"/>
      <c r="O699" s="64"/>
    </row>
    <row r="700" spans="6:15" x14ac:dyDescent="0.25">
      <c r="F700" s="64"/>
      <c r="G700" s="64"/>
      <c r="H700" s="64"/>
      <c r="I700" s="64"/>
      <c r="J700" s="64"/>
      <c r="K700" s="64"/>
      <c r="L700" s="64"/>
      <c r="M700" s="64"/>
      <c r="N700" s="64"/>
      <c r="O700" s="64"/>
    </row>
    <row r="701" spans="6:15" x14ac:dyDescent="0.25">
      <c r="F701" s="64"/>
      <c r="G701" s="64"/>
      <c r="H701" s="64"/>
      <c r="I701" s="64"/>
      <c r="J701" s="64"/>
      <c r="K701" s="64"/>
      <c r="L701" s="64"/>
      <c r="M701" s="64"/>
      <c r="N701" s="64"/>
      <c r="O701" s="64"/>
    </row>
    <row r="702" spans="6:15" x14ac:dyDescent="0.25">
      <c r="F702" s="64"/>
      <c r="G702" s="64"/>
      <c r="H702" s="64"/>
      <c r="I702" s="64"/>
      <c r="J702" s="64"/>
      <c r="K702" s="64"/>
      <c r="L702" s="64"/>
      <c r="M702" s="64"/>
      <c r="N702" s="64"/>
      <c r="O702" s="64"/>
    </row>
    <row r="703" spans="6:15" x14ac:dyDescent="0.25">
      <c r="F703" s="64"/>
      <c r="G703" s="64"/>
      <c r="H703" s="64"/>
      <c r="I703" s="64"/>
      <c r="J703" s="64"/>
      <c r="K703" s="64"/>
      <c r="L703" s="64"/>
      <c r="M703" s="64"/>
      <c r="N703" s="64"/>
      <c r="O703" s="64"/>
    </row>
    <row r="704" spans="6:15" x14ac:dyDescent="0.25">
      <c r="F704" s="64"/>
      <c r="G704" s="64"/>
      <c r="H704" s="64"/>
      <c r="I704" s="64"/>
      <c r="J704" s="64"/>
      <c r="K704" s="64"/>
      <c r="L704" s="64"/>
      <c r="M704" s="64"/>
      <c r="N704" s="64"/>
      <c r="O704" s="64"/>
    </row>
    <row r="705" spans="6:15" x14ac:dyDescent="0.25">
      <c r="F705" s="64"/>
      <c r="G705" s="64"/>
      <c r="H705" s="64"/>
      <c r="I705" s="64"/>
      <c r="J705" s="64"/>
      <c r="K705" s="64"/>
      <c r="L705" s="64"/>
      <c r="M705" s="64"/>
      <c r="N705" s="64"/>
      <c r="O705" s="64"/>
    </row>
    <row r="706" spans="6:15" x14ac:dyDescent="0.25">
      <c r="F706" s="64"/>
      <c r="G706" s="64"/>
      <c r="H706" s="64"/>
      <c r="I706" s="64"/>
      <c r="J706" s="64"/>
      <c r="K706" s="64"/>
      <c r="L706" s="64"/>
      <c r="M706" s="64"/>
      <c r="N706" s="64"/>
      <c r="O706" s="64"/>
    </row>
    <row r="707" spans="6:15" x14ac:dyDescent="0.25">
      <c r="F707" s="64"/>
      <c r="G707" s="64"/>
      <c r="H707" s="64"/>
      <c r="I707" s="64"/>
      <c r="J707" s="64"/>
      <c r="K707" s="64"/>
      <c r="L707" s="64"/>
      <c r="M707" s="64"/>
      <c r="N707" s="64"/>
      <c r="O707" s="64"/>
    </row>
    <row r="708" spans="6:15" x14ac:dyDescent="0.25">
      <c r="F708" s="64"/>
      <c r="G708" s="64"/>
      <c r="H708" s="64"/>
      <c r="I708" s="64"/>
      <c r="J708" s="64"/>
      <c r="K708" s="64"/>
      <c r="L708" s="64"/>
      <c r="M708" s="64"/>
      <c r="N708" s="64"/>
      <c r="O708" s="64"/>
    </row>
    <row r="709" spans="6:15" x14ac:dyDescent="0.25">
      <c r="F709" s="64"/>
      <c r="G709" s="64"/>
      <c r="H709" s="64"/>
      <c r="I709" s="64"/>
      <c r="J709" s="64"/>
      <c r="K709" s="64"/>
      <c r="L709" s="64"/>
      <c r="M709" s="64"/>
      <c r="N709" s="64"/>
      <c r="O709" s="64"/>
    </row>
    <row r="710" spans="6:15" x14ac:dyDescent="0.25">
      <c r="F710" s="64"/>
      <c r="G710" s="64"/>
      <c r="H710" s="64"/>
      <c r="I710" s="64"/>
      <c r="J710" s="64"/>
      <c r="K710" s="64"/>
      <c r="L710" s="64"/>
      <c r="M710" s="64"/>
      <c r="N710" s="64"/>
      <c r="O710" s="64"/>
    </row>
    <row r="711" spans="6:15" x14ac:dyDescent="0.25">
      <c r="F711" s="64"/>
      <c r="G711" s="64"/>
      <c r="H711" s="64"/>
      <c r="I711" s="64"/>
      <c r="J711" s="64"/>
      <c r="K711" s="64"/>
      <c r="L711" s="64"/>
      <c r="M711" s="64"/>
      <c r="N711" s="64"/>
      <c r="O711" s="64"/>
    </row>
    <row r="712" spans="6:15" x14ac:dyDescent="0.25">
      <c r="F712" s="64"/>
      <c r="G712" s="64"/>
      <c r="H712" s="64"/>
      <c r="I712" s="64"/>
      <c r="J712" s="64"/>
      <c r="K712" s="64"/>
      <c r="L712" s="64"/>
      <c r="M712" s="64"/>
      <c r="N712" s="64"/>
      <c r="O712" s="64"/>
    </row>
    <row r="713" spans="6:15" x14ac:dyDescent="0.25">
      <c r="F713" s="64"/>
      <c r="G713" s="64"/>
      <c r="H713" s="64"/>
      <c r="I713" s="64"/>
      <c r="J713" s="64"/>
      <c r="K713" s="64"/>
      <c r="L713" s="64"/>
      <c r="M713" s="64"/>
      <c r="N713" s="64"/>
      <c r="O713" s="64"/>
    </row>
    <row r="714" spans="6:15" x14ac:dyDescent="0.25">
      <c r="F714" s="64"/>
      <c r="G714" s="64"/>
      <c r="H714" s="64"/>
      <c r="I714" s="64"/>
      <c r="J714" s="64"/>
      <c r="K714" s="64"/>
      <c r="L714" s="64"/>
      <c r="M714" s="64"/>
      <c r="N714" s="64"/>
      <c r="O714" s="64"/>
    </row>
    <row r="715" spans="6:15" x14ac:dyDescent="0.25">
      <c r="F715" s="64"/>
      <c r="G715" s="64"/>
      <c r="H715" s="64"/>
      <c r="I715" s="64"/>
      <c r="J715" s="64"/>
      <c r="K715" s="64"/>
      <c r="L715" s="64"/>
      <c r="M715" s="64"/>
      <c r="N715" s="64"/>
      <c r="O715" s="64"/>
    </row>
    <row r="716" spans="6:15" x14ac:dyDescent="0.25">
      <c r="F716" s="64"/>
      <c r="G716" s="64"/>
      <c r="H716" s="64"/>
      <c r="I716" s="64"/>
      <c r="J716" s="64"/>
      <c r="K716" s="64"/>
      <c r="L716" s="64"/>
      <c r="M716" s="64"/>
      <c r="N716" s="64"/>
      <c r="O716" s="64"/>
    </row>
    <row r="717" spans="6:15" x14ac:dyDescent="0.25">
      <c r="F717" s="64"/>
      <c r="G717" s="64"/>
      <c r="H717" s="64"/>
      <c r="I717" s="64"/>
      <c r="J717" s="64"/>
      <c r="K717" s="64"/>
      <c r="L717" s="64"/>
      <c r="M717" s="64"/>
      <c r="N717" s="64"/>
      <c r="O717" s="64"/>
    </row>
    <row r="718" spans="6:15" x14ac:dyDescent="0.25">
      <c r="F718" s="64"/>
      <c r="G718" s="64"/>
      <c r="H718" s="64"/>
      <c r="I718" s="64"/>
      <c r="J718" s="64"/>
      <c r="K718" s="64"/>
      <c r="L718" s="64"/>
      <c r="M718" s="64"/>
      <c r="N718" s="64"/>
      <c r="O718" s="64"/>
    </row>
    <row r="719" spans="6:15" x14ac:dyDescent="0.25">
      <c r="F719" s="64"/>
      <c r="G719" s="64"/>
      <c r="H719" s="64"/>
      <c r="I719" s="64"/>
      <c r="J719" s="64"/>
      <c r="K719" s="64"/>
      <c r="L719" s="64"/>
      <c r="M719" s="64"/>
      <c r="N719" s="64"/>
      <c r="O719" s="64"/>
    </row>
    <row r="720" spans="6:15" x14ac:dyDescent="0.25">
      <c r="F720" s="64"/>
      <c r="G720" s="64"/>
      <c r="H720" s="64"/>
      <c r="I720" s="64"/>
      <c r="J720" s="64"/>
      <c r="K720" s="64"/>
      <c r="L720" s="64"/>
      <c r="M720" s="64"/>
      <c r="N720" s="64"/>
      <c r="O720" s="64"/>
    </row>
    <row r="721" spans="6:15" x14ac:dyDescent="0.25">
      <c r="F721" s="64"/>
      <c r="G721" s="64"/>
      <c r="H721" s="64"/>
      <c r="I721" s="64"/>
      <c r="J721" s="64"/>
      <c r="K721" s="64"/>
      <c r="L721" s="64"/>
      <c r="M721" s="64"/>
      <c r="N721" s="64"/>
      <c r="O721" s="64"/>
    </row>
    <row r="722" spans="6:15" x14ac:dyDescent="0.25">
      <c r="F722" s="64"/>
      <c r="G722" s="64"/>
      <c r="H722" s="64"/>
      <c r="I722" s="64"/>
      <c r="J722" s="64"/>
      <c r="K722" s="64"/>
      <c r="L722" s="64"/>
      <c r="M722" s="64"/>
      <c r="N722" s="64"/>
      <c r="O722" s="64"/>
    </row>
    <row r="723" spans="6:15" x14ac:dyDescent="0.25">
      <c r="F723" s="64"/>
      <c r="G723" s="64"/>
      <c r="H723" s="64"/>
      <c r="I723" s="64"/>
      <c r="J723" s="64"/>
      <c r="K723" s="64"/>
      <c r="L723" s="64"/>
      <c r="M723" s="64"/>
      <c r="N723" s="64"/>
      <c r="O723" s="64"/>
    </row>
    <row r="724" spans="6:15" x14ac:dyDescent="0.25">
      <c r="F724" s="64"/>
      <c r="G724" s="64"/>
      <c r="H724" s="64"/>
      <c r="I724" s="64"/>
      <c r="J724" s="64"/>
      <c r="K724" s="64"/>
      <c r="L724" s="64"/>
      <c r="M724" s="64"/>
      <c r="N724" s="64"/>
      <c r="O724" s="64"/>
    </row>
    <row r="725" spans="6:15" x14ac:dyDescent="0.25">
      <c r="F725" s="64"/>
      <c r="G725" s="64"/>
      <c r="H725" s="64"/>
      <c r="I725" s="64"/>
      <c r="J725" s="64"/>
      <c r="K725" s="64"/>
      <c r="L725" s="64"/>
      <c r="M725" s="64"/>
      <c r="N725" s="64"/>
      <c r="O725" s="64"/>
    </row>
    <row r="726" spans="6:15" x14ac:dyDescent="0.25">
      <c r="F726" s="64"/>
      <c r="G726" s="64"/>
      <c r="H726" s="64"/>
      <c r="I726" s="64"/>
      <c r="J726" s="64"/>
      <c r="K726" s="64"/>
      <c r="L726" s="64"/>
      <c r="M726" s="64"/>
      <c r="N726" s="64"/>
      <c r="O726" s="64"/>
    </row>
    <row r="727" spans="6:15" x14ac:dyDescent="0.25">
      <c r="F727" s="64"/>
      <c r="G727" s="64"/>
      <c r="H727" s="64"/>
      <c r="I727" s="64"/>
      <c r="J727" s="64"/>
      <c r="K727" s="64"/>
      <c r="L727" s="64"/>
      <c r="M727" s="64"/>
      <c r="N727" s="64"/>
      <c r="O727" s="64"/>
    </row>
    <row r="728" spans="6:15" x14ac:dyDescent="0.25">
      <c r="F728" s="64"/>
      <c r="G728" s="64"/>
      <c r="H728" s="64"/>
      <c r="I728" s="64"/>
      <c r="J728" s="64"/>
      <c r="K728" s="64"/>
      <c r="L728" s="64"/>
      <c r="M728" s="64"/>
      <c r="N728" s="64"/>
      <c r="O728" s="64"/>
    </row>
    <row r="729" spans="6:15" x14ac:dyDescent="0.25">
      <c r="F729" s="64"/>
      <c r="G729" s="64"/>
      <c r="H729" s="64"/>
      <c r="I729" s="64"/>
      <c r="J729" s="64"/>
      <c r="K729" s="64"/>
      <c r="L729" s="64"/>
      <c r="M729" s="64"/>
      <c r="N729" s="64"/>
      <c r="O729" s="64"/>
    </row>
    <row r="730" spans="6:15" x14ac:dyDescent="0.25">
      <c r="F730" s="64"/>
      <c r="G730" s="64"/>
      <c r="H730" s="64"/>
      <c r="I730" s="64"/>
      <c r="J730" s="64"/>
      <c r="K730" s="64"/>
      <c r="L730" s="64"/>
      <c r="M730" s="64"/>
      <c r="N730" s="64"/>
      <c r="O730" s="64"/>
    </row>
    <row r="731" spans="6:15" x14ac:dyDescent="0.25">
      <c r="F731" s="64"/>
      <c r="G731" s="64"/>
      <c r="H731" s="64"/>
      <c r="I731" s="64"/>
      <c r="J731" s="64"/>
      <c r="K731" s="64"/>
      <c r="L731" s="64"/>
      <c r="M731" s="64"/>
      <c r="N731" s="64"/>
      <c r="O731" s="64"/>
    </row>
    <row r="732" spans="6:15" x14ac:dyDescent="0.25">
      <c r="F732" s="64"/>
      <c r="G732" s="64"/>
      <c r="H732" s="64"/>
      <c r="I732" s="64"/>
      <c r="J732" s="64"/>
      <c r="K732" s="64"/>
      <c r="L732" s="64"/>
      <c r="M732" s="64"/>
      <c r="N732" s="64"/>
      <c r="O732" s="64"/>
    </row>
    <row r="733" spans="6:15" x14ac:dyDescent="0.25">
      <c r="F733" s="64"/>
      <c r="G733" s="64"/>
      <c r="H733" s="64"/>
      <c r="I733" s="64"/>
      <c r="J733" s="64"/>
      <c r="K733" s="64"/>
      <c r="L733" s="64"/>
      <c r="M733" s="64"/>
      <c r="N733" s="64"/>
      <c r="O733" s="64"/>
    </row>
    <row r="734" spans="6:15" x14ac:dyDescent="0.25">
      <c r="F734" s="64"/>
      <c r="G734" s="64"/>
      <c r="H734" s="64"/>
      <c r="I734" s="64"/>
      <c r="J734" s="64"/>
      <c r="K734" s="64"/>
      <c r="L734" s="64"/>
      <c r="M734" s="64"/>
      <c r="N734" s="64"/>
      <c r="O734" s="64"/>
    </row>
    <row r="735" spans="6:15" x14ac:dyDescent="0.25">
      <c r="F735" s="64"/>
      <c r="G735" s="64"/>
      <c r="H735" s="64"/>
      <c r="I735" s="64"/>
      <c r="J735" s="64"/>
      <c r="K735" s="64"/>
      <c r="L735" s="64"/>
      <c r="M735" s="64"/>
      <c r="N735" s="64"/>
      <c r="O735" s="64"/>
    </row>
    <row r="736" spans="6:15" x14ac:dyDescent="0.25">
      <c r="F736" s="64"/>
      <c r="G736" s="64"/>
      <c r="H736" s="64"/>
      <c r="I736" s="64"/>
      <c r="J736" s="64"/>
      <c r="K736" s="64"/>
      <c r="L736" s="64"/>
      <c r="M736" s="64"/>
      <c r="N736" s="64"/>
      <c r="O736" s="64"/>
    </row>
    <row r="737" spans="6:15" x14ac:dyDescent="0.25">
      <c r="F737" s="64"/>
      <c r="G737" s="64"/>
      <c r="H737" s="64"/>
      <c r="I737" s="64"/>
      <c r="J737" s="64"/>
      <c r="K737" s="64"/>
      <c r="L737" s="64"/>
      <c r="M737" s="64"/>
      <c r="N737" s="64"/>
      <c r="O737" s="64"/>
    </row>
    <row r="738" spans="6:15" x14ac:dyDescent="0.25">
      <c r="F738" s="64"/>
      <c r="G738" s="64"/>
      <c r="H738" s="64"/>
      <c r="I738" s="64"/>
      <c r="J738" s="64"/>
      <c r="K738" s="64"/>
      <c r="L738" s="64"/>
      <c r="M738" s="64"/>
      <c r="N738" s="64"/>
      <c r="O738" s="64"/>
    </row>
    <row r="739" spans="6:15" x14ac:dyDescent="0.25">
      <c r="F739" s="64"/>
      <c r="G739" s="64"/>
      <c r="H739" s="64"/>
      <c r="I739" s="64"/>
      <c r="J739" s="64"/>
      <c r="K739" s="64"/>
      <c r="L739" s="64"/>
      <c r="M739" s="64"/>
      <c r="N739" s="64"/>
      <c r="O739" s="64"/>
    </row>
    <row r="740" spans="6:15" x14ac:dyDescent="0.25">
      <c r="F740" s="64"/>
      <c r="G740" s="64"/>
      <c r="H740" s="64"/>
      <c r="I740" s="64"/>
      <c r="J740" s="64"/>
      <c r="K740" s="64"/>
      <c r="L740" s="64"/>
      <c r="M740" s="64"/>
      <c r="N740" s="64"/>
      <c r="O740" s="64"/>
    </row>
    <row r="741" spans="6:15" x14ac:dyDescent="0.25">
      <c r="F741" s="64"/>
      <c r="G741" s="64"/>
      <c r="H741" s="64"/>
      <c r="I741" s="64"/>
      <c r="J741" s="64"/>
      <c r="K741" s="64"/>
      <c r="L741" s="64"/>
      <c r="M741" s="64"/>
      <c r="N741" s="64"/>
      <c r="O741" s="64"/>
    </row>
    <row r="742" spans="6:15" x14ac:dyDescent="0.25">
      <c r="F742" s="64"/>
      <c r="G742" s="64"/>
      <c r="H742" s="64"/>
      <c r="I742" s="64"/>
      <c r="J742" s="64"/>
      <c r="K742" s="64"/>
      <c r="L742" s="64"/>
      <c r="M742" s="64"/>
      <c r="N742" s="64"/>
      <c r="O742" s="64"/>
    </row>
    <row r="743" spans="6:15" x14ac:dyDescent="0.25">
      <c r="F743" s="64"/>
      <c r="G743" s="64"/>
      <c r="H743" s="64"/>
      <c r="I743" s="64"/>
      <c r="J743" s="64"/>
      <c r="K743" s="64"/>
      <c r="L743" s="64"/>
      <c r="M743" s="64"/>
      <c r="N743" s="64"/>
      <c r="O743" s="64"/>
    </row>
    <row r="744" spans="6:15" x14ac:dyDescent="0.25">
      <c r="F744" s="64"/>
      <c r="G744" s="64"/>
      <c r="H744" s="64"/>
      <c r="I744" s="64"/>
      <c r="J744" s="64"/>
      <c r="K744" s="64"/>
      <c r="L744" s="64"/>
      <c r="M744" s="64"/>
      <c r="N744" s="64"/>
      <c r="O744" s="64"/>
    </row>
    <row r="745" spans="6:15" x14ac:dyDescent="0.25">
      <c r="F745" s="64"/>
      <c r="G745" s="64"/>
      <c r="H745" s="64"/>
      <c r="I745" s="64"/>
      <c r="J745" s="64"/>
      <c r="K745" s="64"/>
      <c r="L745" s="64"/>
      <c r="M745" s="64"/>
      <c r="N745" s="64"/>
      <c r="O745" s="64"/>
    </row>
    <row r="746" spans="6:15" x14ac:dyDescent="0.25">
      <c r="F746" s="64"/>
      <c r="G746" s="64"/>
      <c r="H746" s="64"/>
      <c r="I746" s="64"/>
      <c r="J746" s="64"/>
      <c r="K746" s="64"/>
      <c r="L746" s="64"/>
      <c r="M746" s="64"/>
      <c r="N746" s="64"/>
      <c r="O746" s="64"/>
    </row>
    <row r="747" spans="6:15" x14ac:dyDescent="0.25">
      <c r="F747" s="64"/>
      <c r="G747" s="64"/>
      <c r="H747" s="64"/>
      <c r="I747" s="64"/>
      <c r="J747" s="64"/>
      <c r="K747" s="64"/>
      <c r="L747" s="64"/>
      <c r="M747" s="64"/>
      <c r="N747" s="64"/>
      <c r="O747" s="64"/>
    </row>
    <row r="748" spans="6:15" x14ac:dyDescent="0.25">
      <c r="F748" s="64"/>
      <c r="G748" s="64"/>
      <c r="H748" s="64"/>
      <c r="I748" s="64"/>
      <c r="J748" s="64"/>
      <c r="K748" s="64"/>
      <c r="L748" s="64"/>
      <c r="M748" s="64"/>
      <c r="N748" s="64"/>
      <c r="O748" s="64"/>
    </row>
    <row r="749" spans="6:15" x14ac:dyDescent="0.25">
      <c r="F749" s="64"/>
      <c r="G749" s="64"/>
      <c r="H749" s="64"/>
      <c r="I749" s="64"/>
      <c r="J749" s="64"/>
      <c r="K749" s="64"/>
      <c r="L749" s="64"/>
      <c r="M749" s="64"/>
      <c r="N749" s="64"/>
      <c r="O749" s="64"/>
    </row>
    <row r="750" spans="6:15" x14ac:dyDescent="0.25">
      <c r="F750" s="64"/>
      <c r="G750" s="64"/>
      <c r="H750" s="64"/>
      <c r="I750" s="64"/>
      <c r="J750" s="64"/>
      <c r="K750" s="64"/>
      <c r="L750" s="64"/>
      <c r="M750" s="64"/>
      <c r="N750" s="64"/>
      <c r="O750" s="64"/>
    </row>
    <row r="751" spans="6:15" x14ac:dyDescent="0.25">
      <c r="F751" s="64"/>
      <c r="G751" s="64"/>
      <c r="H751" s="64"/>
      <c r="I751" s="64"/>
      <c r="J751" s="64"/>
      <c r="K751" s="64"/>
      <c r="L751" s="64"/>
      <c r="M751" s="64"/>
      <c r="N751" s="64"/>
      <c r="O751" s="64"/>
    </row>
    <row r="752" spans="6:15" x14ac:dyDescent="0.25">
      <c r="F752" s="64"/>
      <c r="G752" s="64"/>
      <c r="H752" s="64"/>
      <c r="I752" s="64"/>
      <c r="J752" s="64"/>
      <c r="K752" s="64"/>
      <c r="L752" s="64"/>
      <c r="M752" s="64"/>
      <c r="N752" s="64"/>
      <c r="O752" s="64"/>
    </row>
    <row r="753" spans="6:15" x14ac:dyDescent="0.25">
      <c r="F753" s="64"/>
      <c r="G753" s="64"/>
      <c r="H753" s="64"/>
      <c r="I753" s="64"/>
      <c r="J753" s="64"/>
      <c r="K753" s="64"/>
      <c r="L753" s="64"/>
      <c r="M753" s="64"/>
      <c r="N753" s="64"/>
      <c r="O753" s="64"/>
    </row>
    <row r="754" spans="6:15" x14ac:dyDescent="0.25">
      <c r="F754" s="64"/>
      <c r="G754" s="64"/>
      <c r="H754" s="64"/>
      <c r="I754" s="64"/>
      <c r="J754" s="64"/>
      <c r="K754" s="64"/>
      <c r="L754" s="64"/>
      <c r="M754" s="64"/>
      <c r="N754" s="64"/>
      <c r="O754" s="64"/>
    </row>
    <row r="755" spans="6:15" x14ac:dyDescent="0.25">
      <c r="F755" s="64"/>
      <c r="G755" s="64"/>
      <c r="H755" s="64"/>
      <c r="I755" s="64"/>
      <c r="J755" s="64"/>
      <c r="K755" s="64"/>
      <c r="L755" s="64"/>
      <c r="M755" s="64"/>
      <c r="N755" s="64"/>
      <c r="O755" s="64"/>
    </row>
    <row r="756" spans="6:15" x14ac:dyDescent="0.25">
      <c r="F756" s="64"/>
      <c r="G756" s="64"/>
      <c r="H756" s="64"/>
      <c r="I756" s="64"/>
      <c r="J756" s="64"/>
      <c r="K756" s="64"/>
      <c r="L756" s="64"/>
      <c r="M756" s="64"/>
      <c r="N756" s="64"/>
      <c r="O756" s="64"/>
    </row>
    <row r="757" spans="6:15" x14ac:dyDescent="0.25">
      <c r="F757" s="64"/>
      <c r="G757" s="64"/>
      <c r="H757" s="64"/>
      <c r="I757" s="64"/>
      <c r="J757" s="64"/>
      <c r="K757" s="64"/>
      <c r="L757" s="64"/>
      <c r="M757" s="64"/>
      <c r="N757" s="64"/>
      <c r="O757" s="64"/>
    </row>
    <row r="758" spans="6:15" x14ac:dyDescent="0.25">
      <c r="F758" s="64"/>
      <c r="G758" s="64"/>
      <c r="H758" s="64"/>
      <c r="I758" s="64"/>
      <c r="J758" s="64"/>
      <c r="K758" s="64"/>
      <c r="L758" s="64"/>
      <c r="M758" s="64"/>
      <c r="N758" s="64"/>
      <c r="O758" s="64"/>
    </row>
    <row r="759" spans="6:15" x14ac:dyDescent="0.25">
      <c r="F759" s="64"/>
      <c r="G759" s="64"/>
      <c r="H759" s="64"/>
      <c r="I759" s="64"/>
      <c r="J759" s="64"/>
      <c r="K759" s="64"/>
      <c r="L759" s="64"/>
      <c r="M759" s="64"/>
      <c r="N759" s="64"/>
      <c r="O759" s="64"/>
    </row>
    <row r="760" spans="6:15" x14ac:dyDescent="0.25">
      <c r="F760" s="64"/>
      <c r="G760" s="64"/>
      <c r="H760" s="64"/>
      <c r="I760" s="64"/>
      <c r="J760" s="64"/>
      <c r="K760" s="64"/>
      <c r="L760" s="64"/>
      <c r="M760" s="64"/>
      <c r="N760" s="64"/>
      <c r="O760" s="64"/>
    </row>
    <row r="761" spans="6:15" x14ac:dyDescent="0.25">
      <c r="F761" s="64"/>
      <c r="G761" s="64"/>
      <c r="H761" s="64"/>
      <c r="I761" s="64"/>
      <c r="J761" s="64"/>
      <c r="K761" s="64"/>
      <c r="L761" s="64"/>
      <c r="M761" s="64"/>
      <c r="N761" s="64"/>
      <c r="O761" s="64"/>
    </row>
    <row r="762" spans="6:15" x14ac:dyDescent="0.25">
      <c r="F762" s="64"/>
      <c r="G762" s="64"/>
      <c r="H762" s="64"/>
      <c r="I762" s="64"/>
      <c r="J762" s="64"/>
      <c r="K762" s="64"/>
      <c r="L762" s="64"/>
      <c r="M762" s="64"/>
      <c r="N762" s="64"/>
      <c r="O762" s="64"/>
    </row>
    <row r="763" spans="6:15" x14ac:dyDescent="0.25">
      <c r="F763" s="64"/>
      <c r="G763" s="64"/>
      <c r="H763" s="64"/>
      <c r="I763" s="64"/>
      <c r="J763" s="64"/>
      <c r="K763" s="64"/>
      <c r="L763" s="64"/>
      <c r="M763" s="64"/>
      <c r="N763" s="64"/>
      <c r="O763" s="64"/>
    </row>
    <row r="764" spans="6:15" x14ac:dyDescent="0.25">
      <c r="F764" s="64"/>
      <c r="G764" s="64"/>
      <c r="H764" s="64"/>
      <c r="I764" s="64"/>
      <c r="J764" s="64"/>
      <c r="K764" s="64"/>
      <c r="L764" s="64"/>
      <c r="M764" s="64"/>
      <c r="N764" s="64"/>
      <c r="O764" s="64"/>
    </row>
    <row r="765" spans="6:15" x14ac:dyDescent="0.25">
      <c r="F765" s="64"/>
      <c r="G765" s="64"/>
      <c r="H765" s="64"/>
      <c r="I765" s="64"/>
      <c r="J765" s="64"/>
      <c r="K765" s="64"/>
      <c r="L765" s="64"/>
      <c r="M765" s="64"/>
      <c r="N765" s="64"/>
      <c r="O765" s="64"/>
    </row>
    <row r="766" spans="6:15" x14ac:dyDescent="0.25">
      <c r="F766" s="64"/>
      <c r="G766" s="64"/>
      <c r="H766" s="64"/>
      <c r="I766" s="64"/>
      <c r="J766" s="64"/>
      <c r="K766" s="64"/>
      <c r="L766" s="64"/>
      <c r="M766" s="64"/>
      <c r="N766" s="64"/>
      <c r="O766" s="64"/>
    </row>
    <row r="767" spans="6:15" x14ac:dyDescent="0.25">
      <c r="F767" s="64"/>
      <c r="G767" s="64"/>
      <c r="H767" s="64"/>
      <c r="I767" s="64"/>
      <c r="J767" s="64"/>
      <c r="K767" s="64"/>
      <c r="L767" s="64"/>
      <c r="M767" s="64"/>
      <c r="N767" s="64"/>
      <c r="O767" s="64"/>
    </row>
    <row r="768" spans="6:15" x14ac:dyDescent="0.25">
      <c r="F768" s="64"/>
      <c r="G768" s="64"/>
      <c r="H768" s="64"/>
      <c r="I768" s="64"/>
      <c r="J768" s="64"/>
      <c r="K768" s="64"/>
      <c r="L768" s="64"/>
      <c r="M768" s="64"/>
      <c r="N768" s="64"/>
      <c r="O768" s="64"/>
    </row>
    <row r="769" spans="6:15" x14ac:dyDescent="0.25">
      <c r="F769" s="64"/>
      <c r="G769" s="64"/>
      <c r="H769" s="64"/>
      <c r="I769" s="64"/>
      <c r="J769" s="64"/>
      <c r="K769" s="64"/>
      <c r="L769" s="64"/>
      <c r="M769" s="64"/>
      <c r="N769" s="64"/>
      <c r="O769" s="64"/>
    </row>
    <row r="770" spans="6:15" x14ac:dyDescent="0.25">
      <c r="F770" s="64"/>
      <c r="G770" s="64"/>
      <c r="H770" s="64"/>
      <c r="I770" s="64"/>
      <c r="J770" s="64"/>
      <c r="K770" s="64"/>
      <c r="L770" s="64"/>
      <c r="M770" s="64"/>
      <c r="N770" s="64"/>
      <c r="O770" s="64"/>
    </row>
    <row r="771" spans="6:15" x14ac:dyDescent="0.25">
      <c r="F771" s="64"/>
      <c r="G771" s="64"/>
      <c r="H771" s="64"/>
      <c r="I771" s="64"/>
      <c r="J771" s="64"/>
      <c r="K771" s="64"/>
      <c r="L771" s="64"/>
      <c r="M771" s="64"/>
      <c r="N771" s="64"/>
      <c r="O771" s="64"/>
    </row>
    <row r="772" spans="6:15" x14ac:dyDescent="0.25">
      <c r="F772" s="64"/>
      <c r="G772" s="64"/>
      <c r="H772" s="64"/>
      <c r="I772" s="64"/>
      <c r="J772" s="64"/>
      <c r="K772" s="64"/>
      <c r="L772" s="64"/>
      <c r="M772" s="64"/>
      <c r="N772" s="64"/>
      <c r="O772" s="64"/>
    </row>
    <row r="773" spans="6:15" x14ac:dyDescent="0.25">
      <c r="F773" s="64"/>
      <c r="G773" s="64"/>
      <c r="H773" s="64"/>
      <c r="I773" s="64"/>
      <c r="J773" s="64"/>
      <c r="K773" s="64"/>
      <c r="L773" s="64"/>
      <c r="M773" s="64"/>
      <c r="N773" s="64"/>
      <c r="O773" s="64"/>
    </row>
    <row r="774" spans="6:15" x14ac:dyDescent="0.25">
      <c r="F774" s="64"/>
      <c r="G774" s="64"/>
      <c r="H774" s="64"/>
      <c r="I774" s="64"/>
      <c r="J774" s="64"/>
      <c r="K774" s="64"/>
      <c r="L774" s="64"/>
      <c r="M774" s="64"/>
      <c r="N774" s="64"/>
      <c r="O774" s="64"/>
    </row>
    <row r="775" spans="6:15" x14ac:dyDescent="0.25">
      <c r="F775" s="64"/>
      <c r="G775" s="64"/>
      <c r="H775" s="64"/>
      <c r="I775" s="64"/>
      <c r="J775" s="64"/>
      <c r="K775" s="64"/>
      <c r="L775" s="64"/>
      <c r="M775" s="64"/>
      <c r="N775" s="64"/>
      <c r="O775" s="64"/>
    </row>
    <row r="776" spans="6:15" x14ac:dyDescent="0.25">
      <c r="F776" s="64"/>
      <c r="G776" s="64"/>
      <c r="H776" s="64"/>
      <c r="I776" s="64"/>
      <c r="J776" s="64"/>
      <c r="K776" s="64"/>
      <c r="L776" s="64"/>
      <c r="M776" s="64"/>
      <c r="N776" s="64"/>
      <c r="O776" s="64"/>
    </row>
    <row r="777" spans="6:15" x14ac:dyDescent="0.25">
      <c r="F777" s="64"/>
      <c r="G777" s="64"/>
      <c r="H777" s="64"/>
      <c r="I777" s="64"/>
      <c r="J777" s="64"/>
      <c r="K777" s="64"/>
      <c r="L777" s="64"/>
      <c r="M777" s="64"/>
      <c r="N777" s="64"/>
      <c r="O777" s="64"/>
    </row>
    <row r="778" spans="6:15" x14ac:dyDescent="0.25">
      <c r="F778" s="64"/>
      <c r="G778" s="64"/>
      <c r="H778" s="64"/>
      <c r="I778" s="64"/>
      <c r="J778" s="64"/>
      <c r="K778" s="64"/>
      <c r="L778" s="64"/>
      <c r="M778" s="64"/>
      <c r="N778" s="64"/>
      <c r="O778" s="64"/>
    </row>
    <row r="779" spans="6:15" x14ac:dyDescent="0.25">
      <c r="F779" s="64"/>
      <c r="G779" s="64"/>
      <c r="H779" s="64"/>
      <c r="I779" s="64"/>
      <c r="J779" s="64"/>
      <c r="K779" s="64"/>
      <c r="L779" s="64"/>
      <c r="M779" s="64"/>
      <c r="N779" s="64"/>
      <c r="O779" s="64"/>
    </row>
    <row r="780" spans="6:15" x14ac:dyDescent="0.25">
      <c r="F780" s="64"/>
      <c r="G780" s="64"/>
      <c r="H780" s="64"/>
      <c r="I780" s="64"/>
      <c r="J780" s="64"/>
      <c r="K780" s="64"/>
      <c r="L780" s="64"/>
      <c r="M780" s="64"/>
      <c r="N780" s="64"/>
      <c r="O780" s="64"/>
    </row>
    <row r="781" spans="6:15" x14ac:dyDescent="0.25">
      <c r="F781" s="64"/>
      <c r="G781" s="64"/>
      <c r="H781" s="64"/>
      <c r="I781" s="64"/>
      <c r="J781" s="64"/>
      <c r="K781" s="64"/>
      <c r="L781" s="64"/>
      <c r="M781" s="64"/>
      <c r="N781" s="64"/>
      <c r="O781" s="64"/>
    </row>
    <row r="782" spans="6:15" x14ac:dyDescent="0.25">
      <c r="F782" s="64"/>
      <c r="G782" s="64"/>
      <c r="H782" s="64"/>
      <c r="I782" s="64"/>
      <c r="J782" s="64"/>
      <c r="K782" s="64"/>
      <c r="L782" s="64"/>
      <c r="M782" s="64"/>
      <c r="N782" s="64"/>
      <c r="O782" s="64"/>
    </row>
    <row r="783" spans="6:15" x14ac:dyDescent="0.25">
      <c r="F783" s="64"/>
      <c r="G783" s="64"/>
      <c r="H783" s="64"/>
      <c r="I783" s="64"/>
      <c r="J783" s="64"/>
      <c r="K783" s="64"/>
      <c r="L783" s="64"/>
      <c r="M783" s="64"/>
      <c r="N783" s="64"/>
      <c r="O783" s="64"/>
    </row>
    <row r="784" spans="6:15" x14ac:dyDescent="0.25">
      <c r="F784" s="64"/>
      <c r="G784" s="64"/>
      <c r="H784" s="64"/>
      <c r="I784" s="64"/>
      <c r="J784" s="64"/>
      <c r="K784" s="64"/>
      <c r="L784" s="64"/>
      <c r="M784" s="64"/>
      <c r="N784" s="64"/>
      <c r="O784" s="64"/>
    </row>
    <row r="785" spans="6:15" x14ac:dyDescent="0.25">
      <c r="F785" s="64"/>
      <c r="G785" s="64"/>
      <c r="H785" s="64"/>
      <c r="I785" s="64"/>
      <c r="J785" s="64"/>
      <c r="K785" s="64"/>
      <c r="L785" s="64"/>
      <c r="M785" s="64"/>
      <c r="N785" s="64"/>
      <c r="O785" s="64"/>
    </row>
    <row r="786" spans="6:15" x14ac:dyDescent="0.25">
      <c r="F786" s="64"/>
      <c r="G786" s="64"/>
      <c r="H786" s="64"/>
      <c r="I786" s="64"/>
      <c r="J786" s="64"/>
      <c r="K786" s="64"/>
      <c r="L786" s="64"/>
      <c r="M786" s="64"/>
      <c r="N786" s="64"/>
      <c r="O786" s="64"/>
    </row>
    <row r="787" spans="6:15" x14ac:dyDescent="0.25">
      <c r="F787" s="64"/>
      <c r="G787" s="64"/>
      <c r="H787" s="64"/>
      <c r="I787" s="64"/>
      <c r="J787" s="64"/>
      <c r="K787" s="64"/>
      <c r="L787" s="64"/>
      <c r="M787" s="64"/>
      <c r="N787" s="64"/>
      <c r="O787" s="64"/>
    </row>
    <row r="788" spans="6:15" x14ac:dyDescent="0.25">
      <c r="F788" s="64"/>
      <c r="G788" s="64"/>
      <c r="H788" s="64"/>
      <c r="I788" s="64"/>
      <c r="J788" s="64"/>
      <c r="K788" s="64"/>
      <c r="L788" s="64"/>
      <c r="M788" s="64"/>
      <c r="N788" s="64"/>
      <c r="O788" s="64"/>
    </row>
    <row r="789" spans="6:15" x14ac:dyDescent="0.25">
      <c r="F789" s="64"/>
      <c r="G789" s="64"/>
      <c r="H789" s="64"/>
      <c r="I789" s="64"/>
      <c r="J789" s="64"/>
      <c r="K789" s="64"/>
      <c r="L789" s="64"/>
      <c r="M789" s="64"/>
      <c r="N789" s="64"/>
      <c r="O789" s="64"/>
    </row>
    <row r="790" spans="6:15" x14ac:dyDescent="0.25">
      <c r="F790" s="64"/>
      <c r="G790" s="64"/>
      <c r="H790" s="64"/>
      <c r="I790" s="64"/>
      <c r="J790" s="64"/>
      <c r="K790" s="64"/>
      <c r="L790" s="64"/>
      <c r="M790" s="64"/>
      <c r="N790" s="64"/>
      <c r="O790" s="64"/>
    </row>
    <row r="791" spans="6:15" x14ac:dyDescent="0.25">
      <c r="F791" s="64"/>
      <c r="G791" s="64"/>
      <c r="H791" s="64"/>
      <c r="I791" s="64"/>
      <c r="J791" s="64"/>
      <c r="K791" s="64"/>
      <c r="L791" s="64"/>
      <c r="M791" s="64"/>
      <c r="N791" s="64"/>
      <c r="O791" s="64"/>
    </row>
    <row r="792" spans="6:15" x14ac:dyDescent="0.25">
      <c r="F792" s="64"/>
      <c r="G792" s="64"/>
      <c r="H792" s="64"/>
      <c r="I792" s="64"/>
      <c r="J792" s="64"/>
      <c r="K792" s="64"/>
      <c r="L792" s="64"/>
      <c r="M792" s="64"/>
      <c r="N792" s="64"/>
      <c r="O792" s="64"/>
    </row>
    <row r="793" spans="6:15" x14ac:dyDescent="0.25">
      <c r="F793" s="64"/>
      <c r="G793" s="64"/>
      <c r="H793" s="64"/>
      <c r="I793" s="64"/>
      <c r="J793" s="64"/>
      <c r="K793" s="64"/>
      <c r="L793" s="64"/>
      <c r="M793" s="64"/>
      <c r="N793" s="64"/>
      <c r="O793" s="64"/>
    </row>
    <row r="794" spans="6:15" x14ac:dyDescent="0.25">
      <c r="F794" s="64"/>
      <c r="G794" s="64"/>
      <c r="H794" s="64"/>
      <c r="I794" s="64"/>
      <c r="J794" s="64"/>
      <c r="K794" s="64"/>
      <c r="L794" s="64"/>
      <c r="M794" s="64"/>
      <c r="N794" s="64"/>
      <c r="O794" s="64"/>
    </row>
    <row r="795" spans="6:15" x14ac:dyDescent="0.25">
      <c r="F795" s="64"/>
      <c r="G795" s="64"/>
      <c r="H795" s="64"/>
      <c r="I795" s="64"/>
      <c r="J795" s="64"/>
      <c r="K795" s="64"/>
      <c r="L795" s="64"/>
      <c r="M795" s="64"/>
      <c r="N795" s="64"/>
      <c r="O795" s="64"/>
    </row>
    <row r="796" spans="6:15" x14ac:dyDescent="0.25">
      <c r="F796" s="64"/>
      <c r="G796" s="64"/>
      <c r="H796" s="64"/>
      <c r="I796" s="64"/>
      <c r="J796" s="64"/>
      <c r="K796" s="64"/>
      <c r="L796" s="64"/>
      <c r="M796" s="64"/>
      <c r="N796" s="64"/>
      <c r="O796" s="64"/>
    </row>
    <row r="797" spans="6:15" x14ac:dyDescent="0.25">
      <c r="F797" s="64"/>
      <c r="G797" s="64"/>
      <c r="H797" s="64"/>
      <c r="I797" s="64"/>
      <c r="J797" s="64"/>
      <c r="K797" s="64"/>
      <c r="L797" s="64"/>
      <c r="M797" s="64"/>
      <c r="N797" s="64"/>
      <c r="O797" s="64"/>
    </row>
    <row r="798" spans="6:15" x14ac:dyDescent="0.25">
      <c r="F798" s="64"/>
      <c r="G798" s="64"/>
      <c r="H798" s="64"/>
      <c r="I798" s="64"/>
      <c r="J798" s="64"/>
      <c r="K798" s="64"/>
      <c r="L798" s="64"/>
      <c r="M798" s="64"/>
      <c r="N798" s="64"/>
      <c r="O798" s="64"/>
    </row>
    <row r="799" spans="6:15" x14ac:dyDescent="0.25">
      <c r="F799" s="64"/>
      <c r="G799" s="64"/>
      <c r="H799" s="64"/>
      <c r="I799" s="64"/>
      <c r="J799" s="64"/>
      <c r="K799" s="64"/>
      <c r="L799" s="64"/>
      <c r="M799" s="64"/>
      <c r="N799" s="64"/>
      <c r="O799" s="64"/>
    </row>
    <row r="800" spans="6:15" x14ac:dyDescent="0.25">
      <c r="F800" s="64"/>
      <c r="G800" s="64"/>
      <c r="H800" s="64"/>
      <c r="I800" s="64"/>
      <c r="J800" s="64"/>
      <c r="K800" s="64"/>
      <c r="L800" s="64"/>
      <c r="M800" s="64"/>
      <c r="N800" s="64"/>
      <c r="O800" s="64"/>
    </row>
    <row r="801" spans="6:15" x14ac:dyDescent="0.25">
      <c r="F801" s="64"/>
      <c r="G801" s="64"/>
      <c r="H801" s="64"/>
      <c r="I801" s="64"/>
      <c r="J801" s="64"/>
      <c r="K801" s="64"/>
      <c r="L801" s="64"/>
      <c r="M801" s="64"/>
      <c r="N801" s="64"/>
      <c r="O801" s="64"/>
    </row>
    <row r="802" spans="6:15" x14ac:dyDescent="0.25">
      <c r="F802" s="64"/>
      <c r="G802" s="64"/>
      <c r="H802" s="64"/>
      <c r="I802" s="64"/>
      <c r="J802" s="64"/>
      <c r="K802" s="64"/>
      <c r="L802" s="64"/>
      <c r="M802" s="64"/>
      <c r="N802" s="64"/>
      <c r="O802" s="64"/>
    </row>
    <row r="803" spans="6:15" x14ac:dyDescent="0.25">
      <c r="F803" s="64"/>
      <c r="G803" s="64"/>
      <c r="H803" s="64"/>
      <c r="I803" s="64"/>
      <c r="J803" s="64"/>
      <c r="K803" s="64"/>
      <c r="L803" s="64"/>
      <c r="M803" s="64"/>
      <c r="N803" s="64"/>
      <c r="O803" s="64"/>
    </row>
    <row r="804" spans="6:15" x14ac:dyDescent="0.25">
      <c r="F804" s="64"/>
      <c r="G804" s="64"/>
      <c r="H804" s="64"/>
      <c r="I804" s="64"/>
      <c r="J804" s="64"/>
      <c r="K804" s="64"/>
      <c r="L804" s="64"/>
      <c r="M804" s="64"/>
      <c r="N804" s="64"/>
      <c r="O804" s="64"/>
    </row>
    <row r="805" spans="6:15" x14ac:dyDescent="0.25">
      <c r="F805" s="64"/>
      <c r="G805" s="64"/>
      <c r="H805" s="64"/>
      <c r="I805" s="64"/>
      <c r="J805" s="64"/>
      <c r="K805" s="64"/>
      <c r="L805" s="64"/>
      <c r="M805" s="64"/>
      <c r="N805" s="64"/>
      <c r="O805" s="64"/>
    </row>
    <row r="806" spans="6:15" x14ac:dyDescent="0.25">
      <c r="F806" s="64"/>
      <c r="G806" s="64"/>
      <c r="H806" s="64"/>
      <c r="I806" s="64"/>
      <c r="J806" s="64"/>
      <c r="K806" s="64"/>
      <c r="L806" s="64"/>
      <c r="M806" s="64"/>
      <c r="N806" s="64"/>
      <c r="O806" s="64"/>
    </row>
    <row r="807" spans="6:15" x14ac:dyDescent="0.25">
      <c r="F807" s="64"/>
      <c r="G807" s="64"/>
      <c r="H807" s="64"/>
      <c r="I807" s="64"/>
      <c r="J807" s="64"/>
      <c r="K807" s="64"/>
      <c r="L807" s="64"/>
      <c r="M807" s="64"/>
      <c r="N807" s="64"/>
      <c r="O807" s="64"/>
    </row>
    <row r="808" spans="6:15" x14ac:dyDescent="0.25">
      <c r="F808" s="64"/>
      <c r="G808" s="64"/>
      <c r="H808" s="64"/>
      <c r="I808" s="64"/>
      <c r="J808" s="64"/>
      <c r="K808" s="64"/>
      <c r="L808" s="64"/>
      <c r="M808" s="64"/>
      <c r="N808" s="64"/>
      <c r="O808" s="64"/>
    </row>
    <row r="809" spans="6:15" x14ac:dyDescent="0.25">
      <c r="F809" s="64"/>
      <c r="G809" s="64"/>
      <c r="H809" s="64"/>
      <c r="I809" s="64"/>
      <c r="J809" s="64"/>
      <c r="K809" s="64"/>
      <c r="L809" s="64"/>
      <c r="M809" s="64"/>
      <c r="N809" s="64"/>
      <c r="O809" s="64"/>
    </row>
    <row r="810" spans="6:15" x14ac:dyDescent="0.25">
      <c r="F810" s="64"/>
      <c r="G810" s="64"/>
      <c r="H810" s="64"/>
      <c r="I810" s="64"/>
      <c r="J810" s="64"/>
      <c r="K810" s="64"/>
      <c r="L810" s="64"/>
      <c r="M810" s="64"/>
      <c r="N810" s="64"/>
      <c r="O810" s="64"/>
    </row>
    <row r="811" spans="6:15" x14ac:dyDescent="0.25">
      <c r="F811" s="64"/>
      <c r="G811" s="64"/>
      <c r="H811" s="64"/>
      <c r="I811" s="64"/>
      <c r="J811" s="64"/>
      <c r="K811" s="64"/>
      <c r="L811" s="64"/>
      <c r="M811" s="64"/>
      <c r="N811" s="64"/>
      <c r="O811" s="64"/>
    </row>
    <row r="812" spans="6:15" x14ac:dyDescent="0.25">
      <c r="F812" s="64"/>
      <c r="G812" s="64"/>
      <c r="H812" s="64"/>
      <c r="I812" s="64"/>
      <c r="J812" s="64"/>
      <c r="K812" s="64"/>
      <c r="L812" s="64"/>
      <c r="M812" s="64"/>
      <c r="N812" s="64"/>
      <c r="O812" s="64"/>
    </row>
    <row r="813" spans="6:15" x14ac:dyDescent="0.25">
      <c r="F813" s="64"/>
      <c r="G813" s="64"/>
      <c r="H813" s="64"/>
      <c r="I813" s="64"/>
      <c r="J813" s="64"/>
      <c r="K813" s="64"/>
      <c r="L813" s="64"/>
      <c r="M813" s="64"/>
      <c r="N813" s="64"/>
      <c r="O813" s="64"/>
    </row>
    <row r="814" spans="6:15" x14ac:dyDescent="0.25">
      <c r="F814" s="64"/>
      <c r="G814" s="64"/>
      <c r="H814" s="64"/>
      <c r="I814" s="64"/>
      <c r="J814" s="64"/>
      <c r="K814" s="64"/>
      <c r="L814" s="64"/>
      <c r="M814" s="64"/>
      <c r="N814" s="64"/>
      <c r="O814" s="64"/>
    </row>
    <row r="815" spans="6:15" x14ac:dyDescent="0.25">
      <c r="F815" s="64"/>
      <c r="G815" s="64"/>
      <c r="H815" s="64"/>
      <c r="I815" s="64"/>
      <c r="J815" s="64"/>
      <c r="K815" s="64"/>
      <c r="L815" s="64"/>
      <c r="M815" s="64"/>
      <c r="N815" s="64"/>
      <c r="O815" s="64"/>
    </row>
    <row r="816" spans="6:15" x14ac:dyDescent="0.25">
      <c r="F816" s="64"/>
      <c r="G816" s="64"/>
      <c r="H816" s="64"/>
      <c r="I816" s="64"/>
      <c r="J816" s="64"/>
      <c r="K816" s="64"/>
      <c r="L816" s="64"/>
      <c r="M816" s="64"/>
      <c r="N816" s="64"/>
      <c r="O816" s="64"/>
    </row>
    <row r="817" spans="6:15" x14ac:dyDescent="0.25">
      <c r="F817" s="64"/>
      <c r="G817" s="64"/>
      <c r="H817" s="64"/>
      <c r="I817" s="64"/>
      <c r="J817" s="64"/>
      <c r="K817" s="64"/>
      <c r="L817" s="64"/>
      <c r="M817" s="64"/>
      <c r="N817" s="64"/>
      <c r="O817" s="64"/>
    </row>
    <row r="818" spans="6:15" x14ac:dyDescent="0.25">
      <c r="F818" s="64"/>
      <c r="G818" s="64"/>
      <c r="H818" s="64"/>
      <c r="I818" s="64"/>
      <c r="J818" s="64"/>
      <c r="K818" s="64"/>
      <c r="L818" s="64"/>
      <c r="M818" s="64"/>
      <c r="N818" s="64"/>
      <c r="O818" s="64"/>
    </row>
    <row r="819" spans="6:15" x14ac:dyDescent="0.25">
      <c r="F819" s="64"/>
      <c r="G819" s="64"/>
      <c r="H819" s="64"/>
      <c r="I819" s="64"/>
      <c r="J819" s="64"/>
      <c r="K819" s="64"/>
      <c r="L819" s="64"/>
      <c r="M819" s="64"/>
      <c r="N819" s="64"/>
      <c r="O819" s="64"/>
    </row>
    <row r="820" spans="6:15" x14ac:dyDescent="0.25">
      <c r="F820" s="64"/>
      <c r="G820" s="64"/>
      <c r="H820" s="64"/>
      <c r="I820" s="64"/>
      <c r="J820" s="64"/>
      <c r="K820" s="64"/>
      <c r="L820" s="64"/>
      <c r="M820" s="64"/>
      <c r="N820" s="64"/>
      <c r="O820" s="64"/>
    </row>
    <row r="821" spans="6:15" x14ac:dyDescent="0.25">
      <c r="F821" s="64"/>
      <c r="G821" s="64"/>
      <c r="H821" s="64"/>
      <c r="I821" s="64"/>
      <c r="J821" s="64"/>
      <c r="K821" s="64"/>
      <c r="L821" s="64"/>
      <c r="M821" s="64"/>
      <c r="N821" s="64"/>
      <c r="O821" s="64"/>
    </row>
    <row r="822" spans="6:15" x14ac:dyDescent="0.25">
      <c r="F822" s="64"/>
      <c r="G822" s="64"/>
      <c r="H822" s="64"/>
      <c r="I822" s="64"/>
      <c r="J822" s="64"/>
      <c r="K822" s="64"/>
      <c r="L822" s="64"/>
      <c r="M822" s="64"/>
      <c r="N822" s="64"/>
      <c r="O822" s="64"/>
    </row>
    <row r="823" spans="6:15" x14ac:dyDescent="0.25">
      <c r="F823" s="64"/>
      <c r="G823" s="64"/>
      <c r="H823" s="64"/>
      <c r="I823" s="64"/>
      <c r="J823" s="64"/>
      <c r="K823" s="64"/>
      <c r="L823" s="64"/>
      <c r="M823" s="64"/>
      <c r="N823" s="64"/>
      <c r="O823" s="64"/>
    </row>
    <row r="824" spans="6:15" x14ac:dyDescent="0.25">
      <c r="F824" s="64"/>
      <c r="G824" s="64"/>
      <c r="H824" s="64"/>
      <c r="I824" s="64"/>
      <c r="J824" s="64"/>
      <c r="K824" s="64"/>
      <c r="L824" s="64"/>
      <c r="M824" s="64"/>
      <c r="N824" s="64"/>
      <c r="O824" s="64"/>
    </row>
    <row r="825" spans="6:15" x14ac:dyDescent="0.25">
      <c r="F825" s="64"/>
      <c r="G825" s="64"/>
      <c r="H825" s="64"/>
      <c r="I825" s="64"/>
      <c r="J825" s="64"/>
      <c r="K825" s="64"/>
      <c r="L825" s="64"/>
      <c r="M825" s="64"/>
      <c r="N825" s="64"/>
      <c r="O825" s="64"/>
    </row>
    <row r="826" spans="6:15" x14ac:dyDescent="0.25">
      <c r="F826" s="64"/>
      <c r="G826" s="64"/>
      <c r="H826" s="64"/>
      <c r="I826" s="64"/>
      <c r="J826" s="64"/>
      <c r="K826" s="64"/>
      <c r="L826" s="64"/>
      <c r="M826" s="64"/>
      <c r="N826" s="64"/>
      <c r="O826" s="64"/>
    </row>
    <row r="827" spans="6:15" x14ac:dyDescent="0.25">
      <c r="F827" s="64"/>
      <c r="G827" s="64"/>
      <c r="H827" s="64"/>
      <c r="I827" s="64"/>
      <c r="J827" s="64"/>
      <c r="K827" s="64"/>
      <c r="L827" s="64"/>
      <c r="M827" s="64"/>
      <c r="N827" s="64"/>
      <c r="O827" s="64"/>
    </row>
    <row r="828" spans="6:15" x14ac:dyDescent="0.25">
      <c r="F828" s="64"/>
      <c r="G828" s="64"/>
      <c r="H828" s="64"/>
      <c r="I828" s="64"/>
      <c r="J828" s="64"/>
      <c r="K828" s="64"/>
      <c r="L828" s="64"/>
      <c r="M828" s="64"/>
      <c r="N828" s="64"/>
      <c r="O828" s="64"/>
    </row>
    <row r="829" spans="6:15" x14ac:dyDescent="0.25">
      <c r="F829" s="64"/>
      <c r="G829" s="64"/>
      <c r="H829" s="64"/>
      <c r="I829" s="64"/>
      <c r="J829" s="64"/>
      <c r="K829" s="64"/>
      <c r="L829" s="64"/>
      <c r="M829" s="64"/>
      <c r="N829" s="64"/>
      <c r="O829" s="64"/>
    </row>
    <row r="830" spans="6:15" x14ac:dyDescent="0.25">
      <c r="F830" s="64"/>
      <c r="G830" s="64"/>
      <c r="H830" s="64"/>
      <c r="I830" s="64"/>
      <c r="J830" s="64"/>
      <c r="K830" s="64"/>
      <c r="L830" s="64"/>
      <c r="M830" s="64"/>
      <c r="N830" s="64"/>
      <c r="O830" s="64"/>
    </row>
    <row r="831" spans="6:15" x14ac:dyDescent="0.25">
      <c r="F831" s="64"/>
      <c r="G831" s="64"/>
      <c r="H831" s="64"/>
      <c r="I831" s="64"/>
      <c r="J831" s="64"/>
      <c r="K831" s="64"/>
      <c r="L831" s="64"/>
      <c r="M831" s="64"/>
      <c r="N831" s="64"/>
      <c r="O831" s="64"/>
    </row>
    <row r="832" spans="6:15" x14ac:dyDescent="0.25">
      <c r="F832" s="64"/>
      <c r="G832" s="64"/>
      <c r="H832" s="64"/>
      <c r="I832" s="64"/>
      <c r="J832" s="64"/>
      <c r="K832" s="64"/>
      <c r="L832" s="64"/>
      <c r="M832" s="64"/>
      <c r="N832" s="64"/>
      <c r="O832" s="64"/>
    </row>
    <row r="833" spans="6:15" x14ac:dyDescent="0.25">
      <c r="F833" s="64"/>
      <c r="G833" s="64"/>
      <c r="H833" s="64"/>
      <c r="I833" s="64"/>
      <c r="J833" s="64"/>
      <c r="K833" s="64"/>
      <c r="L833" s="64"/>
      <c r="M833" s="64"/>
      <c r="N833" s="64"/>
      <c r="O833" s="64"/>
    </row>
    <row r="834" spans="6:15" x14ac:dyDescent="0.25">
      <c r="F834" s="64"/>
      <c r="G834" s="64"/>
      <c r="H834" s="64"/>
      <c r="I834" s="64"/>
      <c r="J834" s="64"/>
      <c r="K834" s="64"/>
      <c r="L834" s="64"/>
      <c r="M834" s="64"/>
      <c r="N834" s="64"/>
      <c r="O834" s="64"/>
    </row>
    <row r="835" spans="6:15" x14ac:dyDescent="0.25">
      <c r="F835" s="64"/>
      <c r="G835" s="64"/>
      <c r="H835" s="64"/>
      <c r="I835" s="64"/>
      <c r="J835" s="64"/>
      <c r="K835" s="64"/>
      <c r="L835" s="64"/>
      <c r="M835" s="64"/>
      <c r="N835" s="64"/>
      <c r="O835" s="64"/>
    </row>
    <row r="836" spans="6:15" x14ac:dyDescent="0.25">
      <c r="F836" s="64"/>
      <c r="G836" s="64"/>
      <c r="H836" s="64"/>
      <c r="I836" s="64"/>
      <c r="J836" s="64"/>
      <c r="K836" s="64"/>
      <c r="L836" s="64"/>
      <c r="M836" s="64"/>
      <c r="N836" s="64"/>
      <c r="O836" s="64"/>
    </row>
    <row r="837" spans="6:15" x14ac:dyDescent="0.25">
      <c r="F837" s="64"/>
      <c r="G837" s="64"/>
      <c r="H837" s="64"/>
      <c r="I837" s="64"/>
      <c r="J837" s="64"/>
      <c r="K837" s="64"/>
      <c r="L837" s="64"/>
      <c r="M837" s="64"/>
      <c r="N837" s="64"/>
      <c r="O837" s="64"/>
    </row>
    <row r="838" spans="6:15" x14ac:dyDescent="0.25">
      <c r="F838" s="64"/>
      <c r="G838" s="64"/>
      <c r="H838" s="64"/>
      <c r="I838" s="64"/>
      <c r="J838" s="64"/>
      <c r="K838" s="64"/>
      <c r="L838" s="64"/>
      <c r="M838" s="64"/>
      <c r="N838" s="64"/>
      <c r="O838" s="64"/>
    </row>
    <row r="839" spans="6:15" x14ac:dyDescent="0.25">
      <c r="F839" s="64"/>
      <c r="G839" s="64"/>
      <c r="H839" s="64"/>
      <c r="I839" s="64"/>
      <c r="J839" s="64"/>
      <c r="K839" s="64"/>
      <c r="L839" s="64"/>
      <c r="M839" s="64"/>
      <c r="N839" s="64"/>
      <c r="O839" s="64"/>
    </row>
    <row r="840" spans="6:15" x14ac:dyDescent="0.25">
      <c r="F840" s="64"/>
      <c r="G840" s="64"/>
      <c r="H840" s="64"/>
      <c r="I840" s="64"/>
      <c r="J840" s="64"/>
      <c r="K840" s="64"/>
      <c r="L840" s="64"/>
      <c r="M840" s="64"/>
      <c r="N840" s="64"/>
      <c r="O840" s="64"/>
    </row>
    <row r="841" spans="6:15" x14ac:dyDescent="0.25">
      <c r="F841" s="64"/>
      <c r="G841" s="64"/>
      <c r="H841" s="64"/>
      <c r="I841" s="64"/>
      <c r="J841" s="64"/>
      <c r="K841" s="64"/>
      <c r="L841" s="64"/>
      <c r="M841" s="64"/>
      <c r="N841" s="64"/>
      <c r="O841" s="64"/>
    </row>
    <row r="842" spans="6:15" x14ac:dyDescent="0.25">
      <c r="F842" s="64"/>
      <c r="G842" s="64"/>
      <c r="H842" s="64"/>
      <c r="I842" s="64"/>
      <c r="J842" s="64"/>
      <c r="K842" s="64"/>
      <c r="L842" s="64"/>
      <c r="M842" s="64"/>
      <c r="N842" s="64"/>
      <c r="O842" s="64"/>
    </row>
    <row r="843" spans="6:15" x14ac:dyDescent="0.25">
      <c r="F843" s="64"/>
      <c r="G843" s="64"/>
      <c r="H843" s="64"/>
      <c r="I843" s="64"/>
      <c r="J843" s="64"/>
      <c r="K843" s="64"/>
      <c r="L843" s="64"/>
      <c r="M843" s="64"/>
      <c r="N843" s="64"/>
      <c r="O843" s="64"/>
    </row>
    <row r="844" spans="6:15" x14ac:dyDescent="0.25">
      <c r="F844" s="64"/>
      <c r="G844" s="64"/>
      <c r="H844" s="64"/>
      <c r="I844" s="64"/>
      <c r="J844" s="64"/>
      <c r="K844" s="64"/>
      <c r="L844" s="64"/>
      <c r="M844" s="64"/>
      <c r="N844" s="64"/>
      <c r="O844" s="64"/>
    </row>
    <row r="845" spans="6:15" x14ac:dyDescent="0.25">
      <c r="F845" s="64"/>
      <c r="G845" s="64"/>
      <c r="H845" s="64"/>
      <c r="I845" s="64"/>
      <c r="J845" s="64"/>
      <c r="K845" s="64"/>
      <c r="L845" s="64"/>
      <c r="M845" s="64"/>
      <c r="N845" s="64"/>
      <c r="O845" s="64"/>
    </row>
    <row r="846" spans="6:15" x14ac:dyDescent="0.25">
      <c r="F846" s="64"/>
      <c r="G846" s="64"/>
      <c r="H846" s="64"/>
      <c r="I846" s="64"/>
      <c r="J846" s="64"/>
      <c r="K846" s="64"/>
      <c r="L846" s="64"/>
      <c r="M846" s="64"/>
      <c r="N846" s="64"/>
      <c r="O846" s="64"/>
    </row>
    <row r="847" spans="6:15" x14ac:dyDescent="0.25">
      <c r="F847" s="64"/>
      <c r="G847" s="64"/>
      <c r="H847" s="64"/>
      <c r="I847" s="64"/>
      <c r="J847" s="64"/>
      <c r="K847" s="64"/>
      <c r="L847" s="64"/>
      <c r="M847" s="64"/>
      <c r="N847" s="64"/>
      <c r="O847" s="64"/>
    </row>
    <row r="848" spans="6:15" x14ac:dyDescent="0.25">
      <c r="F848" s="64"/>
      <c r="G848" s="64"/>
      <c r="H848" s="64"/>
      <c r="I848" s="64"/>
      <c r="J848" s="64"/>
      <c r="K848" s="64"/>
      <c r="L848" s="64"/>
      <c r="M848" s="64"/>
      <c r="N848" s="64"/>
      <c r="O848" s="64"/>
    </row>
    <row r="849" spans="6:15" x14ac:dyDescent="0.25">
      <c r="F849" s="64"/>
      <c r="G849" s="64"/>
      <c r="H849" s="64"/>
      <c r="I849" s="64"/>
      <c r="J849" s="64"/>
      <c r="K849" s="64"/>
      <c r="L849" s="64"/>
      <c r="M849" s="64"/>
      <c r="N849" s="64"/>
      <c r="O849" s="64"/>
    </row>
    <row r="850" spans="6:15" x14ac:dyDescent="0.25">
      <c r="F850" s="64"/>
      <c r="G850" s="64"/>
      <c r="H850" s="64"/>
      <c r="I850" s="64"/>
      <c r="J850" s="64"/>
      <c r="K850" s="64"/>
      <c r="L850" s="64"/>
      <c r="M850" s="64"/>
      <c r="N850" s="64"/>
      <c r="O850" s="64"/>
    </row>
    <row r="851" spans="6:15" x14ac:dyDescent="0.25">
      <c r="F851" s="64"/>
      <c r="G851" s="64"/>
      <c r="H851" s="64"/>
      <c r="I851" s="64"/>
      <c r="J851" s="64"/>
      <c r="K851" s="64"/>
      <c r="L851" s="64"/>
      <c r="M851" s="64"/>
      <c r="N851" s="64"/>
      <c r="O851" s="64"/>
    </row>
    <row r="852" spans="6:15" x14ac:dyDescent="0.25">
      <c r="F852" s="64"/>
      <c r="G852" s="64"/>
      <c r="H852" s="64"/>
      <c r="I852" s="64"/>
      <c r="J852" s="64"/>
      <c r="K852" s="64"/>
      <c r="L852" s="64"/>
      <c r="M852" s="64"/>
      <c r="N852" s="64"/>
      <c r="O852" s="64"/>
    </row>
    <row r="853" spans="6:15" x14ac:dyDescent="0.25">
      <c r="F853" s="64"/>
      <c r="G853" s="64"/>
      <c r="H853" s="64"/>
      <c r="I853" s="64"/>
      <c r="J853" s="64"/>
      <c r="K853" s="64"/>
      <c r="L853" s="64"/>
      <c r="M853" s="64"/>
      <c r="N853" s="64"/>
      <c r="O853" s="64"/>
    </row>
    <row r="854" spans="6:15" x14ac:dyDescent="0.25">
      <c r="F854" s="64"/>
      <c r="G854" s="64"/>
      <c r="H854" s="64"/>
      <c r="I854" s="64"/>
      <c r="J854" s="64"/>
      <c r="K854" s="64"/>
      <c r="L854" s="64"/>
      <c r="M854" s="64"/>
      <c r="N854" s="64"/>
      <c r="O854" s="64"/>
    </row>
    <row r="855" spans="6:15" x14ac:dyDescent="0.25">
      <c r="F855" s="64"/>
      <c r="G855" s="64"/>
      <c r="H855" s="64"/>
      <c r="I855" s="64"/>
      <c r="J855" s="64"/>
      <c r="K855" s="64"/>
      <c r="L855" s="64"/>
      <c r="M855" s="64"/>
      <c r="N855" s="64"/>
      <c r="O855" s="64"/>
    </row>
    <row r="856" spans="6:15" x14ac:dyDescent="0.25">
      <c r="F856" s="64"/>
      <c r="G856" s="64"/>
      <c r="H856" s="64"/>
      <c r="I856" s="64"/>
      <c r="J856" s="64"/>
      <c r="K856" s="64"/>
      <c r="L856" s="64"/>
      <c r="M856" s="64"/>
      <c r="N856" s="64"/>
      <c r="O856" s="64"/>
    </row>
    <row r="857" spans="6:15" x14ac:dyDescent="0.25">
      <c r="F857" s="64"/>
      <c r="G857" s="64"/>
      <c r="H857" s="64"/>
      <c r="I857" s="64"/>
      <c r="J857" s="64"/>
      <c r="K857" s="64"/>
      <c r="L857" s="64"/>
      <c r="M857" s="64"/>
      <c r="N857" s="64"/>
      <c r="O857" s="64"/>
    </row>
    <row r="858" spans="6:15" x14ac:dyDescent="0.25">
      <c r="F858" s="64"/>
      <c r="G858" s="64"/>
      <c r="H858" s="64"/>
      <c r="I858" s="64"/>
      <c r="J858" s="64"/>
      <c r="K858" s="64"/>
      <c r="L858" s="64"/>
      <c r="M858" s="64"/>
      <c r="N858" s="64"/>
      <c r="O858" s="64"/>
    </row>
    <row r="859" spans="6:15" x14ac:dyDescent="0.25">
      <c r="F859" s="64"/>
      <c r="G859" s="64"/>
      <c r="H859" s="64"/>
      <c r="I859" s="64"/>
      <c r="J859" s="64"/>
      <c r="K859" s="64"/>
      <c r="L859" s="64"/>
      <c r="M859" s="64"/>
      <c r="N859" s="64"/>
      <c r="O859" s="64"/>
    </row>
    <row r="860" spans="6:15" x14ac:dyDescent="0.25">
      <c r="F860" s="64"/>
      <c r="G860" s="64"/>
      <c r="H860" s="64"/>
      <c r="I860" s="64"/>
      <c r="J860" s="64"/>
      <c r="K860" s="64"/>
      <c r="L860" s="64"/>
      <c r="M860" s="64"/>
      <c r="N860" s="64"/>
      <c r="O860" s="64"/>
    </row>
    <row r="861" spans="6:15" x14ac:dyDescent="0.25">
      <c r="F861" s="64"/>
      <c r="G861" s="64"/>
      <c r="H861" s="64"/>
      <c r="I861" s="64"/>
      <c r="J861" s="64"/>
      <c r="K861" s="64"/>
      <c r="L861" s="64"/>
      <c r="M861" s="64"/>
      <c r="N861" s="64"/>
      <c r="O861" s="64"/>
    </row>
    <row r="862" spans="6:15" x14ac:dyDescent="0.25">
      <c r="F862" s="64"/>
      <c r="G862" s="64"/>
      <c r="H862" s="64"/>
      <c r="I862" s="64"/>
      <c r="J862" s="64"/>
      <c r="K862" s="64"/>
      <c r="L862" s="64"/>
      <c r="M862" s="64"/>
      <c r="N862" s="64"/>
      <c r="O862" s="64"/>
    </row>
    <row r="863" spans="6:15" x14ac:dyDescent="0.25">
      <c r="F863" s="64"/>
      <c r="G863" s="64"/>
      <c r="H863" s="64"/>
      <c r="I863" s="64"/>
      <c r="J863" s="64"/>
      <c r="K863" s="64"/>
      <c r="L863" s="64"/>
      <c r="M863" s="64"/>
      <c r="N863" s="64"/>
      <c r="O863" s="64"/>
    </row>
    <row r="864" spans="6:15" x14ac:dyDescent="0.25">
      <c r="F864" s="64"/>
      <c r="G864" s="64"/>
      <c r="H864" s="64"/>
      <c r="I864" s="64"/>
      <c r="J864" s="64"/>
      <c r="K864" s="64"/>
      <c r="L864" s="64"/>
      <c r="M864" s="64"/>
      <c r="N864" s="64"/>
      <c r="O864" s="64"/>
    </row>
    <row r="865" spans="6:15" x14ac:dyDescent="0.25">
      <c r="F865" s="64"/>
      <c r="G865" s="64"/>
      <c r="H865" s="64"/>
      <c r="I865" s="64"/>
      <c r="J865" s="64"/>
      <c r="K865" s="64"/>
      <c r="L865" s="64"/>
      <c r="M865" s="64"/>
      <c r="N865" s="64"/>
      <c r="O865" s="64"/>
    </row>
    <row r="866" spans="6:15" x14ac:dyDescent="0.25">
      <c r="F866" s="64"/>
      <c r="G866" s="64"/>
      <c r="H866" s="64"/>
      <c r="I866" s="64"/>
      <c r="J866" s="64"/>
      <c r="K866" s="64"/>
      <c r="L866" s="64"/>
      <c r="M866" s="64"/>
      <c r="N866" s="64"/>
      <c r="O866" s="64"/>
    </row>
    <row r="867" spans="6:15" x14ac:dyDescent="0.25">
      <c r="F867" s="64"/>
      <c r="G867" s="64"/>
      <c r="H867" s="64"/>
      <c r="I867" s="64"/>
      <c r="J867" s="64"/>
      <c r="K867" s="64"/>
      <c r="L867" s="64"/>
      <c r="M867" s="64"/>
      <c r="N867" s="64"/>
      <c r="O867" s="64"/>
    </row>
    <row r="868" spans="6:15" x14ac:dyDescent="0.25">
      <c r="F868" s="64"/>
      <c r="G868" s="64"/>
      <c r="H868" s="64"/>
      <c r="I868" s="64"/>
      <c r="J868" s="64"/>
      <c r="K868" s="64"/>
      <c r="L868" s="64"/>
      <c r="M868" s="64"/>
      <c r="N868" s="64"/>
      <c r="O868" s="64"/>
    </row>
    <row r="869" spans="6:15" x14ac:dyDescent="0.25">
      <c r="F869" s="64"/>
      <c r="G869" s="64"/>
      <c r="H869" s="64"/>
      <c r="I869" s="64"/>
      <c r="J869" s="64"/>
      <c r="K869" s="64"/>
      <c r="L869" s="64"/>
      <c r="M869" s="64"/>
      <c r="N869" s="64"/>
      <c r="O869" s="64"/>
    </row>
    <row r="870" spans="6:15" x14ac:dyDescent="0.25">
      <c r="F870" s="64"/>
      <c r="G870" s="64"/>
      <c r="H870" s="64"/>
      <c r="I870" s="64"/>
      <c r="J870" s="64"/>
      <c r="K870" s="64"/>
      <c r="L870" s="64"/>
      <c r="M870" s="64"/>
      <c r="N870" s="64"/>
      <c r="O870" s="64"/>
    </row>
    <row r="871" spans="6:15" x14ac:dyDescent="0.25">
      <c r="F871" s="64"/>
      <c r="G871" s="64"/>
      <c r="H871" s="64"/>
      <c r="I871" s="64"/>
      <c r="J871" s="64"/>
      <c r="K871" s="64"/>
      <c r="L871" s="64"/>
      <c r="M871" s="64"/>
      <c r="N871" s="64"/>
      <c r="O871" s="64"/>
    </row>
    <row r="872" spans="6:15" x14ac:dyDescent="0.25">
      <c r="F872" s="64"/>
      <c r="G872" s="64"/>
      <c r="H872" s="64"/>
      <c r="I872" s="64"/>
      <c r="J872" s="64"/>
      <c r="K872" s="64"/>
      <c r="L872" s="64"/>
      <c r="M872" s="64"/>
      <c r="N872" s="64"/>
      <c r="O872" s="64"/>
    </row>
    <row r="873" spans="6:15" x14ac:dyDescent="0.25">
      <c r="F873" s="64"/>
      <c r="G873" s="64"/>
      <c r="H873" s="64"/>
      <c r="I873" s="64"/>
      <c r="J873" s="64"/>
      <c r="K873" s="64"/>
      <c r="L873" s="64"/>
      <c r="M873" s="64"/>
      <c r="N873" s="64"/>
      <c r="O873" s="64"/>
    </row>
    <row r="874" spans="6:15" x14ac:dyDescent="0.25">
      <c r="F874" s="64"/>
      <c r="G874" s="64"/>
      <c r="H874" s="64"/>
      <c r="I874" s="64"/>
      <c r="J874" s="64"/>
      <c r="K874" s="64"/>
      <c r="L874" s="64"/>
      <c r="M874" s="64"/>
      <c r="N874" s="64"/>
      <c r="O874" s="64"/>
    </row>
    <row r="875" spans="6:15" x14ac:dyDescent="0.25">
      <c r="F875" s="64"/>
      <c r="G875" s="64"/>
      <c r="H875" s="64"/>
      <c r="I875" s="64"/>
      <c r="J875" s="64"/>
      <c r="K875" s="64"/>
      <c r="L875" s="64"/>
      <c r="M875" s="64"/>
      <c r="N875" s="64"/>
      <c r="O875" s="64"/>
    </row>
    <row r="876" spans="6:15" x14ac:dyDescent="0.25">
      <c r="F876" s="64"/>
      <c r="G876" s="64"/>
      <c r="H876" s="64"/>
      <c r="I876" s="64"/>
      <c r="J876" s="64"/>
      <c r="K876" s="64"/>
      <c r="L876" s="64"/>
      <c r="M876" s="64"/>
      <c r="N876" s="64"/>
      <c r="O876" s="64"/>
    </row>
    <row r="877" spans="6:15" x14ac:dyDescent="0.25">
      <c r="F877" s="64"/>
      <c r="G877" s="64"/>
      <c r="H877" s="64"/>
      <c r="I877" s="64"/>
      <c r="J877" s="64"/>
      <c r="K877" s="64"/>
      <c r="L877" s="64"/>
      <c r="M877" s="64"/>
      <c r="N877" s="64"/>
      <c r="O877" s="64"/>
    </row>
    <row r="878" spans="6:15" x14ac:dyDescent="0.25">
      <c r="F878" s="64"/>
      <c r="G878" s="64"/>
      <c r="H878" s="64"/>
      <c r="I878" s="64"/>
      <c r="J878" s="64"/>
      <c r="K878" s="64"/>
      <c r="L878" s="64"/>
      <c r="M878" s="64"/>
      <c r="N878" s="64"/>
      <c r="O878" s="64"/>
    </row>
    <row r="879" spans="6:15" x14ac:dyDescent="0.25">
      <c r="F879" s="64"/>
      <c r="G879" s="64"/>
      <c r="H879" s="64"/>
      <c r="I879" s="64"/>
      <c r="J879" s="64"/>
      <c r="K879" s="64"/>
      <c r="L879" s="64"/>
      <c r="M879" s="64"/>
      <c r="N879" s="64"/>
      <c r="O879" s="64"/>
    </row>
    <row r="880" spans="6:15" x14ac:dyDescent="0.25">
      <c r="F880" s="64"/>
      <c r="G880" s="64"/>
      <c r="H880" s="64"/>
      <c r="I880" s="64"/>
      <c r="J880" s="64"/>
      <c r="K880" s="64"/>
      <c r="L880" s="64"/>
      <c r="M880" s="64"/>
      <c r="N880" s="64"/>
      <c r="O880" s="64"/>
    </row>
    <row r="881" spans="6:15" x14ac:dyDescent="0.25">
      <c r="F881" s="64"/>
      <c r="G881" s="64"/>
      <c r="H881" s="64"/>
      <c r="I881" s="64"/>
      <c r="J881" s="64"/>
      <c r="K881" s="64"/>
      <c r="L881" s="64"/>
      <c r="M881" s="64"/>
      <c r="N881" s="64"/>
      <c r="O881" s="64"/>
    </row>
    <row r="882" spans="6:15" x14ac:dyDescent="0.25">
      <c r="F882" s="64"/>
      <c r="G882" s="64"/>
      <c r="H882" s="64"/>
      <c r="I882" s="64"/>
      <c r="J882" s="64"/>
      <c r="K882" s="64"/>
      <c r="L882" s="64"/>
      <c r="M882" s="64"/>
      <c r="N882" s="64"/>
      <c r="O882" s="64"/>
    </row>
    <row r="883" spans="6:15" x14ac:dyDescent="0.25">
      <c r="F883" s="64"/>
      <c r="G883" s="64"/>
      <c r="H883" s="64"/>
      <c r="I883" s="64"/>
      <c r="J883" s="64"/>
      <c r="K883" s="64"/>
      <c r="L883" s="64"/>
      <c r="M883" s="64"/>
      <c r="N883" s="64"/>
      <c r="O883" s="64"/>
    </row>
    <row r="884" spans="6:15" x14ac:dyDescent="0.25">
      <c r="F884" s="64"/>
      <c r="G884" s="64"/>
      <c r="H884" s="64"/>
      <c r="I884" s="64"/>
      <c r="J884" s="64"/>
      <c r="K884" s="64"/>
      <c r="L884" s="64"/>
      <c r="M884" s="64"/>
      <c r="N884" s="64"/>
      <c r="O884" s="64"/>
    </row>
    <row r="885" spans="6:15" x14ac:dyDescent="0.25">
      <c r="F885" s="64"/>
      <c r="G885" s="64"/>
      <c r="H885" s="64"/>
      <c r="I885" s="64"/>
      <c r="J885" s="64"/>
      <c r="K885" s="64"/>
      <c r="L885" s="64"/>
      <c r="M885" s="64"/>
      <c r="N885" s="64"/>
      <c r="O885" s="64"/>
    </row>
    <row r="886" spans="6:15" x14ac:dyDescent="0.25">
      <c r="F886" s="64"/>
      <c r="G886" s="64"/>
      <c r="H886" s="64"/>
      <c r="I886" s="64"/>
      <c r="J886" s="64"/>
      <c r="K886" s="64"/>
      <c r="L886" s="64"/>
      <c r="M886" s="64"/>
      <c r="N886" s="64"/>
      <c r="O886" s="64"/>
    </row>
    <row r="887" spans="6:15" x14ac:dyDescent="0.25">
      <c r="F887" s="64"/>
      <c r="G887" s="64"/>
      <c r="H887" s="64"/>
      <c r="I887" s="64"/>
      <c r="J887" s="64"/>
      <c r="K887" s="64"/>
      <c r="L887" s="64"/>
      <c r="M887" s="64"/>
      <c r="N887" s="64"/>
      <c r="O887" s="64"/>
    </row>
    <row r="888" spans="6:15" x14ac:dyDescent="0.25">
      <c r="F888" s="64"/>
      <c r="G888" s="64"/>
      <c r="H888" s="64"/>
      <c r="I888" s="64"/>
      <c r="J888" s="64"/>
      <c r="K888" s="64"/>
      <c r="L888" s="64"/>
      <c r="M888" s="64"/>
      <c r="N888" s="64"/>
      <c r="O888" s="64"/>
    </row>
    <row r="889" spans="6:15" x14ac:dyDescent="0.25">
      <c r="F889" s="64"/>
      <c r="G889" s="64"/>
      <c r="H889" s="64"/>
      <c r="I889" s="64"/>
      <c r="J889" s="64"/>
      <c r="K889" s="64"/>
      <c r="L889" s="64"/>
      <c r="M889" s="64"/>
      <c r="N889" s="64"/>
      <c r="O889" s="64"/>
    </row>
    <row r="890" spans="6:15" x14ac:dyDescent="0.25">
      <c r="F890" s="64"/>
      <c r="G890" s="64"/>
      <c r="H890" s="64"/>
      <c r="I890" s="64"/>
      <c r="J890" s="64"/>
      <c r="K890" s="64"/>
      <c r="L890" s="64"/>
      <c r="M890" s="64"/>
      <c r="N890" s="64"/>
      <c r="O890" s="64"/>
    </row>
    <row r="891" spans="6:15" x14ac:dyDescent="0.25">
      <c r="F891" s="64"/>
      <c r="G891" s="64"/>
      <c r="H891" s="64"/>
      <c r="I891" s="64"/>
      <c r="J891" s="64"/>
      <c r="K891" s="64"/>
      <c r="L891" s="64"/>
      <c r="M891" s="64"/>
      <c r="N891" s="64"/>
      <c r="O891" s="64"/>
    </row>
    <row r="892" spans="6:15" x14ac:dyDescent="0.25">
      <c r="F892" s="64"/>
      <c r="G892" s="64"/>
      <c r="H892" s="64"/>
      <c r="I892" s="64"/>
      <c r="J892" s="64"/>
      <c r="K892" s="64"/>
      <c r="L892" s="64"/>
      <c r="M892" s="64"/>
      <c r="N892" s="64"/>
      <c r="O892" s="64"/>
    </row>
    <row r="893" spans="6:15" x14ac:dyDescent="0.25">
      <c r="F893" s="64"/>
      <c r="G893" s="64"/>
      <c r="H893" s="64"/>
      <c r="I893" s="64"/>
      <c r="J893" s="64"/>
      <c r="K893" s="64"/>
      <c r="L893" s="64"/>
      <c r="M893" s="64"/>
      <c r="N893" s="64"/>
      <c r="O893" s="64"/>
    </row>
    <row r="894" spans="6:15" x14ac:dyDescent="0.25">
      <c r="F894" s="64"/>
      <c r="G894" s="64"/>
      <c r="H894" s="64"/>
      <c r="I894" s="64"/>
      <c r="J894" s="64"/>
      <c r="K894" s="64"/>
      <c r="L894" s="64"/>
      <c r="M894" s="64"/>
      <c r="N894" s="64"/>
      <c r="O894" s="64"/>
    </row>
    <row r="895" spans="6:15" x14ac:dyDescent="0.25">
      <c r="F895" s="64"/>
      <c r="G895" s="64"/>
      <c r="H895" s="64"/>
      <c r="I895" s="64"/>
      <c r="J895" s="64"/>
      <c r="K895" s="64"/>
      <c r="L895" s="64"/>
      <c r="M895" s="64"/>
      <c r="N895" s="64"/>
      <c r="O895" s="64"/>
    </row>
    <row r="896" spans="6:15" x14ac:dyDescent="0.25">
      <c r="F896" s="64"/>
      <c r="G896" s="64"/>
      <c r="H896" s="64"/>
      <c r="I896" s="64"/>
      <c r="J896" s="64"/>
      <c r="K896" s="64"/>
      <c r="L896" s="64"/>
      <c r="M896" s="64"/>
      <c r="N896" s="64"/>
      <c r="O896" s="64"/>
    </row>
    <row r="897" spans="6:15" x14ac:dyDescent="0.25">
      <c r="F897" s="64"/>
      <c r="G897" s="64"/>
      <c r="H897" s="64"/>
      <c r="I897" s="64"/>
      <c r="J897" s="64"/>
      <c r="K897" s="64"/>
      <c r="L897" s="64"/>
      <c r="M897" s="64"/>
      <c r="N897" s="64"/>
      <c r="O897" s="64"/>
    </row>
    <row r="898" spans="6:15" x14ac:dyDescent="0.25">
      <c r="F898" s="64"/>
      <c r="G898" s="64"/>
      <c r="H898" s="64"/>
      <c r="I898" s="64"/>
      <c r="J898" s="64"/>
      <c r="K898" s="64"/>
      <c r="L898" s="64"/>
      <c r="M898" s="64"/>
      <c r="N898" s="64"/>
      <c r="O898" s="64"/>
    </row>
    <row r="899" spans="6:15" x14ac:dyDescent="0.25">
      <c r="F899" s="64"/>
      <c r="G899" s="64"/>
      <c r="H899" s="64"/>
      <c r="I899" s="64"/>
      <c r="J899" s="64"/>
      <c r="K899" s="64"/>
      <c r="L899" s="64"/>
      <c r="M899" s="64"/>
      <c r="N899" s="64"/>
      <c r="O899" s="64"/>
    </row>
    <row r="900" spans="6:15" x14ac:dyDescent="0.25">
      <c r="F900" s="64"/>
      <c r="G900" s="64"/>
      <c r="H900" s="64"/>
      <c r="I900" s="64"/>
      <c r="J900" s="64"/>
      <c r="K900" s="64"/>
      <c r="L900" s="64"/>
      <c r="M900" s="64"/>
      <c r="N900" s="64"/>
      <c r="O900" s="64"/>
    </row>
    <row r="901" spans="6:15" x14ac:dyDescent="0.25">
      <c r="F901" s="64"/>
      <c r="G901" s="64"/>
      <c r="H901" s="64"/>
      <c r="I901" s="64"/>
      <c r="J901" s="64"/>
      <c r="K901" s="64"/>
      <c r="L901" s="64"/>
      <c r="M901" s="64"/>
      <c r="N901" s="64"/>
      <c r="O901" s="64"/>
    </row>
    <row r="902" spans="6:15" x14ac:dyDescent="0.25">
      <c r="F902" s="64"/>
      <c r="G902" s="64"/>
      <c r="H902" s="64"/>
      <c r="I902" s="64"/>
      <c r="J902" s="64"/>
      <c r="K902" s="64"/>
      <c r="L902" s="64"/>
      <c r="M902" s="64"/>
      <c r="N902" s="64"/>
      <c r="O902" s="64"/>
    </row>
    <row r="903" spans="6:15" x14ac:dyDescent="0.25">
      <c r="F903" s="64"/>
      <c r="G903" s="64"/>
      <c r="H903" s="64"/>
      <c r="I903" s="64"/>
      <c r="J903" s="64"/>
      <c r="K903" s="64"/>
      <c r="L903" s="64"/>
      <c r="M903" s="64"/>
      <c r="N903" s="64"/>
      <c r="O903" s="64"/>
    </row>
    <row r="904" spans="6:15" x14ac:dyDescent="0.25">
      <c r="F904" s="64"/>
      <c r="G904" s="64"/>
      <c r="H904" s="64"/>
      <c r="I904" s="64"/>
      <c r="J904" s="64"/>
      <c r="K904" s="64"/>
      <c r="L904" s="64"/>
      <c r="M904" s="64"/>
      <c r="N904" s="64"/>
      <c r="O904" s="64"/>
    </row>
    <row r="905" spans="6:15" x14ac:dyDescent="0.25">
      <c r="F905" s="64"/>
      <c r="G905" s="64"/>
      <c r="H905" s="64"/>
      <c r="I905" s="64"/>
      <c r="J905" s="64"/>
      <c r="K905" s="64"/>
      <c r="L905" s="64"/>
      <c r="M905" s="64"/>
      <c r="N905" s="64"/>
      <c r="O905" s="64"/>
    </row>
    <row r="906" spans="6:15" x14ac:dyDescent="0.25">
      <c r="F906" s="64"/>
      <c r="G906" s="64"/>
      <c r="H906" s="64"/>
      <c r="I906" s="64"/>
      <c r="J906" s="64"/>
      <c r="K906" s="64"/>
      <c r="L906" s="64"/>
      <c r="M906" s="64"/>
      <c r="N906" s="64"/>
      <c r="O906" s="64"/>
    </row>
    <row r="907" spans="6:15" x14ac:dyDescent="0.25">
      <c r="F907" s="64"/>
      <c r="G907" s="64"/>
      <c r="H907" s="64"/>
      <c r="I907" s="64"/>
      <c r="J907" s="64"/>
      <c r="K907" s="64"/>
      <c r="L907" s="64"/>
      <c r="M907" s="64"/>
      <c r="N907" s="64"/>
      <c r="O907" s="64"/>
    </row>
    <row r="908" spans="6:15" x14ac:dyDescent="0.25">
      <c r="F908" s="64"/>
      <c r="G908" s="64"/>
      <c r="H908" s="64"/>
      <c r="I908" s="64"/>
      <c r="J908" s="64"/>
      <c r="K908" s="64"/>
      <c r="L908" s="64"/>
      <c r="M908" s="64"/>
      <c r="N908" s="64"/>
      <c r="O908" s="64"/>
    </row>
    <row r="909" spans="6:15" x14ac:dyDescent="0.25">
      <c r="F909" s="64"/>
      <c r="G909" s="64"/>
      <c r="H909" s="64"/>
      <c r="I909" s="64"/>
      <c r="J909" s="64"/>
      <c r="K909" s="64"/>
      <c r="L909" s="64"/>
      <c r="M909" s="64"/>
      <c r="N909" s="64"/>
      <c r="O909" s="64"/>
    </row>
    <row r="910" spans="6:15" x14ac:dyDescent="0.25">
      <c r="F910" s="64"/>
      <c r="G910" s="64"/>
      <c r="H910" s="64"/>
      <c r="I910" s="64"/>
      <c r="J910" s="64"/>
      <c r="K910" s="64"/>
      <c r="L910" s="64"/>
      <c r="M910" s="64"/>
      <c r="N910" s="64"/>
      <c r="O910" s="64"/>
    </row>
    <row r="911" spans="6:15" x14ac:dyDescent="0.25">
      <c r="F911" s="64"/>
      <c r="G911" s="64"/>
      <c r="H911" s="64"/>
      <c r="I911" s="64"/>
      <c r="J911" s="64"/>
      <c r="K911" s="64"/>
      <c r="L911" s="64"/>
      <c r="M911" s="64"/>
      <c r="N911" s="64"/>
      <c r="O911" s="64"/>
    </row>
    <row r="912" spans="6:15" x14ac:dyDescent="0.25">
      <c r="F912" s="64"/>
      <c r="G912" s="64"/>
      <c r="H912" s="64"/>
      <c r="I912" s="64"/>
      <c r="J912" s="64"/>
      <c r="K912" s="64"/>
      <c r="L912" s="64"/>
      <c r="M912" s="64"/>
      <c r="N912" s="64"/>
      <c r="O912" s="64"/>
    </row>
    <row r="913" spans="6:15" x14ac:dyDescent="0.25">
      <c r="F913" s="64"/>
      <c r="G913" s="64"/>
      <c r="H913" s="64"/>
      <c r="I913" s="64"/>
      <c r="J913" s="64"/>
      <c r="K913" s="64"/>
      <c r="L913" s="64"/>
      <c r="M913" s="64"/>
      <c r="N913" s="64"/>
      <c r="O913" s="64"/>
    </row>
    <row r="914" spans="6:15" x14ac:dyDescent="0.25">
      <c r="F914" s="64"/>
      <c r="G914" s="64"/>
      <c r="H914" s="64"/>
      <c r="I914" s="64"/>
      <c r="J914" s="64"/>
      <c r="K914" s="64"/>
      <c r="L914" s="64"/>
      <c r="M914" s="64"/>
      <c r="N914" s="64"/>
      <c r="O914" s="64"/>
    </row>
    <row r="915" spans="6:15" x14ac:dyDescent="0.25">
      <c r="F915" s="64"/>
      <c r="G915" s="64"/>
      <c r="H915" s="64"/>
      <c r="I915" s="64"/>
      <c r="J915" s="64"/>
      <c r="K915" s="64"/>
      <c r="L915" s="64"/>
      <c r="M915" s="64"/>
      <c r="N915" s="64"/>
      <c r="O915" s="64"/>
    </row>
    <row r="916" spans="6:15" x14ac:dyDescent="0.25">
      <c r="F916" s="64"/>
      <c r="G916" s="64"/>
      <c r="H916" s="64"/>
      <c r="I916" s="64"/>
      <c r="J916" s="64"/>
      <c r="K916" s="64"/>
      <c r="L916" s="64"/>
      <c r="M916" s="64"/>
      <c r="N916" s="64"/>
      <c r="O916" s="64"/>
    </row>
    <row r="917" spans="6:15" x14ac:dyDescent="0.25">
      <c r="F917" s="64"/>
      <c r="G917" s="64"/>
      <c r="H917" s="64"/>
      <c r="I917" s="64"/>
      <c r="J917" s="64"/>
      <c r="K917" s="64"/>
      <c r="L917" s="64"/>
      <c r="M917" s="64"/>
      <c r="N917" s="64"/>
      <c r="O917" s="64"/>
    </row>
    <row r="918" spans="6:15" x14ac:dyDescent="0.25">
      <c r="F918" s="64"/>
      <c r="G918" s="64"/>
      <c r="H918" s="64"/>
      <c r="I918" s="64"/>
      <c r="J918" s="64"/>
      <c r="K918" s="64"/>
      <c r="L918" s="64"/>
      <c r="M918" s="64"/>
      <c r="N918" s="64"/>
      <c r="O918" s="64"/>
    </row>
    <row r="919" spans="6:15" x14ac:dyDescent="0.25">
      <c r="F919" s="64"/>
      <c r="G919" s="64"/>
      <c r="H919" s="64"/>
      <c r="I919" s="64"/>
      <c r="J919" s="64"/>
      <c r="K919" s="64"/>
      <c r="L919" s="64"/>
      <c r="M919" s="64"/>
      <c r="N919" s="64"/>
      <c r="O919" s="64"/>
    </row>
    <row r="920" spans="6:15" x14ac:dyDescent="0.25">
      <c r="F920" s="64"/>
      <c r="G920" s="64"/>
      <c r="H920" s="64"/>
      <c r="I920" s="64"/>
      <c r="J920" s="64"/>
      <c r="K920" s="64"/>
      <c r="L920" s="64"/>
      <c r="M920" s="64"/>
      <c r="N920" s="64"/>
      <c r="O920" s="64"/>
    </row>
    <row r="921" spans="6:15" x14ac:dyDescent="0.25">
      <c r="F921" s="64"/>
      <c r="G921" s="64"/>
      <c r="H921" s="64"/>
      <c r="I921" s="64"/>
      <c r="J921" s="64"/>
      <c r="K921" s="64"/>
      <c r="L921" s="64"/>
      <c r="M921" s="64"/>
      <c r="N921" s="64"/>
      <c r="O921" s="64"/>
    </row>
    <row r="922" spans="6:15" x14ac:dyDescent="0.25">
      <c r="F922" s="64"/>
      <c r="G922" s="64"/>
      <c r="H922" s="64"/>
      <c r="I922" s="64"/>
      <c r="J922" s="64"/>
      <c r="K922" s="64"/>
      <c r="L922" s="64"/>
      <c r="M922" s="64"/>
      <c r="N922" s="64"/>
      <c r="O922" s="64"/>
    </row>
    <row r="923" spans="6:15" x14ac:dyDescent="0.25">
      <c r="F923" s="64"/>
      <c r="G923" s="64"/>
      <c r="H923" s="64"/>
      <c r="I923" s="64"/>
      <c r="J923" s="64"/>
      <c r="K923" s="64"/>
      <c r="L923" s="64"/>
      <c r="M923" s="64"/>
      <c r="N923" s="64"/>
      <c r="O923" s="64"/>
    </row>
    <row r="924" spans="6:15" x14ac:dyDescent="0.25">
      <c r="F924" s="64"/>
      <c r="G924" s="64"/>
      <c r="H924" s="64"/>
      <c r="I924" s="64"/>
      <c r="J924" s="64"/>
      <c r="K924" s="64"/>
      <c r="L924" s="64"/>
      <c r="M924" s="64"/>
      <c r="N924" s="64"/>
      <c r="O924" s="64"/>
    </row>
    <row r="925" spans="6:15" x14ac:dyDescent="0.25">
      <c r="F925" s="64"/>
      <c r="G925" s="64"/>
      <c r="H925" s="64"/>
      <c r="I925" s="64"/>
      <c r="J925" s="64"/>
      <c r="K925" s="64"/>
      <c r="L925" s="64"/>
      <c r="M925" s="64"/>
      <c r="N925" s="64"/>
      <c r="O925" s="64"/>
    </row>
    <row r="926" spans="6:15" x14ac:dyDescent="0.25">
      <c r="F926" s="64"/>
      <c r="G926" s="64"/>
      <c r="H926" s="64"/>
      <c r="I926" s="64"/>
      <c r="J926" s="64"/>
      <c r="K926" s="64"/>
      <c r="L926" s="64"/>
      <c r="M926" s="64"/>
      <c r="N926" s="64"/>
      <c r="O926" s="64"/>
    </row>
    <row r="927" spans="6:15" x14ac:dyDescent="0.25">
      <c r="F927" s="64"/>
      <c r="G927" s="64"/>
      <c r="H927" s="64"/>
      <c r="I927" s="64"/>
      <c r="J927" s="64"/>
      <c r="K927" s="64"/>
      <c r="L927" s="64"/>
      <c r="M927" s="64"/>
      <c r="N927" s="64"/>
      <c r="O927" s="64"/>
    </row>
    <row r="928" spans="6:15" x14ac:dyDescent="0.25">
      <c r="F928" s="64"/>
      <c r="G928" s="64"/>
      <c r="H928" s="64"/>
      <c r="I928" s="64"/>
      <c r="J928" s="64"/>
      <c r="K928" s="64"/>
      <c r="L928" s="64"/>
      <c r="M928" s="64"/>
      <c r="N928" s="64"/>
      <c r="O928" s="64"/>
    </row>
    <row r="929" spans="6:15" x14ac:dyDescent="0.25">
      <c r="F929" s="64"/>
      <c r="G929" s="64"/>
      <c r="H929" s="64"/>
      <c r="I929" s="64"/>
      <c r="J929" s="64"/>
      <c r="K929" s="64"/>
      <c r="L929" s="64"/>
      <c r="M929" s="64"/>
      <c r="N929" s="64"/>
      <c r="O929" s="64"/>
    </row>
    <row r="930" spans="6:15" x14ac:dyDescent="0.25">
      <c r="F930" s="64"/>
      <c r="G930" s="64"/>
      <c r="H930" s="64"/>
      <c r="I930" s="64"/>
      <c r="J930" s="64"/>
      <c r="K930" s="64"/>
      <c r="L930" s="64"/>
      <c r="M930" s="64"/>
      <c r="N930" s="64"/>
      <c r="O930" s="64"/>
    </row>
    <row r="931" spans="6:15" x14ac:dyDescent="0.25">
      <c r="F931" s="64"/>
      <c r="G931" s="64"/>
      <c r="H931" s="64"/>
      <c r="I931" s="64"/>
      <c r="J931" s="64"/>
      <c r="K931" s="64"/>
      <c r="L931" s="64"/>
      <c r="M931" s="64"/>
      <c r="N931" s="64"/>
      <c r="O931" s="64"/>
    </row>
    <row r="932" spans="6:15" x14ac:dyDescent="0.25">
      <c r="F932" s="64"/>
      <c r="G932" s="64"/>
      <c r="H932" s="64"/>
      <c r="I932" s="64"/>
      <c r="J932" s="64"/>
      <c r="K932" s="64"/>
      <c r="L932" s="64"/>
      <c r="M932" s="64"/>
      <c r="N932" s="64"/>
      <c r="O932" s="64"/>
    </row>
    <row r="933" spans="6:15" x14ac:dyDescent="0.25">
      <c r="F933" s="64"/>
      <c r="G933" s="64"/>
      <c r="H933" s="64"/>
      <c r="I933" s="64"/>
      <c r="J933" s="64"/>
      <c r="K933" s="64"/>
      <c r="L933" s="64"/>
      <c r="M933" s="64"/>
      <c r="N933" s="64"/>
      <c r="O933" s="64"/>
    </row>
    <row r="934" spans="6:15" x14ac:dyDescent="0.25">
      <c r="F934" s="64"/>
      <c r="G934" s="64"/>
      <c r="H934" s="64"/>
      <c r="I934" s="64"/>
      <c r="J934" s="64"/>
      <c r="K934" s="64"/>
      <c r="L934" s="64"/>
      <c r="M934" s="64"/>
      <c r="N934" s="64"/>
      <c r="O934" s="64"/>
    </row>
    <row r="935" spans="6:15" x14ac:dyDescent="0.25">
      <c r="F935" s="64"/>
      <c r="G935" s="64"/>
      <c r="H935" s="64"/>
      <c r="I935" s="64"/>
      <c r="J935" s="64"/>
      <c r="K935" s="64"/>
      <c r="L935" s="64"/>
      <c r="M935" s="64"/>
      <c r="N935" s="64"/>
      <c r="O935" s="64"/>
    </row>
    <row r="936" spans="6:15" x14ac:dyDescent="0.25">
      <c r="F936" s="64"/>
      <c r="G936" s="64"/>
      <c r="H936" s="64"/>
      <c r="I936" s="64"/>
      <c r="J936" s="64"/>
      <c r="K936" s="64"/>
      <c r="L936" s="64"/>
      <c r="M936" s="64"/>
      <c r="N936" s="64"/>
      <c r="O936" s="64"/>
    </row>
    <row r="937" spans="6:15" x14ac:dyDescent="0.25">
      <c r="F937" s="64"/>
      <c r="G937" s="64"/>
      <c r="H937" s="64"/>
      <c r="I937" s="64"/>
      <c r="J937" s="64"/>
      <c r="K937" s="64"/>
      <c r="L937" s="64"/>
      <c r="M937" s="64"/>
      <c r="N937" s="64"/>
      <c r="O937" s="64"/>
    </row>
    <row r="938" spans="6:15" x14ac:dyDescent="0.25">
      <c r="F938" s="64"/>
      <c r="G938" s="64"/>
      <c r="H938" s="64"/>
      <c r="I938" s="64"/>
      <c r="J938" s="64"/>
      <c r="K938" s="64"/>
      <c r="L938" s="64"/>
      <c r="M938" s="64"/>
      <c r="N938" s="64"/>
      <c r="O938" s="64"/>
    </row>
    <row r="939" spans="6:15" x14ac:dyDescent="0.25">
      <c r="F939" s="64"/>
      <c r="G939" s="64"/>
      <c r="H939" s="64"/>
      <c r="I939" s="64"/>
      <c r="J939" s="64"/>
      <c r="K939" s="64"/>
      <c r="L939" s="64"/>
      <c r="M939" s="64"/>
      <c r="N939" s="64"/>
      <c r="O939" s="64"/>
    </row>
    <row r="940" spans="6:15" x14ac:dyDescent="0.25">
      <c r="F940" s="64"/>
      <c r="G940" s="64"/>
      <c r="H940" s="64"/>
      <c r="I940" s="64"/>
      <c r="J940" s="64"/>
      <c r="K940" s="64"/>
      <c r="L940" s="64"/>
      <c r="M940" s="64"/>
      <c r="N940" s="64"/>
      <c r="O940" s="64"/>
    </row>
    <row r="941" spans="6:15" x14ac:dyDescent="0.25">
      <c r="F941" s="64"/>
      <c r="G941" s="64"/>
      <c r="H941" s="64"/>
      <c r="I941" s="64"/>
      <c r="J941" s="64"/>
      <c r="K941" s="64"/>
      <c r="L941" s="64"/>
      <c r="M941" s="64"/>
      <c r="N941" s="64"/>
      <c r="O941" s="64"/>
    </row>
    <row r="942" spans="6:15" x14ac:dyDescent="0.25">
      <c r="F942" s="64"/>
      <c r="G942" s="64"/>
      <c r="H942" s="64"/>
      <c r="I942" s="64"/>
      <c r="J942" s="64"/>
      <c r="K942" s="64"/>
      <c r="L942" s="64"/>
      <c r="M942" s="64"/>
      <c r="N942" s="64"/>
      <c r="O942" s="64"/>
    </row>
    <row r="943" spans="6:15" x14ac:dyDescent="0.25">
      <c r="F943" s="64"/>
      <c r="G943" s="64"/>
      <c r="H943" s="64"/>
      <c r="I943" s="64"/>
      <c r="J943" s="64"/>
      <c r="K943" s="64"/>
      <c r="L943" s="64"/>
      <c r="M943" s="64"/>
      <c r="N943" s="64"/>
      <c r="O943" s="64"/>
    </row>
    <row r="944" spans="6:15" x14ac:dyDescent="0.25">
      <c r="F944" s="64"/>
      <c r="G944" s="64"/>
      <c r="H944" s="64"/>
      <c r="I944" s="64"/>
      <c r="J944" s="64"/>
      <c r="K944" s="64"/>
      <c r="L944" s="64"/>
      <c r="M944" s="64"/>
      <c r="N944" s="64"/>
      <c r="O944" s="64"/>
    </row>
    <row r="945" spans="6:15" x14ac:dyDescent="0.25">
      <c r="F945" s="64"/>
      <c r="G945" s="64"/>
      <c r="H945" s="64"/>
      <c r="I945" s="64"/>
      <c r="J945" s="64"/>
      <c r="K945" s="64"/>
      <c r="L945" s="64"/>
      <c r="M945" s="64"/>
      <c r="N945" s="64"/>
      <c r="O945" s="64"/>
    </row>
    <row r="946" spans="6:15" x14ac:dyDescent="0.25">
      <c r="F946" s="64"/>
      <c r="G946" s="64"/>
      <c r="H946" s="64"/>
      <c r="I946" s="64"/>
      <c r="J946" s="64"/>
      <c r="K946" s="64"/>
      <c r="L946" s="64"/>
      <c r="M946" s="64"/>
      <c r="N946" s="64"/>
      <c r="O946" s="64"/>
    </row>
    <row r="947" spans="6:15" x14ac:dyDescent="0.25">
      <c r="F947" s="64"/>
      <c r="G947" s="64"/>
      <c r="H947" s="64"/>
      <c r="I947" s="64"/>
      <c r="J947" s="64"/>
      <c r="K947" s="64"/>
      <c r="L947" s="64"/>
      <c r="M947" s="64"/>
      <c r="N947" s="64"/>
      <c r="O947" s="64"/>
    </row>
    <row r="948" spans="6:15" x14ac:dyDescent="0.25">
      <c r="F948" s="64"/>
      <c r="G948" s="64"/>
      <c r="H948" s="64"/>
      <c r="I948" s="64"/>
      <c r="J948" s="64"/>
      <c r="K948" s="64"/>
      <c r="L948" s="64"/>
      <c r="M948" s="64"/>
      <c r="N948" s="64"/>
      <c r="O948" s="64"/>
    </row>
    <row r="949" spans="6:15" x14ac:dyDescent="0.25">
      <c r="F949" s="64"/>
      <c r="G949" s="64"/>
      <c r="H949" s="64"/>
      <c r="I949" s="64"/>
      <c r="J949" s="64"/>
      <c r="K949" s="64"/>
      <c r="L949" s="64"/>
      <c r="M949" s="64"/>
      <c r="N949" s="64"/>
      <c r="O949" s="64"/>
    </row>
    <row r="950" spans="6:15" x14ac:dyDescent="0.25">
      <c r="F950" s="64"/>
      <c r="G950" s="64"/>
      <c r="H950" s="64"/>
      <c r="I950" s="64"/>
      <c r="J950" s="64"/>
      <c r="K950" s="64"/>
      <c r="L950" s="64"/>
      <c r="M950" s="64"/>
      <c r="N950" s="64"/>
      <c r="O950" s="64"/>
    </row>
    <row r="951" spans="6:15" x14ac:dyDescent="0.25">
      <c r="F951" s="64"/>
      <c r="G951" s="64"/>
      <c r="H951" s="64"/>
      <c r="I951" s="64"/>
      <c r="J951" s="64"/>
      <c r="K951" s="64"/>
      <c r="L951" s="64"/>
      <c r="M951" s="64"/>
      <c r="N951" s="64"/>
      <c r="O951" s="64"/>
    </row>
    <row r="952" spans="6:15" x14ac:dyDescent="0.25">
      <c r="F952" s="64"/>
      <c r="G952" s="64"/>
      <c r="H952" s="64"/>
      <c r="I952" s="64"/>
      <c r="J952" s="64"/>
      <c r="K952" s="64"/>
      <c r="L952" s="64"/>
      <c r="M952" s="64"/>
      <c r="N952" s="64"/>
      <c r="O952" s="64"/>
    </row>
    <row r="953" spans="6:15" x14ac:dyDescent="0.25">
      <c r="F953" s="64"/>
      <c r="G953" s="64"/>
      <c r="H953" s="64"/>
      <c r="I953" s="64"/>
      <c r="J953" s="64"/>
      <c r="K953" s="64"/>
      <c r="L953" s="64"/>
      <c r="M953" s="64"/>
      <c r="N953" s="64"/>
      <c r="O953" s="64"/>
    </row>
    <row r="954" spans="6:15" x14ac:dyDescent="0.25">
      <c r="F954" s="64"/>
      <c r="G954" s="64"/>
      <c r="H954" s="64"/>
      <c r="I954" s="64"/>
      <c r="J954" s="64"/>
      <c r="K954" s="64"/>
      <c r="L954" s="64"/>
      <c r="M954" s="64"/>
      <c r="N954" s="64"/>
      <c r="O954" s="64"/>
    </row>
    <row r="955" spans="6:15" x14ac:dyDescent="0.25">
      <c r="F955" s="64"/>
      <c r="G955" s="64"/>
      <c r="H955" s="64"/>
      <c r="I955" s="64"/>
      <c r="J955" s="64"/>
      <c r="K955" s="64"/>
      <c r="L955" s="64"/>
      <c r="M955" s="64"/>
      <c r="N955" s="64"/>
      <c r="O955" s="64"/>
    </row>
    <row r="956" spans="6:15" x14ac:dyDescent="0.25">
      <c r="F956" s="64"/>
      <c r="G956" s="64"/>
      <c r="H956" s="64"/>
      <c r="I956" s="64"/>
      <c r="J956" s="64"/>
      <c r="K956" s="64"/>
      <c r="L956" s="64"/>
      <c r="M956" s="64"/>
      <c r="N956" s="64"/>
      <c r="O956" s="64"/>
    </row>
    <row r="957" spans="6:15" x14ac:dyDescent="0.25">
      <c r="F957" s="64"/>
      <c r="G957" s="64"/>
      <c r="H957" s="64"/>
      <c r="I957" s="64"/>
      <c r="J957" s="64"/>
      <c r="K957" s="64"/>
      <c r="L957" s="64"/>
      <c r="M957" s="64"/>
      <c r="N957" s="64"/>
      <c r="O957" s="64"/>
    </row>
    <row r="958" spans="6:15" x14ac:dyDescent="0.25">
      <c r="F958" s="64"/>
      <c r="G958" s="64"/>
      <c r="H958" s="64"/>
      <c r="I958" s="64"/>
      <c r="J958" s="64"/>
      <c r="K958" s="64"/>
      <c r="L958" s="64"/>
      <c r="M958" s="64"/>
      <c r="N958" s="64"/>
      <c r="O958" s="64"/>
    </row>
    <row r="959" spans="6:15" x14ac:dyDescent="0.25">
      <c r="F959" s="64"/>
      <c r="G959" s="64"/>
      <c r="H959" s="64"/>
      <c r="I959" s="64"/>
      <c r="J959" s="64"/>
      <c r="K959" s="64"/>
      <c r="L959" s="64"/>
      <c r="M959" s="64"/>
      <c r="N959" s="64"/>
      <c r="O959" s="64"/>
    </row>
    <row r="960" spans="6:15" x14ac:dyDescent="0.25">
      <c r="F960" s="64"/>
      <c r="G960" s="64"/>
      <c r="H960" s="64"/>
      <c r="I960" s="64"/>
      <c r="J960" s="64"/>
      <c r="K960" s="64"/>
      <c r="L960" s="64"/>
      <c r="M960" s="64"/>
      <c r="N960" s="64"/>
      <c r="O960" s="64"/>
    </row>
    <row r="961" spans="6:15" x14ac:dyDescent="0.25">
      <c r="F961" s="64"/>
      <c r="G961" s="64"/>
      <c r="H961" s="64"/>
      <c r="I961" s="64"/>
      <c r="J961" s="64"/>
      <c r="K961" s="64"/>
      <c r="L961" s="64"/>
      <c r="M961" s="64"/>
      <c r="N961" s="64"/>
      <c r="O961" s="64"/>
    </row>
    <row r="962" spans="6:15" x14ac:dyDescent="0.25">
      <c r="F962" s="64"/>
      <c r="G962" s="64"/>
      <c r="H962" s="64"/>
      <c r="I962" s="64"/>
      <c r="J962" s="64"/>
      <c r="K962" s="64"/>
      <c r="L962" s="64"/>
      <c r="M962" s="64"/>
      <c r="N962" s="64"/>
      <c r="O962" s="64"/>
    </row>
    <row r="963" spans="6:15" x14ac:dyDescent="0.25">
      <c r="F963" s="64"/>
      <c r="G963" s="64"/>
      <c r="H963" s="64"/>
      <c r="I963" s="64"/>
      <c r="J963" s="64"/>
      <c r="K963" s="64"/>
      <c r="L963" s="64"/>
      <c r="M963" s="64"/>
      <c r="N963" s="64"/>
      <c r="O963" s="64"/>
    </row>
    <row r="964" spans="6:15" x14ac:dyDescent="0.25">
      <c r="F964" s="64"/>
      <c r="G964" s="64"/>
      <c r="H964" s="64"/>
      <c r="I964" s="64"/>
      <c r="J964" s="64"/>
      <c r="K964" s="64"/>
      <c r="L964" s="64"/>
      <c r="M964" s="64"/>
      <c r="N964" s="64"/>
      <c r="O964" s="64"/>
    </row>
    <row r="965" spans="6:15" x14ac:dyDescent="0.25">
      <c r="F965" s="64"/>
      <c r="G965" s="64"/>
      <c r="H965" s="64"/>
      <c r="I965" s="64"/>
      <c r="J965" s="64"/>
      <c r="K965" s="64"/>
      <c r="L965" s="64"/>
      <c r="M965" s="64"/>
      <c r="N965" s="64"/>
      <c r="O965" s="64"/>
    </row>
    <row r="966" spans="6:15" x14ac:dyDescent="0.25">
      <c r="F966" s="64"/>
      <c r="G966" s="64"/>
      <c r="H966" s="64"/>
      <c r="I966" s="64"/>
      <c r="J966" s="64"/>
      <c r="K966" s="64"/>
      <c r="L966" s="64"/>
      <c r="M966" s="64"/>
      <c r="N966" s="64"/>
      <c r="O966" s="64"/>
    </row>
    <row r="967" spans="6:15" x14ac:dyDescent="0.25">
      <c r="F967" s="64"/>
      <c r="G967" s="64"/>
      <c r="H967" s="64"/>
      <c r="I967" s="64"/>
      <c r="J967" s="64"/>
      <c r="K967" s="64"/>
      <c r="L967" s="64"/>
      <c r="M967" s="64"/>
      <c r="N967" s="64"/>
      <c r="O967" s="64"/>
    </row>
    <row r="968" spans="6:15" x14ac:dyDescent="0.25">
      <c r="F968" s="64"/>
      <c r="G968" s="64"/>
      <c r="H968" s="64"/>
      <c r="I968" s="64"/>
      <c r="J968" s="64"/>
      <c r="K968" s="64"/>
      <c r="L968" s="64"/>
      <c r="M968" s="64"/>
      <c r="N968" s="64"/>
      <c r="O968" s="64"/>
    </row>
    <row r="969" spans="6:15" x14ac:dyDescent="0.25">
      <c r="F969" s="64"/>
      <c r="G969" s="64"/>
      <c r="H969" s="64"/>
      <c r="I969" s="64"/>
      <c r="J969" s="64"/>
      <c r="K969" s="64"/>
      <c r="L969" s="64"/>
      <c r="M969" s="64"/>
      <c r="N969" s="64"/>
      <c r="O969" s="64"/>
    </row>
    <row r="970" spans="6:15" x14ac:dyDescent="0.25">
      <c r="F970" s="64"/>
      <c r="G970" s="64"/>
      <c r="H970" s="64"/>
      <c r="I970" s="64"/>
      <c r="J970" s="64"/>
      <c r="K970" s="64"/>
      <c r="L970" s="64"/>
      <c r="M970" s="64"/>
      <c r="N970" s="64"/>
      <c r="O970" s="64"/>
    </row>
    <row r="971" spans="6:15" x14ac:dyDescent="0.25">
      <c r="F971" s="64"/>
      <c r="G971" s="64"/>
      <c r="H971" s="64"/>
      <c r="I971" s="64"/>
      <c r="J971" s="64"/>
      <c r="K971" s="64"/>
      <c r="L971" s="64"/>
      <c r="M971" s="64"/>
      <c r="N971" s="64"/>
      <c r="O971" s="64"/>
    </row>
    <row r="972" spans="6:15" x14ac:dyDescent="0.25">
      <c r="F972" s="64"/>
      <c r="G972" s="64"/>
      <c r="H972" s="64"/>
      <c r="I972" s="64"/>
      <c r="J972" s="64"/>
      <c r="K972" s="64"/>
      <c r="L972" s="64"/>
      <c r="M972" s="64"/>
      <c r="N972" s="64"/>
      <c r="O972" s="64"/>
    </row>
    <row r="973" spans="6:15" x14ac:dyDescent="0.25">
      <c r="F973" s="64"/>
      <c r="G973" s="64"/>
      <c r="H973" s="64"/>
      <c r="I973" s="64"/>
      <c r="J973" s="64"/>
      <c r="K973" s="64"/>
      <c r="L973" s="64"/>
      <c r="M973" s="64"/>
      <c r="N973" s="64"/>
      <c r="O973" s="64"/>
    </row>
    <row r="974" spans="6:15" x14ac:dyDescent="0.25">
      <c r="F974" s="64"/>
      <c r="G974" s="64"/>
      <c r="H974" s="64"/>
      <c r="I974" s="64"/>
      <c r="J974" s="64"/>
      <c r="K974" s="64"/>
      <c r="L974" s="64"/>
      <c r="M974" s="64"/>
      <c r="N974" s="64"/>
      <c r="O974" s="64"/>
    </row>
    <row r="975" spans="6:15" x14ac:dyDescent="0.25">
      <c r="F975" s="64"/>
      <c r="G975" s="64"/>
      <c r="H975" s="64"/>
      <c r="I975" s="64"/>
      <c r="J975" s="64"/>
      <c r="K975" s="64"/>
      <c r="L975" s="64"/>
      <c r="M975" s="64"/>
      <c r="N975" s="64"/>
      <c r="O975" s="64"/>
    </row>
    <row r="976" spans="6:15" x14ac:dyDescent="0.25">
      <c r="F976" s="64"/>
      <c r="G976" s="64"/>
      <c r="H976" s="64"/>
      <c r="I976" s="64"/>
      <c r="J976" s="64"/>
      <c r="K976" s="64"/>
      <c r="L976" s="64"/>
      <c r="M976" s="64"/>
      <c r="N976" s="64"/>
      <c r="O976" s="64"/>
    </row>
    <row r="977" spans="6:15" x14ac:dyDescent="0.25">
      <c r="F977" s="64"/>
      <c r="G977" s="64"/>
      <c r="H977" s="64"/>
      <c r="I977" s="64"/>
      <c r="J977" s="64"/>
      <c r="K977" s="64"/>
      <c r="L977" s="64"/>
      <c r="M977" s="64"/>
      <c r="N977" s="64"/>
      <c r="O977" s="64"/>
    </row>
    <row r="978" spans="6:15" x14ac:dyDescent="0.25">
      <c r="F978" s="64"/>
      <c r="G978" s="64"/>
      <c r="H978" s="64"/>
      <c r="I978" s="64"/>
      <c r="J978" s="64"/>
      <c r="K978" s="64"/>
      <c r="L978" s="64"/>
      <c r="M978" s="64"/>
      <c r="N978" s="64"/>
      <c r="O978" s="64"/>
    </row>
    <row r="979" spans="6:15" x14ac:dyDescent="0.25">
      <c r="F979" s="64"/>
      <c r="G979" s="64"/>
      <c r="H979" s="64"/>
      <c r="I979" s="64"/>
      <c r="J979" s="64"/>
      <c r="K979" s="64"/>
      <c r="L979" s="64"/>
      <c r="M979" s="64"/>
      <c r="N979" s="64"/>
      <c r="O979" s="64"/>
    </row>
    <row r="980" spans="6:15" x14ac:dyDescent="0.25">
      <c r="F980" s="64"/>
      <c r="G980" s="64"/>
      <c r="H980" s="64"/>
      <c r="I980" s="64"/>
      <c r="J980" s="64"/>
      <c r="K980" s="64"/>
      <c r="L980" s="64"/>
      <c r="M980" s="64"/>
      <c r="N980" s="64"/>
      <c r="O980" s="64"/>
    </row>
    <row r="981" spans="6:15" x14ac:dyDescent="0.25">
      <c r="F981" s="64"/>
      <c r="G981" s="64"/>
      <c r="H981" s="64"/>
      <c r="I981" s="64"/>
      <c r="J981" s="64"/>
      <c r="K981" s="64"/>
      <c r="L981" s="64"/>
      <c r="M981" s="64"/>
      <c r="N981" s="64"/>
      <c r="O981" s="64"/>
    </row>
    <row r="982" spans="6:15" x14ac:dyDescent="0.25">
      <c r="F982" s="64"/>
      <c r="G982" s="64"/>
      <c r="H982" s="64"/>
      <c r="I982" s="64"/>
      <c r="J982" s="64"/>
      <c r="K982" s="64"/>
      <c r="L982" s="64"/>
      <c r="M982" s="64"/>
      <c r="N982" s="64"/>
      <c r="O982" s="64"/>
    </row>
    <row r="983" spans="6:15" x14ac:dyDescent="0.25">
      <c r="F983" s="64"/>
      <c r="G983" s="64"/>
      <c r="H983" s="64"/>
      <c r="I983" s="64"/>
      <c r="J983" s="64"/>
      <c r="K983" s="64"/>
      <c r="L983" s="64"/>
      <c r="M983" s="64"/>
      <c r="N983" s="64"/>
      <c r="O983" s="64"/>
    </row>
    <row r="984" spans="6:15" x14ac:dyDescent="0.25">
      <c r="F984" s="64"/>
      <c r="G984" s="64"/>
      <c r="H984" s="64"/>
      <c r="I984" s="64"/>
      <c r="J984" s="64"/>
      <c r="K984" s="64"/>
      <c r="L984" s="64"/>
      <c r="M984" s="64"/>
      <c r="N984" s="64"/>
      <c r="O984" s="64"/>
    </row>
    <row r="985" spans="6:15" x14ac:dyDescent="0.25">
      <c r="F985" s="64"/>
      <c r="G985" s="64"/>
      <c r="H985" s="64"/>
      <c r="I985" s="64"/>
      <c r="J985" s="64"/>
      <c r="K985" s="64"/>
      <c r="L985" s="64"/>
      <c r="M985" s="64"/>
      <c r="N985" s="64"/>
      <c r="O985" s="64"/>
    </row>
    <row r="986" spans="6:15" x14ac:dyDescent="0.25">
      <c r="F986" s="64"/>
      <c r="G986" s="64"/>
      <c r="H986" s="64"/>
      <c r="I986" s="64"/>
      <c r="J986" s="64"/>
      <c r="K986" s="64"/>
      <c r="L986" s="64"/>
      <c r="M986" s="64"/>
      <c r="N986" s="64"/>
      <c r="O986" s="64"/>
    </row>
    <row r="987" spans="6:15" x14ac:dyDescent="0.25">
      <c r="F987" s="64"/>
      <c r="G987" s="64"/>
      <c r="H987" s="64"/>
      <c r="I987" s="64"/>
      <c r="J987" s="64"/>
      <c r="K987" s="64"/>
      <c r="L987" s="64"/>
      <c r="M987" s="64"/>
      <c r="N987" s="64"/>
      <c r="O987" s="64"/>
    </row>
    <row r="988" spans="6:15" x14ac:dyDescent="0.25">
      <c r="F988" s="64"/>
      <c r="G988" s="64"/>
      <c r="H988" s="64"/>
      <c r="I988" s="64"/>
      <c r="J988" s="64"/>
      <c r="K988" s="64"/>
      <c r="L988" s="64"/>
      <c r="M988" s="64"/>
      <c r="N988" s="64"/>
      <c r="O988" s="64"/>
    </row>
    <row r="989" spans="6:15" x14ac:dyDescent="0.25">
      <c r="F989" s="64"/>
      <c r="G989" s="64"/>
      <c r="H989" s="64"/>
      <c r="I989" s="64"/>
      <c r="J989" s="64"/>
      <c r="K989" s="64"/>
      <c r="L989" s="64"/>
      <c r="M989" s="64"/>
      <c r="N989" s="64"/>
      <c r="O989" s="64"/>
    </row>
    <row r="990" spans="6:15" x14ac:dyDescent="0.25">
      <c r="F990" s="64"/>
      <c r="G990" s="64"/>
      <c r="H990" s="64"/>
      <c r="I990" s="64"/>
      <c r="J990" s="64"/>
      <c r="K990" s="64"/>
      <c r="L990" s="64"/>
      <c r="M990" s="64"/>
      <c r="N990" s="64"/>
      <c r="O990" s="64"/>
    </row>
    <row r="991" spans="6:15" x14ac:dyDescent="0.25">
      <c r="F991" s="64"/>
      <c r="G991" s="64"/>
      <c r="H991" s="64"/>
      <c r="I991" s="64"/>
      <c r="J991" s="64"/>
      <c r="K991" s="64"/>
      <c r="L991" s="64"/>
      <c r="M991" s="64"/>
      <c r="N991" s="64"/>
      <c r="O991" s="64"/>
    </row>
    <row r="992" spans="6:15" x14ac:dyDescent="0.25">
      <c r="F992" s="64"/>
      <c r="G992" s="64"/>
      <c r="H992" s="64"/>
      <c r="I992" s="64"/>
      <c r="J992" s="64"/>
      <c r="K992" s="64"/>
      <c r="L992" s="64"/>
      <c r="M992" s="64"/>
      <c r="N992" s="64"/>
      <c r="O992" s="64"/>
    </row>
    <row r="993" spans="6:15" x14ac:dyDescent="0.25">
      <c r="F993" s="64"/>
      <c r="G993" s="64"/>
      <c r="H993" s="64"/>
      <c r="I993" s="64"/>
      <c r="J993" s="64"/>
      <c r="K993" s="64"/>
      <c r="L993" s="64"/>
      <c r="M993" s="64"/>
      <c r="N993" s="64"/>
      <c r="O993" s="64"/>
    </row>
    <row r="994" spans="6:15" x14ac:dyDescent="0.25">
      <c r="F994" s="64"/>
      <c r="G994" s="64"/>
      <c r="H994" s="64"/>
      <c r="I994" s="64"/>
      <c r="J994" s="64"/>
      <c r="K994" s="64"/>
      <c r="L994" s="64"/>
      <c r="M994" s="64"/>
      <c r="N994" s="64"/>
      <c r="O994" s="64"/>
    </row>
    <row r="995" spans="6:15" x14ac:dyDescent="0.25">
      <c r="F995" s="64"/>
      <c r="G995" s="64"/>
      <c r="H995" s="64"/>
      <c r="I995" s="64"/>
      <c r="J995" s="64"/>
      <c r="K995" s="64"/>
      <c r="L995" s="64"/>
      <c r="M995" s="64"/>
      <c r="N995" s="64"/>
      <c r="O995" s="64"/>
    </row>
    <row r="996" spans="6:15" x14ac:dyDescent="0.25">
      <c r="F996" s="64"/>
      <c r="G996" s="64"/>
      <c r="H996" s="64"/>
      <c r="I996" s="64"/>
      <c r="J996" s="64"/>
      <c r="K996" s="64"/>
      <c r="L996" s="64"/>
      <c r="M996" s="64"/>
      <c r="N996" s="64"/>
      <c r="O996" s="64"/>
    </row>
    <row r="997" spans="6:15" x14ac:dyDescent="0.25">
      <c r="F997" s="64"/>
      <c r="G997" s="64"/>
      <c r="H997" s="64"/>
      <c r="I997" s="64"/>
      <c r="J997" s="64"/>
      <c r="K997" s="64"/>
      <c r="L997" s="64"/>
      <c r="M997" s="64"/>
      <c r="N997" s="64"/>
      <c r="O997" s="64"/>
    </row>
    <row r="998" spans="6:15" x14ac:dyDescent="0.25">
      <c r="F998" s="64"/>
      <c r="G998" s="64"/>
      <c r="H998" s="64"/>
      <c r="I998" s="64"/>
      <c r="J998" s="64"/>
      <c r="K998" s="64"/>
      <c r="L998" s="64"/>
      <c r="M998" s="64"/>
      <c r="N998" s="64"/>
      <c r="O998" s="64"/>
    </row>
    <row r="999" spans="6:15" x14ac:dyDescent="0.25">
      <c r="F999" s="64"/>
      <c r="G999" s="64"/>
      <c r="H999" s="64"/>
      <c r="I999" s="64"/>
      <c r="J999" s="64"/>
      <c r="K999" s="64"/>
      <c r="L999" s="64"/>
      <c r="M999" s="64"/>
      <c r="N999" s="64"/>
      <c r="O999" s="64"/>
    </row>
    <row r="1000" spans="6:15" x14ac:dyDescent="0.25">
      <c r="F1000" s="64"/>
      <c r="G1000" s="64"/>
      <c r="H1000" s="64"/>
      <c r="I1000" s="64"/>
      <c r="J1000" s="64"/>
      <c r="K1000" s="64"/>
      <c r="L1000" s="64"/>
      <c r="M1000" s="64"/>
      <c r="N1000" s="64"/>
      <c r="O1000" s="64"/>
    </row>
    <row r="1001" spans="6:15" x14ac:dyDescent="0.25">
      <c r="F1001" s="64"/>
      <c r="G1001" s="64"/>
      <c r="H1001" s="64"/>
      <c r="I1001" s="64"/>
      <c r="J1001" s="64"/>
      <c r="K1001" s="64"/>
      <c r="L1001" s="64"/>
      <c r="M1001" s="64"/>
      <c r="N1001" s="64"/>
      <c r="O1001" s="64"/>
    </row>
    <row r="1002" spans="6:15" x14ac:dyDescent="0.25">
      <c r="F1002" s="64"/>
      <c r="G1002" s="64"/>
      <c r="H1002" s="64"/>
      <c r="I1002" s="64"/>
      <c r="J1002" s="64"/>
      <c r="K1002" s="64"/>
      <c r="L1002" s="64"/>
      <c r="M1002" s="64"/>
      <c r="N1002" s="64"/>
      <c r="O1002" s="64"/>
    </row>
    <row r="1003" spans="6:15" x14ac:dyDescent="0.25">
      <c r="F1003" s="64"/>
      <c r="G1003" s="64"/>
      <c r="H1003" s="64"/>
      <c r="I1003" s="64"/>
      <c r="J1003" s="64"/>
      <c r="K1003" s="64"/>
      <c r="L1003" s="64"/>
      <c r="M1003" s="64"/>
      <c r="N1003" s="64"/>
      <c r="O1003" s="64"/>
    </row>
    <row r="1004" spans="6:15" x14ac:dyDescent="0.25">
      <c r="F1004" s="64"/>
      <c r="G1004" s="64"/>
      <c r="H1004" s="64"/>
      <c r="I1004" s="64"/>
      <c r="J1004" s="64"/>
      <c r="K1004" s="64"/>
      <c r="L1004" s="64"/>
      <c r="M1004" s="64"/>
      <c r="N1004" s="64"/>
      <c r="O1004" s="64"/>
    </row>
    <row r="1005" spans="6:15" x14ac:dyDescent="0.25">
      <c r="F1005" s="64"/>
      <c r="G1005" s="64"/>
      <c r="H1005" s="64"/>
      <c r="I1005" s="64"/>
      <c r="J1005" s="64"/>
      <c r="K1005" s="64"/>
      <c r="L1005" s="64"/>
      <c r="M1005" s="64"/>
      <c r="N1005" s="64"/>
      <c r="O1005" s="64"/>
    </row>
    <row r="1006" spans="6:15" x14ac:dyDescent="0.25">
      <c r="F1006" s="64"/>
      <c r="G1006" s="64"/>
      <c r="H1006" s="64"/>
      <c r="I1006" s="64"/>
      <c r="J1006" s="64"/>
      <c r="K1006" s="64"/>
      <c r="L1006" s="64"/>
      <c r="M1006" s="64"/>
      <c r="N1006" s="64"/>
      <c r="O1006" s="64"/>
    </row>
    <row r="1007" spans="6:15" x14ac:dyDescent="0.25">
      <c r="F1007" s="64"/>
      <c r="G1007" s="64"/>
      <c r="H1007" s="64"/>
      <c r="I1007" s="64"/>
      <c r="J1007" s="64"/>
      <c r="K1007" s="64"/>
      <c r="L1007" s="64"/>
      <c r="M1007" s="64"/>
      <c r="N1007" s="64"/>
      <c r="O1007" s="64"/>
    </row>
    <row r="1008" spans="6:15" x14ac:dyDescent="0.25">
      <c r="F1008" s="64"/>
      <c r="G1008" s="64"/>
      <c r="H1008" s="64"/>
      <c r="I1008" s="64"/>
      <c r="J1008" s="64"/>
      <c r="K1008" s="64"/>
      <c r="L1008" s="64"/>
      <c r="M1008" s="64"/>
      <c r="N1008" s="64"/>
      <c r="O1008" s="64"/>
    </row>
    <row r="1009" spans="6:15" x14ac:dyDescent="0.25">
      <c r="F1009" s="64"/>
      <c r="G1009" s="64"/>
      <c r="H1009" s="64"/>
      <c r="I1009" s="64"/>
      <c r="J1009" s="64"/>
      <c r="K1009" s="64"/>
      <c r="L1009" s="64"/>
      <c r="M1009" s="64"/>
      <c r="N1009" s="64"/>
      <c r="O1009" s="64"/>
    </row>
    <row r="1010" spans="6:15" x14ac:dyDescent="0.25">
      <c r="F1010" s="64"/>
      <c r="G1010" s="64"/>
      <c r="H1010" s="64"/>
      <c r="I1010" s="64"/>
      <c r="J1010" s="64"/>
      <c r="K1010" s="64"/>
      <c r="L1010" s="64"/>
      <c r="M1010" s="64"/>
      <c r="N1010" s="64"/>
      <c r="O1010" s="64"/>
    </row>
    <row r="1011" spans="6:15" x14ac:dyDescent="0.25">
      <c r="F1011" s="64"/>
      <c r="G1011" s="64"/>
      <c r="H1011" s="64"/>
      <c r="I1011" s="64"/>
      <c r="J1011" s="64"/>
      <c r="K1011" s="64"/>
      <c r="L1011" s="64"/>
      <c r="M1011" s="64"/>
      <c r="N1011" s="64"/>
      <c r="O1011" s="64"/>
    </row>
    <row r="1012" spans="6:15" x14ac:dyDescent="0.25">
      <c r="F1012" s="64"/>
      <c r="G1012" s="64"/>
      <c r="H1012" s="64"/>
      <c r="I1012" s="64"/>
      <c r="J1012" s="64"/>
      <c r="K1012" s="64"/>
      <c r="L1012" s="64"/>
      <c r="M1012" s="64"/>
      <c r="N1012" s="64"/>
      <c r="O1012" s="64"/>
    </row>
    <row r="1013" spans="6:15" x14ac:dyDescent="0.25">
      <c r="F1013" s="64"/>
      <c r="G1013" s="64"/>
      <c r="H1013" s="64"/>
      <c r="I1013" s="64"/>
      <c r="J1013" s="64"/>
      <c r="K1013" s="64"/>
      <c r="L1013" s="64"/>
      <c r="M1013" s="64"/>
      <c r="N1013" s="64"/>
      <c r="O1013" s="64"/>
    </row>
    <row r="1014" spans="6:15" x14ac:dyDescent="0.25">
      <c r="F1014" s="64"/>
      <c r="G1014" s="64"/>
      <c r="H1014" s="64"/>
      <c r="I1014" s="64"/>
      <c r="J1014" s="64"/>
      <c r="K1014" s="64"/>
      <c r="L1014" s="64"/>
      <c r="M1014" s="64"/>
      <c r="N1014" s="64"/>
      <c r="O1014" s="64"/>
    </row>
    <row r="1015" spans="6:15" x14ac:dyDescent="0.25">
      <c r="F1015" s="64"/>
      <c r="G1015" s="64"/>
      <c r="H1015" s="64"/>
      <c r="I1015" s="64"/>
      <c r="J1015" s="64"/>
      <c r="K1015" s="64"/>
      <c r="L1015" s="64"/>
      <c r="M1015" s="64"/>
      <c r="N1015" s="64"/>
      <c r="O1015" s="64"/>
    </row>
    <row r="1016" spans="6:15" x14ac:dyDescent="0.25">
      <c r="F1016" s="64"/>
      <c r="G1016" s="64"/>
      <c r="H1016" s="64"/>
      <c r="I1016" s="64"/>
      <c r="J1016" s="64"/>
      <c r="K1016" s="64"/>
      <c r="L1016" s="64"/>
      <c r="M1016" s="64"/>
      <c r="N1016" s="64"/>
      <c r="O1016" s="64"/>
    </row>
    <row r="1017" spans="6:15" x14ac:dyDescent="0.25">
      <c r="F1017" s="64"/>
      <c r="G1017" s="64"/>
      <c r="H1017" s="64"/>
      <c r="I1017" s="64"/>
      <c r="J1017" s="64"/>
      <c r="K1017" s="64"/>
      <c r="L1017" s="64"/>
      <c r="M1017" s="64"/>
      <c r="N1017" s="64"/>
      <c r="O1017" s="64"/>
    </row>
    <row r="1018" spans="6:15" x14ac:dyDescent="0.25">
      <c r="F1018" s="64"/>
      <c r="G1018" s="64"/>
      <c r="H1018" s="64"/>
      <c r="I1018" s="64"/>
      <c r="J1018" s="64"/>
      <c r="K1018" s="64"/>
      <c r="L1018" s="64"/>
      <c r="M1018" s="64"/>
      <c r="N1018" s="64"/>
      <c r="O1018" s="64"/>
    </row>
    <row r="1019" spans="6:15" x14ac:dyDescent="0.25">
      <c r="F1019" s="64"/>
      <c r="G1019" s="64"/>
      <c r="H1019" s="64"/>
      <c r="I1019" s="64"/>
      <c r="J1019" s="64"/>
      <c r="K1019" s="64"/>
      <c r="L1019" s="64"/>
      <c r="M1019" s="64"/>
      <c r="N1019" s="64"/>
      <c r="O1019" s="64"/>
    </row>
    <row r="1020" spans="6:15" x14ac:dyDescent="0.25">
      <c r="F1020" s="64"/>
      <c r="G1020" s="64"/>
      <c r="H1020" s="64"/>
      <c r="I1020" s="64"/>
      <c r="J1020" s="64"/>
      <c r="K1020" s="64"/>
      <c r="L1020" s="64"/>
      <c r="M1020" s="64"/>
      <c r="N1020" s="64"/>
      <c r="O1020" s="64"/>
    </row>
    <row r="1021" spans="6:15" x14ac:dyDescent="0.25">
      <c r="F1021" s="64"/>
      <c r="G1021" s="64"/>
      <c r="H1021" s="64"/>
      <c r="I1021" s="64"/>
      <c r="J1021" s="64"/>
      <c r="K1021" s="64"/>
      <c r="L1021" s="64"/>
      <c r="M1021" s="64"/>
      <c r="N1021" s="64"/>
      <c r="O1021" s="64"/>
    </row>
    <row r="1022" spans="6:15" x14ac:dyDescent="0.25">
      <c r="F1022" s="64"/>
      <c r="G1022" s="64"/>
      <c r="H1022" s="64"/>
      <c r="I1022" s="64"/>
      <c r="J1022" s="64"/>
      <c r="K1022" s="64"/>
      <c r="L1022" s="64"/>
      <c r="M1022" s="64"/>
      <c r="N1022" s="64"/>
      <c r="O1022" s="64"/>
    </row>
    <row r="1023" spans="6:15" x14ac:dyDescent="0.25">
      <c r="F1023" s="64"/>
      <c r="G1023" s="64"/>
      <c r="H1023" s="64"/>
      <c r="I1023" s="64"/>
      <c r="J1023" s="64"/>
      <c r="K1023" s="64"/>
      <c r="L1023" s="64"/>
      <c r="M1023" s="64"/>
      <c r="N1023" s="64"/>
      <c r="O1023" s="64"/>
    </row>
    <row r="1024" spans="6:15" x14ac:dyDescent="0.25">
      <c r="F1024" s="64"/>
      <c r="G1024" s="64"/>
      <c r="H1024" s="64"/>
      <c r="I1024" s="64"/>
      <c r="J1024" s="64"/>
      <c r="K1024" s="64"/>
      <c r="L1024" s="64"/>
      <c r="M1024" s="64"/>
      <c r="N1024" s="64"/>
      <c r="O1024" s="64"/>
    </row>
    <row r="1025" spans="6:15" x14ac:dyDescent="0.25">
      <c r="F1025" s="64"/>
      <c r="G1025" s="64"/>
      <c r="H1025" s="64"/>
      <c r="I1025" s="64"/>
      <c r="J1025" s="64"/>
      <c r="K1025" s="64"/>
      <c r="L1025" s="64"/>
      <c r="M1025" s="64"/>
      <c r="N1025" s="64"/>
      <c r="O1025" s="64"/>
    </row>
    <row r="1026" spans="6:15" x14ac:dyDescent="0.25">
      <c r="F1026" s="64"/>
      <c r="G1026" s="64"/>
      <c r="H1026" s="64"/>
      <c r="I1026" s="64"/>
      <c r="J1026" s="64"/>
      <c r="K1026" s="64"/>
      <c r="L1026" s="64"/>
      <c r="M1026" s="64"/>
      <c r="N1026" s="64"/>
      <c r="O1026" s="64"/>
    </row>
    <row r="1027" spans="6:15" x14ac:dyDescent="0.25">
      <c r="F1027" s="64"/>
      <c r="G1027" s="64"/>
      <c r="H1027" s="64"/>
      <c r="I1027" s="64"/>
      <c r="J1027" s="64"/>
      <c r="K1027" s="64"/>
      <c r="L1027" s="64"/>
      <c r="M1027" s="64"/>
      <c r="N1027" s="64"/>
      <c r="O1027" s="64"/>
    </row>
    <row r="1028" spans="6:15" x14ac:dyDescent="0.25">
      <c r="F1028" s="64"/>
      <c r="G1028" s="64"/>
      <c r="H1028" s="64"/>
      <c r="I1028" s="64"/>
      <c r="J1028" s="64"/>
      <c r="K1028" s="64"/>
      <c r="L1028" s="64"/>
      <c r="M1028" s="64"/>
      <c r="N1028" s="64"/>
      <c r="O1028" s="64"/>
    </row>
    <row r="1029" spans="6:15" x14ac:dyDescent="0.25">
      <c r="F1029" s="64"/>
      <c r="G1029" s="64"/>
      <c r="H1029" s="64"/>
      <c r="I1029" s="64"/>
      <c r="J1029" s="64"/>
      <c r="K1029" s="64"/>
      <c r="L1029" s="64"/>
      <c r="M1029" s="64"/>
      <c r="N1029" s="64"/>
      <c r="O1029" s="64"/>
    </row>
    <row r="1030" spans="6:15" x14ac:dyDescent="0.25">
      <c r="F1030" s="64"/>
      <c r="G1030" s="64"/>
      <c r="H1030" s="64"/>
      <c r="I1030" s="64"/>
      <c r="J1030" s="64"/>
      <c r="K1030" s="64"/>
      <c r="L1030" s="64"/>
      <c r="M1030" s="64"/>
      <c r="N1030" s="64"/>
      <c r="O1030" s="64"/>
    </row>
    <row r="1031" spans="6:15" x14ac:dyDescent="0.25">
      <c r="F1031" s="64"/>
      <c r="G1031" s="64"/>
      <c r="H1031" s="64"/>
      <c r="I1031" s="64"/>
      <c r="J1031" s="64"/>
      <c r="K1031" s="64"/>
      <c r="L1031" s="64"/>
      <c r="M1031" s="64"/>
      <c r="N1031" s="64"/>
      <c r="O1031" s="64"/>
    </row>
    <row r="1032" spans="6:15" x14ac:dyDescent="0.25">
      <c r="F1032" s="64"/>
      <c r="G1032" s="64"/>
      <c r="H1032" s="64"/>
      <c r="I1032" s="64"/>
      <c r="J1032" s="64"/>
      <c r="K1032" s="64"/>
      <c r="L1032" s="64"/>
      <c r="M1032" s="64"/>
      <c r="N1032" s="64"/>
      <c r="O1032" s="64"/>
    </row>
    <row r="1033" spans="6:15" x14ac:dyDescent="0.25">
      <c r="F1033" s="64"/>
      <c r="G1033" s="64"/>
      <c r="H1033" s="64"/>
      <c r="I1033" s="64"/>
      <c r="J1033" s="64"/>
      <c r="K1033" s="64"/>
      <c r="L1033" s="64"/>
      <c r="M1033" s="64"/>
      <c r="N1033" s="64"/>
      <c r="O1033" s="64"/>
    </row>
    <row r="1034" spans="6:15" x14ac:dyDescent="0.25">
      <c r="F1034" s="64"/>
      <c r="G1034" s="64"/>
      <c r="H1034" s="64"/>
      <c r="I1034" s="64"/>
      <c r="J1034" s="64"/>
      <c r="K1034" s="64"/>
      <c r="L1034" s="64"/>
      <c r="M1034" s="64"/>
      <c r="N1034" s="64"/>
      <c r="O1034" s="64"/>
    </row>
    <row r="1035" spans="6:15" x14ac:dyDescent="0.25">
      <c r="F1035" s="64"/>
      <c r="G1035" s="64"/>
      <c r="H1035" s="64"/>
      <c r="I1035" s="64"/>
      <c r="J1035" s="64"/>
      <c r="K1035" s="64"/>
      <c r="L1035" s="64"/>
      <c r="M1035" s="64"/>
      <c r="N1035" s="64"/>
      <c r="O1035" s="64"/>
    </row>
    <row r="1036" spans="6:15" x14ac:dyDescent="0.25">
      <c r="F1036" s="64"/>
      <c r="G1036" s="64"/>
      <c r="H1036" s="64"/>
      <c r="I1036" s="64"/>
      <c r="J1036" s="64"/>
      <c r="K1036" s="64"/>
      <c r="L1036" s="64"/>
      <c r="M1036" s="64"/>
      <c r="N1036" s="64"/>
      <c r="O1036" s="64"/>
    </row>
    <row r="1037" spans="6:15" x14ac:dyDescent="0.25">
      <c r="F1037" s="64"/>
      <c r="G1037" s="64"/>
      <c r="H1037" s="64"/>
      <c r="I1037" s="64"/>
      <c r="J1037" s="64"/>
      <c r="K1037" s="64"/>
      <c r="L1037" s="64"/>
      <c r="M1037" s="64"/>
      <c r="N1037" s="64"/>
      <c r="O1037" s="64"/>
    </row>
    <row r="1038" spans="6:15" x14ac:dyDescent="0.25">
      <c r="F1038" s="64"/>
      <c r="G1038" s="64"/>
      <c r="H1038" s="64"/>
      <c r="I1038" s="64"/>
      <c r="J1038" s="64"/>
      <c r="K1038" s="64"/>
      <c r="L1038" s="64"/>
      <c r="M1038" s="64"/>
      <c r="N1038" s="64"/>
      <c r="O1038" s="64"/>
    </row>
    <row r="1039" spans="6:15" x14ac:dyDescent="0.25">
      <c r="F1039" s="64"/>
      <c r="G1039" s="64"/>
      <c r="H1039" s="64"/>
      <c r="I1039" s="64"/>
      <c r="J1039" s="64"/>
      <c r="K1039" s="64"/>
      <c r="L1039" s="64"/>
      <c r="M1039" s="64"/>
      <c r="N1039" s="64"/>
      <c r="O1039" s="64"/>
    </row>
    <row r="1040" spans="6:15" x14ac:dyDescent="0.25">
      <c r="F1040" s="64"/>
      <c r="G1040" s="64"/>
      <c r="H1040" s="64"/>
      <c r="I1040" s="64"/>
      <c r="J1040" s="64"/>
      <c r="K1040" s="64"/>
      <c r="L1040" s="64"/>
      <c r="M1040" s="64"/>
      <c r="N1040" s="64"/>
      <c r="O1040" s="64"/>
    </row>
    <row r="1041" spans="6:15" x14ac:dyDescent="0.25">
      <c r="F1041" s="64"/>
      <c r="G1041" s="64"/>
      <c r="H1041" s="64"/>
      <c r="I1041" s="64"/>
      <c r="J1041" s="64"/>
      <c r="K1041" s="64"/>
      <c r="L1041" s="64"/>
      <c r="M1041" s="64"/>
      <c r="N1041" s="64"/>
      <c r="O1041" s="64"/>
    </row>
    <row r="1042" spans="6:15" x14ac:dyDescent="0.25">
      <c r="F1042" s="64"/>
      <c r="G1042" s="64"/>
      <c r="H1042" s="64"/>
      <c r="I1042" s="64"/>
      <c r="J1042" s="64"/>
      <c r="K1042" s="64"/>
      <c r="L1042" s="64"/>
      <c r="M1042" s="64"/>
      <c r="N1042" s="64"/>
      <c r="O1042" s="64"/>
    </row>
    <row r="1043" spans="6:15" x14ac:dyDescent="0.25">
      <c r="F1043" s="64"/>
      <c r="G1043" s="64"/>
      <c r="H1043" s="64"/>
      <c r="I1043" s="64"/>
      <c r="J1043" s="64"/>
      <c r="K1043" s="64"/>
      <c r="L1043" s="64"/>
      <c r="M1043" s="64"/>
      <c r="N1043" s="64"/>
      <c r="O1043" s="64"/>
    </row>
    <row r="1044" spans="6:15" x14ac:dyDescent="0.25">
      <c r="F1044" s="64"/>
      <c r="G1044" s="64"/>
      <c r="H1044" s="64"/>
      <c r="I1044" s="64"/>
      <c r="J1044" s="64"/>
      <c r="K1044" s="64"/>
      <c r="L1044" s="64"/>
      <c r="M1044" s="64"/>
      <c r="N1044" s="64"/>
      <c r="O1044" s="64"/>
    </row>
    <row r="1045" spans="6:15" x14ac:dyDescent="0.25">
      <c r="F1045" s="64"/>
      <c r="G1045" s="64"/>
      <c r="H1045" s="64"/>
      <c r="I1045" s="64"/>
      <c r="J1045" s="64"/>
      <c r="K1045" s="64"/>
      <c r="L1045" s="64"/>
      <c r="M1045" s="64"/>
      <c r="N1045" s="64"/>
      <c r="O1045" s="64"/>
    </row>
    <row r="1046" spans="6:15" x14ac:dyDescent="0.25">
      <c r="F1046" s="64"/>
      <c r="G1046" s="64"/>
      <c r="H1046" s="64"/>
      <c r="I1046" s="64"/>
      <c r="J1046" s="64"/>
      <c r="K1046" s="64"/>
      <c r="L1046" s="64"/>
      <c r="M1046" s="64"/>
      <c r="N1046" s="64"/>
      <c r="O1046" s="64"/>
    </row>
    <row r="1047" spans="6:15" x14ac:dyDescent="0.25">
      <c r="F1047" s="64"/>
      <c r="G1047" s="64"/>
      <c r="H1047" s="64"/>
      <c r="I1047" s="64"/>
      <c r="J1047" s="64"/>
      <c r="K1047" s="64"/>
      <c r="L1047" s="64"/>
      <c r="M1047" s="64"/>
      <c r="N1047" s="64"/>
      <c r="O1047" s="64"/>
    </row>
    <row r="1048" spans="6:15" x14ac:dyDescent="0.25">
      <c r="F1048" s="64"/>
      <c r="G1048" s="64"/>
      <c r="H1048" s="64"/>
      <c r="I1048" s="64"/>
      <c r="J1048" s="64"/>
      <c r="K1048" s="64"/>
      <c r="L1048" s="64"/>
      <c r="M1048" s="64"/>
      <c r="N1048" s="64"/>
      <c r="O1048" s="64"/>
    </row>
    <row r="1049" spans="6:15" x14ac:dyDescent="0.25">
      <c r="F1049" s="64"/>
      <c r="G1049" s="64"/>
      <c r="H1049" s="64"/>
      <c r="I1049" s="64"/>
      <c r="J1049" s="64"/>
      <c r="K1049" s="64"/>
      <c r="L1049" s="64"/>
      <c r="M1049" s="64"/>
      <c r="N1049" s="64"/>
      <c r="O1049" s="64"/>
    </row>
    <row r="1050" spans="6:15" x14ac:dyDescent="0.25">
      <c r="F1050" s="64"/>
      <c r="G1050" s="64"/>
      <c r="H1050" s="64"/>
      <c r="I1050" s="64"/>
      <c r="J1050" s="64"/>
      <c r="K1050" s="64"/>
      <c r="L1050" s="64"/>
      <c r="M1050" s="64"/>
      <c r="N1050" s="64"/>
      <c r="O1050" s="64"/>
    </row>
    <row r="1051" spans="6:15" x14ac:dyDescent="0.25">
      <c r="F1051" s="64"/>
      <c r="G1051" s="64"/>
      <c r="H1051" s="64"/>
      <c r="I1051" s="64"/>
      <c r="J1051" s="64"/>
      <c r="K1051" s="64"/>
      <c r="L1051" s="64"/>
      <c r="M1051" s="64"/>
      <c r="N1051" s="64"/>
      <c r="O1051" s="64"/>
    </row>
    <row r="1052" spans="6:15" x14ac:dyDescent="0.25">
      <c r="F1052" s="64"/>
      <c r="G1052" s="64"/>
      <c r="H1052" s="64"/>
      <c r="I1052" s="64"/>
      <c r="J1052" s="64"/>
      <c r="K1052" s="64"/>
      <c r="L1052" s="64"/>
      <c r="M1052" s="64"/>
      <c r="N1052" s="64"/>
      <c r="O1052" s="64"/>
    </row>
    <row r="1053" spans="6:15" x14ac:dyDescent="0.25">
      <c r="F1053" s="64"/>
      <c r="G1053" s="64"/>
      <c r="H1053" s="64"/>
      <c r="I1053" s="64"/>
      <c r="J1053" s="64"/>
      <c r="K1053" s="64"/>
      <c r="L1053" s="64"/>
      <c r="M1053" s="64"/>
      <c r="N1053" s="64"/>
      <c r="O1053" s="64"/>
    </row>
    <row r="1054" spans="6:15" x14ac:dyDescent="0.25">
      <c r="F1054" s="64"/>
      <c r="G1054" s="64"/>
      <c r="H1054" s="64"/>
      <c r="I1054" s="64"/>
      <c r="J1054" s="64"/>
      <c r="K1054" s="64"/>
      <c r="L1054" s="64"/>
      <c r="M1054" s="64"/>
      <c r="N1054" s="64"/>
      <c r="O1054" s="64"/>
    </row>
    <row r="1055" spans="6:15" x14ac:dyDescent="0.25">
      <c r="F1055" s="64"/>
      <c r="G1055" s="64"/>
      <c r="H1055" s="64"/>
      <c r="I1055" s="64"/>
      <c r="J1055" s="64"/>
      <c r="K1055" s="64"/>
      <c r="L1055" s="64"/>
      <c r="M1055" s="64"/>
      <c r="N1055" s="64"/>
      <c r="O1055" s="64"/>
    </row>
    <row r="1056" spans="6:15" x14ac:dyDescent="0.25">
      <c r="F1056" s="64"/>
      <c r="G1056" s="64"/>
      <c r="H1056" s="64"/>
      <c r="I1056" s="64"/>
      <c r="J1056" s="64"/>
      <c r="K1056" s="64"/>
      <c r="L1056" s="64"/>
      <c r="M1056" s="64"/>
      <c r="N1056" s="64"/>
      <c r="O1056" s="64"/>
    </row>
    <row r="1057" spans="6:15" x14ac:dyDescent="0.25">
      <c r="F1057" s="64"/>
      <c r="G1057" s="64"/>
      <c r="H1057" s="64"/>
      <c r="I1057" s="64"/>
      <c r="J1057" s="64"/>
      <c r="K1057" s="64"/>
      <c r="L1057" s="64"/>
      <c r="M1057" s="64"/>
      <c r="N1057" s="64"/>
      <c r="O1057" s="64"/>
    </row>
    <row r="1058" spans="6:15" x14ac:dyDescent="0.25">
      <c r="F1058" s="64"/>
      <c r="G1058" s="64"/>
      <c r="H1058" s="64"/>
      <c r="I1058" s="64"/>
      <c r="J1058" s="64"/>
      <c r="K1058" s="64"/>
      <c r="L1058" s="64"/>
      <c r="M1058" s="64"/>
      <c r="N1058" s="64"/>
      <c r="O1058" s="64"/>
    </row>
    <row r="1059" spans="6:15" x14ac:dyDescent="0.25">
      <c r="F1059" s="64"/>
      <c r="G1059" s="64"/>
      <c r="H1059" s="64"/>
      <c r="I1059" s="64"/>
      <c r="J1059" s="64"/>
      <c r="K1059" s="64"/>
      <c r="L1059" s="64"/>
      <c r="M1059" s="64"/>
      <c r="N1059" s="64"/>
      <c r="O1059" s="64"/>
    </row>
    <row r="1060" spans="6:15" x14ac:dyDescent="0.25">
      <c r="F1060" s="64"/>
      <c r="G1060" s="64"/>
      <c r="H1060" s="64"/>
      <c r="I1060" s="64"/>
      <c r="J1060" s="64"/>
      <c r="K1060" s="64"/>
      <c r="L1060" s="64"/>
      <c r="M1060" s="64"/>
      <c r="N1060" s="64"/>
      <c r="O1060" s="64"/>
    </row>
    <row r="1061" spans="6:15" x14ac:dyDescent="0.25">
      <c r="F1061" s="64"/>
      <c r="G1061" s="64"/>
      <c r="H1061" s="64"/>
      <c r="I1061" s="64"/>
      <c r="J1061" s="64"/>
      <c r="K1061" s="64"/>
      <c r="L1061" s="64"/>
      <c r="M1061" s="64"/>
      <c r="N1061" s="64"/>
      <c r="O1061" s="64"/>
    </row>
    <row r="1062" spans="6:15" x14ac:dyDescent="0.25">
      <c r="F1062" s="64"/>
      <c r="G1062" s="64"/>
      <c r="H1062" s="64"/>
      <c r="I1062" s="64"/>
      <c r="J1062" s="64"/>
      <c r="K1062" s="64"/>
      <c r="L1062" s="64"/>
      <c r="M1062" s="64"/>
      <c r="N1062" s="64"/>
      <c r="O1062" s="64"/>
    </row>
    <row r="1063" spans="6:15" x14ac:dyDescent="0.25">
      <c r="F1063" s="64"/>
      <c r="G1063" s="64"/>
      <c r="H1063" s="64"/>
      <c r="I1063" s="64"/>
      <c r="J1063" s="64"/>
      <c r="K1063" s="64"/>
      <c r="L1063" s="64"/>
      <c r="M1063" s="64"/>
      <c r="N1063" s="64"/>
      <c r="O1063" s="64"/>
    </row>
    <row r="1064" spans="6:15" x14ac:dyDescent="0.25">
      <c r="F1064" s="64"/>
      <c r="G1064" s="64"/>
      <c r="H1064" s="64"/>
      <c r="I1064" s="64"/>
      <c r="J1064" s="64"/>
      <c r="K1064" s="64"/>
      <c r="L1064" s="64"/>
      <c r="M1064" s="64"/>
      <c r="N1064" s="64"/>
      <c r="O1064" s="64"/>
    </row>
    <row r="1065" spans="6:15" x14ac:dyDescent="0.25">
      <c r="F1065" s="64"/>
      <c r="G1065" s="64"/>
      <c r="H1065" s="64"/>
      <c r="I1065" s="64"/>
      <c r="J1065" s="64"/>
      <c r="K1065" s="64"/>
      <c r="L1065" s="64"/>
      <c r="M1065" s="64"/>
      <c r="N1065" s="64"/>
      <c r="O1065" s="64"/>
    </row>
    <row r="1066" spans="6:15" x14ac:dyDescent="0.25">
      <c r="F1066" s="64"/>
      <c r="G1066" s="64"/>
      <c r="H1066" s="64"/>
      <c r="I1066" s="64"/>
      <c r="J1066" s="64"/>
      <c r="K1066" s="64"/>
      <c r="L1066" s="64"/>
      <c r="M1066" s="64"/>
      <c r="N1066" s="64"/>
      <c r="O1066" s="64"/>
    </row>
    <row r="1067" spans="6:15" x14ac:dyDescent="0.25">
      <c r="F1067" s="64"/>
      <c r="G1067" s="64"/>
      <c r="H1067" s="64"/>
      <c r="I1067" s="64"/>
      <c r="J1067" s="64"/>
      <c r="K1067" s="64"/>
      <c r="L1067" s="64"/>
      <c r="M1067" s="64"/>
      <c r="N1067" s="64"/>
      <c r="O1067" s="64"/>
    </row>
    <row r="1068" spans="6:15" x14ac:dyDescent="0.25">
      <c r="F1068" s="64"/>
      <c r="G1068" s="64"/>
      <c r="H1068" s="64"/>
      <c r="I1068" s="64"/>
      <c r="J1068" s="64"/>
      <c r="K1068" s="64"/>
      <c r="L1068" s="64"/>
      <c r="M1068" s="64"/>
      <c r="N1068" s="64"/>
      <c r="O1068" s="64"/>
    </row>
    <row r="1069" spans="6:15" x14ac:dyDescent="0.25">
      <c r="F1069" s="64"/>
      <c r="G1069" s="64"/>
      <c r="H1069" s="64"/>
      <c r="I1069" s="64"/>
      <c r="J1069" s="64"/>
      <c r="K1069" s="64"/>
      <c r="L1069" s="64"/>
      <c r="M1069" s="64"/>
      <c r="N1069" s="64"/>
      <c r="O1069" s="64"/>
    </row>
    <row r="1070" spans="6:15" x14ac:dyDescent="0.25">
      <c r="F1070" s="64"/>
      <c r="G1070" s="64"/>
      <c r="H1070" s="64"/>
      <c r="I1070" s="64"/>
      <c r="J1070" s="64"/>
      <c r="K1070" s="64"/>
      <c r="L1070" s="64"/>
      <c r="M1070" s="64"/>
      <c r="N1070" s="64"/>
      <c r="O1070" s="64"/>
    </row>
    <row r="1071" spans="6:15" x14ac:dyDescent="0.25">
      <c r="F1071" s="64"/>
      <c r="G1071" s="64"/>
      <c r="H1071" s="64"/>
      <c r="I1071" s="64"/>
      <c r="J1071" s="64"/>
      <c r="K1071" s="64"/>
      <c r="L1071" s="64"/>
      <c r="M1071" s="64"/>
      <c r="N1071" s="64"/>
      <c r="O1071" s="64"/>
    </row>
    <row r="1072" spans="6:15" x14ac:dyDescent="0.25">
      <c r="F1072" s="64"/>
      <c r="G1072" s="64"/>
      <c r="H1072" s="64"/>
      <c r="I1072" s="64"/>
      <c r="J1072" s="64"/>
      <c r="K1072" s="64"/>
      <c r="L1072" s="64"/>
      <c r="M1072" s="64"/>
      <c r="N1072" s="64"/>
      <c r="O1072" s="64"/>
    </row>
    <row r="1073" spans="6:15" x14ac:dyDescent="0.25">
      <c r="F1073" s="64"/>
      <c r="G1073" s="64"/>
      <c r="H1073" s="64"/>
      <c r="I1073" s="64"/>
      <c r="J1073" s="64"/>
      <c r="K1073" s="64"/>
      <c r="L1073" s="64"/>
      <c r="M1073" s="64"/>
      <c r="N1073" s="64"/>
      <c r="O1073" s="64"/>
    </row>
    <row r="1074" spans="6:15" x14ac:dyDescent="0.25">
      <c r="F1074" s="64"/>
      <c r="G1074" s="64"/>
      <c r="H1074" s="64"/>
      <c r="I1074" s="64"/>
      <c r="J1074" s="64"/>
      <c r="K1074" s="64"/>
      <c r="L1074" s="64"/>
      <c r="M1074" s="64"/>
      <c r="N1074" s="64"/>
      <c r="O1074" s="64"/>
    </row>
    <row r="1075" spans="6:15" x14ac:dyDescent="0.25">
      <c r="F1075" s="64"/>
      <c r="G1075" s="64"/>
      <c r="H1075" s="64"/>
      <c r="I1075" s="64"/>
      <c r="J1075" s="64"/>
      <c r="K1075" s="64"/>
      <c r="L1075" s="64"/>
      <c r="M1075" s="64"/>
      <c r="N1075" s="64"/>
      <c r="O1075" s="64"/>
    </row>
    <row r="1076" spans="6:15" x14ac:dyDescent="0.25">
      <c r="F1076" s="64"/>
      <c r="G1076" s="64"/>
      <c r="H1076" s="64"/>
      <c r="I1076" s="64"/>
      <c r="J1076" s="64"/>
      <c r="K1076" s="64"/>
      <c r="L1076" s="64"/>
      <c r="M1076" s="64"/>
      <c r="N1076" s="64"/>
      <c r="O1076" s="64"/>
    </row>
    <row r="1077" spans="6:15" x14ac:dyDescent="0.25">
      <c r="F1077" s="64"/>
      <c r="G1077" s="64"/>
      <c r="H1077" s="64"/>
      <c r="I1077" s="64"/>
      <c r="J1077" s="64"/>
      <c r="K1077" s="64"/>
      <c r="L1077" s="64"/>
      <c r="M1077" s="64"/>
      <c r="N1077" s="64"/>
      <c r="O1077" s="64"/>
    </row>
    <row r="1078" spans="6:15" x14ac:dyDescent="0.25">
      <c r="F1078" s="64"/>
      <c r="G1078" s="64"/>
      <c r="H1078" s="64"/>
      <c r="I1078" s="64"/>
      <c r="J1078" s="64"/>
      <c r="K1078" s="64"/>
      <c r="L1078" s="64"/>
      <c r="M1078" s="64"/>
      <c r="N1078" s="64"/>
      <c r="O1078" s="64"/>
    </row>
    <row r="1079" spans="6:15" x14ac:dyDescent="0.25">
      <c r="F1079" s="64"/>
      <c r="G1079" s="64"/>
      <c r="H1079" s="64"/>
      <c r="I1079" s="64"/>
      <c r="J1079" s="64"/>
      <c r="K1079" s="64"/>
      <c r="L1079" s="64"/>
      <c r="M1079" s="64"/>
      <c r="N1079" s="64"/>
      <c r="O1079" s="64"/>
    </row>
    <row r="1080" spans="6:15" x14ac:dyDescent="0.25">
      <c r="F1080" s="64"/>
      <c r="G1080" s="64"/>
      <c r="H1080" s="64"/>
      <c r="I1080" s="64"/>
      <c r="J1080" s="64"/>
      <c r="K1080" s="64"/>
      <c r="L1080" s="64"/>
      <c r="M1080" s="64"/>
      <c r="N1080" s="64"/>
      <c r="O1080" s="64"/>
    </row>
    <row r="1081" spans="6:15" x14ac:dyDescent="0.25">
      <c r="F1081" s="64"/>
      <c r="G1081" s="64"/>
      <c r="H1081" s="64"/>
      <c r="I1081" s="64"/>
      <c r="J1081" s="64"/>
      <c r="K1081" s="64"/>
      <c r="L1081" s="64"/>
      <c r="M1081" s="64"/>
      <c r="N1081" s="64"/>
      <c r="O1081" s="64"/>
    </row>
    <row r="1082" spans="6:15" x14ac:dyDescent="0.25">
      <c r="F1082" s="64"/>
      <c r="G1082" s="64"/>
      <c r="H1082" s="64"/>
      <c r="I1082" s="64"/>
      <c r="J1082" s="64"/>
      <c r="K1082" s="64"/>
      <c r="L1082" s="64"/>
      <c r="M1082" s="64"/>
      <c r="N1082" s="64"/>
      <c r="O1082" s="64"/>
    </row>
    <row r="1083" spans="6:15" x14ac:dyDescent="0.25">
      <c r="F1083" s="64"/>
      <c r="G1083" s="64"/>
      <c r="H1083" s="64"/>
      <c r="I1083" s="64"/>
      <c r="J1083" s="64"/>
      <c r="K1083" s="64"/>
      <c r="L1083" s="64"/>
      <c r="M1083" s="64"/>
      <c r="N1083" s="64"/>
      <c r="O1083" s="64"/>
    </row>
    <row r="1084" spans="6:15" x14ac:dyDescent="0.25">
      <c r="F1084" s="64"/>
      <c r="G1084" s="64"/>
      <c r="H1084" s="64"/>
      <c r="I1084" s="64"/>
      <c r="J1084" s="64"/>
      <c r="K1084" s="64"/>
      <c r="L1084" s="64"/>
      <c r="M1084" s="64"/>
      <c r="N1084" s="64"/>
      <c r="O1084" s="64"/>
    </row>
    <row r="1085" spans="6:15" x14ac:dyDescent="0.25">
      <c r="F1085" s="64"/>
      <c r="G1085" s="64"/>
      <c r="H1085" s="64"/>
      <c r="I1085" s="64"/>
      <c r="J1085" s="64"/>
      <c r="K1085" s="64"/>
      <c r="L1085" s="64"/>
      <c r="M1085" s="64"/>
      <c r="N1085" s="64"/>
      <c r="O1085" s="64"/>
    </row>
    <row r="1086" spans="6:15" x14ac:dyDescent="0.25">
      <c r="F1086" s="64"/>
      <c r="G1086" s="64"/>
      <c r="H1086" s="64"/>
      <c r="I1086" s="64"/>
      <c r="J1086" s="64"/>
      <c r="K1086" s="64"/>
      <c r="L1086" s="64"/>
      <c r="M1086" s="64"/>
      <c r="N1086" s="64"/>
      <c r="O1086" s="64"/>
    </row>
    <row r="1087" spans="6:15" x14ac:dyDescent="0.25">
      <c r="F1087" s="64"/>
      <c r="G1087" s="64"/>
      <c r="H1087" s="64"/>
      <c r="I1087" s="64"/>
      <c r="J1087" s="64"/>
      <c r="K1087" s="64"/>
      <c r="L1087" s="64"/>
      <c r="M1087" s="64"/>
      <c r="N1087" s="64"/>
      <c r="O1087" s="64"/>
    </row>
    <row r="1088" spans="6:15" x14ac:dyDescent="0.25">
      <c r="F1088" s="64"/>
      <c r="G1088" s="64"/>
      <c r="H1088" s="64"/>
      <c r="I1088" s="64"/>
      <c r="J1088" s="64"/>
      <c r="K1088" s="64"/>
      <c r="L1088" s="64"/>
      <c r="M1088" s="64"/>
      <c r="N1088" s="64"/>
      <c r="O1088" s="64"/>
    </row>
    <row r="1089" spans="6:15" x14ac:dyDescent="0.25">
      <c r="F1089" s="64"/>
      <c r="G1089" s="64"/>
      <c r="H1089" s="64"/>
      <c r="I1089" s="64"/>
      <c r="J1089" s="64"/>
      <c r="K1089" s="64"/>
      <c r="L1089" s="64"/>
      <c r="M1089" s="64"/>
      <c r="N1089" s="64"/>
      <c r="O1089" s="64"/>
    </row>
    <row r="1090" spans="6:15" x14ac:dyDescent="0.25">
      <c r="F1090" s="64"/>
      <c r="G1090" s="64"/>
      <c r="H1090" s="64"/>
      <c r="I1090" s="64"/>
      <c r="J1090" s="64"/>
      <c r="K1090" s="64"/>
      <c r="L1090" s="64"/>
      <c r="M1090" s="64"/>
      <c r="N1090" s="64"/>
      <c r="O1090" s="64"/>
    </row>
    <row r="1091" spans="6:15" x14ac:dyDescent="0.25">
      <c r="F1091" s="64"/>
      <c r="G1091" s="64"/>
      <c r="H1091" s="64"/>
      <c r="I1091" s="64"/>
      <c r="J1091" s="64"/>
      <c r="K1091" s="64"/>
      <c r="L1091" s="64"/>
      <c r="M1091" s="64"/>
      <c r="N1091" s="64"/>
      <c r="O1091" s="64"/>
    </row>
    <row r="1092" spans="6:15" x14ac:dyDescent="0.25">
      <c r="F1092" s="64"/>
      <c r="G1092" s="64"/>
      <c r="H1092" s="64"/>
      <c r="I1092" s="64"/>
      <c r="J1092" s="64"/>
      <c r="K1092" s="64"/>
      <c r="L1092" s="64"/>
      <c r="M1092" s="64"/>
      <c r="N1092" s="64"/>
      <c r="O1092" s="64"/>
    </row>
    <row r="1093" spans="6:15" x14ac:dyDescent="0.25">
      <c r="F1093" s="64"/>
      <c r="G1093" s="64"/>
      <c r="H1093" s="64"/>
      <c r="I1093" s="64"/>
      <c r="J1093" s="64"/>
      <c r="K1093" s="64"/>
      <c r="L1093" s="64"/>
      <c r="M1093" s="64"/>
      <c r="N1093" s="64"/>
      <c r="O1093" s="64"/>
    </row>
    <row r="1094" spans="6:15" x14ac:dyDescent="0.25">
      <c r="F1094" s="64"/>
      <c r="G1094" s="64"/>
      <c r="H1094" s="64"/>
      <c r="I1094" s="64"/>
      <c r="J1094" s="64"/>
      <c r="K1094" s="64"/>
      <c r="L1094" s="64"/>
      <c r="M1094" s="64"/>
      <c r="N1094" s="64"/>
      <c r="O1094" s="64"/>
    </row>
    <row r="1095" spans="6:15" x14ac:dyDescent="0.25">
      <c r="F1095" s="64"/>
      <c r="G1095" s="64"/>
      <c r="H1095" s="64"/>
      <c r="I1095" s="64"/>
      <c r="J1095" s="64"/>
      <c r="K1095" s="64"/>
      <c r="L1095" s="64"/>
      <c r="M1095" s="64"/>
      <c r="N1095" s="64"/>
      <c r="O1095" s="64"/>
    </row>
    <row r="1096" spans="6:15" x14ac:dyDescent="0.25">
      <c r="F1096" s="64"/>
      <c r="G1096" s="64"/>
      <c r="H1096" s="64"/>
      <c r="I1096" s="64"/>
      <c r="J1096" s="64"/>
      <c r="K1096" s="64"/>
      <c r="L1096" s="64"/>
      <c r="M1096" s="64"/>
      <c r="N1096" s="64"/>
      <c r="O1096" s="64"/>
    </row>
    <row r="1097" spans="6:15" x14ac:dyDescent="0.25">
      <c r="F1097" s="64"/>
      <c r="G1097" s="64"/>
      <c r="H1097" s="64"/>
      <c r="I1097" s="64"/>
      <c r="J1097" s="64"/>
      <c r="K1097" s="64"/>
      <c r="L1097" s="64"/>
      <c r="M1097" s="64"/>
      <c r="N1097" s="64"/>
      <c r="O1097" s="64"/>
    </row>
    <row r="1098" spans="6:15" x14ac:dyDescent="0.25">
      <c r="F1098" s="64"/>
      <c r="G1098" s="64"/>
      <c r="H1098" s="64"/>
      <c r="I1098" s="64"/>
      <c r="J1098" s="64"/>
      <c r="K1098" s="64"/>
      <c r="L1098" s="64"/>
      <c r="M1098" s="64"/>
      <c r="N1098" s="64"/>
      <c r="O1098" s="64"/>
    </row>
    <row r="1099" spans="6:15" x14ac:dyDescent="0.25">
      <c r="F1099" s="64"/>
      <c r="G1099" s="64"/>
      <c r="H1099" s="64"/>
      <c r="I1099" s="64"/>
      <c r="J1099" s="64"/>
      <c r="K1099" s="64"/>
      <c r="L1099" s="64"/>
      <c r="M1099" s="64"/>
      <c r="N1099" s="64"/>
      <c r="O1099" s="64"/>
    </row>
    <row r="1100" spans="6:15" x14ac:dyDescent="0.25">
      <c r="F1100" s="64"/>
      <c r="G1100" s="64"/>
      <c r="H1100" s="64"/>
      <c r="I1100" s="64"/>
      <c r="J1100" s="64"/>
      <c r="K1100" s="64"/>
      <c r="L1100" s="64"/>
      <c r="M1100" s="64"/>
      <c r="N1100" s="64"/>
      <c r="O1100" s="64"/>
    </row>
    <row r="1101" spans="6:15" x14ac:dyDescent="0.25">
      <c r="F1101" s="64"/>
      <c r="G1101" s="64"/>
      <c r="H1101" s="64"/>
      <c r="I1101" s="64"/>
      <c r="J1101" s="64"/>
      <c r="K1101" s="64"/>
      <c r="L1101" s="64"/>
      <c r="M1101" s="64"/>
      <c r="N1101" s="64"/>
      <c r="O1101" s="64"/>
    </row>
    <row r="1102" spans="6:15" x14ac:dyDescent="0.25">
      <c r="F1102" s="64"/>
      <c r="G1102" s="64"/>
      <c r="H1102" s="64"/>
      <c r="I1102" s="64"/>
      <c r="J1102" s="64"/>
      <c r="K1102" s="64"/>
      <c r="L1102" s="64"/>
      <c r="M1102" s="64"/>
      <c r="N1102" s="64"/>
      <c r="O1102" s="64"/>
    </row>
    <row r="1103" spans="6:15" x14ac:dyDescent="0.25">
      <c r="F1103" s="64"/>
      <c r="G1103" s="64"/>
      <c r="H1103" s="64"/>
      <c r="I1103" s="64"/>
      <c r="J1103" s="64"/>
      <c r="K1103" s="64"/>
      <c r="L1103" s="64"/>
      <c r="M1103" s="64"/>
      <c r="N1103" s="64"/>
      <c r="O1103" s="64"/>
    </row>
    <row r="1104" spans="6:15" x14ac:dyDescent="0.25">
      <c r="F1104" s="64"/>
      <c r="G1104" s="64"/>
      <c r="H1104" s="64"/>
      <c r="I1104" s="64"/>
      <c r="J1104" s="64"/>
      <c r="K1104" s="64"/>
      <c r="L1104" s="64"/>
      <c r="M1104" s="64"/>
      <c r="N1104" s="64"/>
      <c r="O1104" s="64"/>
    </row>
    <row r="1105" spans="6:15" x14ac:dyDescent="0.25">
      <c r="F1105" s="64"/>
      <c r="G1105" s="64"/>
      <c r="H1105" s="64"/>
      <c r="I1105" s="64"/>
      <c r="J1105" s="64"/>
      <c r="K1105" s="64"/>
      <c r="L1105" s="64"/>
      <c r="M1105" s="64"/>
      <c r="N1105" s="64"/>
      <c r="O1105" s="64"/>
    </row>
    <row r="1106" spans="6:15" x14ac:dyDescent="0.25">
      <c r="F1106" s="64"/>
      <c r="G1106" s="64"/>
      <c r="H1106" s="64"/>
      <c r="I1106" s="64"/>
      <c r="J1106" s="64"/>
      <c r="K1106" s="64"/>
      <c r="L1106" s="64"/>
      <c r="M1106" s="64"/>
      <c r="N1106" s="64"/>
      <c r="O1106" s="64"/>
    </row>
    <row r="1107" spans="6:15" x14ac:dyDescent="0.25">
      <c r="F1107" s="64"/>
      <c r="G1107" s="64"/>
      <c r="H1107" s="64"/>
      <c r="I1107" s="64"/>
      <c r="J1107" s="64"/>
      <c r="K1107" s="64"/>
      <c r="L1107" s="64"/>
      <c r="M1107" s="64"/>
      <c r="N1107" s="64"/>
      <c r="O1107" s="64"/>
    </row>
    <row r="1108" spans="6:15" x14ac:dyDescent="0.25">
      <c r="F1108" s="64"/>
      <c r="G1108" s="64"/>
      <c r="H1108" s="64"/>
      <c r="I1108" s="64"/>
      <c r="J1108" s="64"/>
      <c r="K1108" s="64"/>
      <c r="L1108" s="64"/>
      <c r="M1108" s="64"/>
      <c r="N1108" s="64"/>
      <c r="O1108" s="64"/>
    </row>
    <row r="1109" spans="6:15" x14ac:dyDescent="0.25">
      <c r="F1109" s="64"/>
      <c r="G1109" s="64"/>
      <c r="H1109" s="64"/>
      <c r="I1109" s="64"/>
      <c r="J1109" s="64"/>
      <c r="K1109" s="64"/>
      <c r="L1109" s="64"/>
      <c r="M1109" s="64"/>
      <c r="N1109" s="64"/>
      <c r="O1109" s="64"/>
    </row>
    <row r="1110" spans="6:15" x14ac:dyDescent="0.25">
      <c r="F1110" s="64"/>
      <c r="G1110" s="64"/>
      <c r="H1110" s="64"/>
      <c r="I1110" s="64"/>
      <c r="J1110" s="64"/>
      <c r="K1110" s="64"/>
      <c r="L1110" s="64"/>
      <c r="M1110" s="64"/>
      <c r="N1110" s="64"/>
      <c r="O1110" s="64"/>
    </row>
    <row r="1111" spans="6:15" x14ac:dyDescent="0.25">
      <c r="F1111" s="64"/>
      <c r="G1111" s="64"/>
      <c r="H1111" s="64"/>
      <c r="I1111" s="64"/>
      <c r="J1111" s="64"/>
      <c r="K1111" s="64"/>
      <c r="L1111" s="64"/>
      <c r="M1111" s="64"/>
      <c r="N1111" s="64"/>
      <c r="O1111" s="64"/>
    </row>
    <row r="1112" spans="6:15" x14ac:dyDescent="0.25">
      <c r="F1112" s="64"/>
      <c r="G1112" s="64"/>
      <c r="H1112" s="64"/>
      <c r="I1112" s="64"/>
      <c r="J1112" s="64"/>
      <c r="K1112" s="64"/>
      <c r="L1112" s="64"/>
      <c r="M1112" s="64"/>
      <c r="N1112" s="64"/>
      <c r="O1112" s="64"/>
    </row>
    <row r="1113" spans="6:15" x14ac:dyDescent="0.25">
      <c r="F1113" s="64"/>
      <c r="G1113" s="64"/>
      <c r="H1113" s="64"/>
      <c r="I1113" s="64"/>
      <c r="J1113" s="64"/>
      <c r="K1113" s="64"/>
      <c r="L1113" s="64"/>
      <c r="M1113" s="64"/>
      <c r="N1113" s="64"/>
      <c r="O1113" s="64"/>
    </row>
    <row r="1114" spans="6:15" x14ac:dyDescent="0.25">
      <c r="F1114" s="64"/>
      <c r="G1114" s="64"/>
      <c r="H1114" s="64"/>
      <c r="I1114" s="64"/>
      <c r="J1114" s="64"/>
      <c r="K1114" s="64"/>
      <c r="L1114" s="64"/>
      <c r="M1114" s="64"/>
      <c r="N1114" s="64"/>
      <c r="O1114" s="64"/>
    </row>
    <row r="1115" spans="6:15" x14ac:dyDescent="0.25">
      <c r="F1115" s="64"/>
      <c r="G1115" s="64"/>
      <c r="H1115" s="64"/>
      <c r="I1115" s="64"/>
      <c r="J1115" s="64"/>
      <c r="K1115" s="64"/>
      <c r="L1115" s="64"/>
      <c r="M1115" s="64"/>
      <c r="N1115" s="64"/>
      <c r="O1115" s="64"/>
    </row>
    <row r="1116" spans="6:15" x14ac:dyDescent="0.25">
      <c r="F1116" s="64"/>
      <c r="G1116" s="64"/>
      <c r="H1116" s="64"/>
      <c r="I1116" s="64"/>
      <c r="J1116" s="64"/>
      <c r="K1116" s="64"/>
      <c r="L1116" s="64"/>
      <c r="M1116" s="64"/>
      <c r="N1116" s="64"/>
      <c r="O1116" s="64"/>
    </row>
    <row r="1117" spans="6:15" x14ac:dyDescent="0.25">
      <c r="F1117" s="64"/>
      <c r="G1117" s="64"/>
      <c r="H1117" s="64"/>
      <c r="I1117" s="64"/>
      <c r="J1117" s="64"/>
      <c r="K1117" s="64"/>
      <c r="L1117" s="64"/>
      <c r="M1117" s="64"/>
      <c r="N1117" s="64"/>
      <c r="O1117" s="64"/>
    </row>
    <row r="1118" spans="6:15" x14ac:dyDescent="0.25">
      <c r="F1118" s="64"/>
      <c r="G1118" s="64"/>
      <c r="H1118" s="64"/>
      <c r="I1118" s="64"/>
      <c r="J1118" s="64"/>
      <c r="K1118" s="64"/>
      <c r="L1118" s="64"/>
      <c r="M1118" s="64"/>
      <c r="N1118" s="64"/>
      <c r="O1118" s="64"/>
    </row>
    <row r="1119" spans="6:15" x14ac:dyDescent="0.25">
      <c r="F1119" s="64"/>
      <c r="G1119" s="64"/>
      <c r="H1119" s="64"/>
      <c r="I1119" s="64"/>
      <c r="J1119" s="64"/>
      <c r="K1119" s="64"/>
      <c r="L1119" s="64"/>
      <c r="M1119" s="64"/>
      <c r="N1119" s="64"/>
      <c r="O1119" s="64"/>
    </row>
    <row r="1120" spans="6:15" x14ac:dyDescent="0.25">
      <c r="F1120" s="64"/>
      <c r="G1120" s="64"/>
      <c r="H1120" s="64"/>
      <c r="I1120" s="64"/>
      <c r="J1120" s="64"/>
      <c r="K1120" s="64"/>
      <c r="L1120" s="64"/>
      <c r="M1120" s="64"/>
      <c r="N1120" s="64"/>
      <c r="O1120" s="64"/>
    </row>
    <row r="1121" spans="6:15" x14ac:dyDescent="0.25">
      <c r="F1121" s="64"/>
      <c r="G1121" s="64"/>
      <c r="H1121" s="64"/>
      <c r="I1121" s="64"/>
      <c r="J1121" s="64"/>
      <c r="K1121" s="64"/>
      <c r="L1121" s="64"/>
      <c r="M1121" s="64"/>
      <c r="N1121" s="64"/>
      <c r="O1121" s="64"/>
    </row>
    <row r="1122" spans="6:15" x14ac:dyDescent="0.25">
      <c r="F1122" s="64"/>
      <c r="G1122" s="64"/>
      <c r="H1122" s="64"/>
      <c r="I1122" s="64"/>
      <c r="J1122" s="64"/>
      <c r="K1122" s="64"/>
      <c r="L1122" s="64"/>
      <c r="M1122" s="64"/>
      <c r="N1122" s="64"/>
      <c r="O1122" s="64"/>
    </row>
    <row r="1123" spans="6:15" x14ac:dyDescent="0.25">
      <c r="F1123" s="64"/>
      <c r="G1123" s="64"/>
      <c r="H1123" s="64"/>
      <c r="I1123" s="64"/>
      <c r="J1123" s="64"/>
      <c r="K1123" s="64"/>
      <c r="L1123" s="64"/>
      <c r="M1123" s="64"/>
      <c r="N1123" s="64"/>
      <c r="O1123" s="64"/>
    </row>
    <row r="1124" spans="6:15" x14ac:dyDescent="0.25">
      <c r="F1124" s="64"/>
      <c r="G1124" s="64"/>
      <c r="H1124" s="64"/>
      <c r="I1124" s="64"/>
      <c r="J1124" s="64"/>
      <c r="K1124" s="64"/>
      <c r="L1124" s="64"/>
      <c r="M1124" s="64"/>
      <c r="N1124" s="64"/>
      <c r="O1124" s="64"/>
    </row>
    <row r="1125" spans="6:15" x14ac:dyDescent="0.25">
      <c r="F1125" s="64"/>
      <c r="G1125" s="64"/>
      <c r="H1125" s="64"/>
      <c r="I1125" s="64"/>
      <c r="J1125" s="64"/>
      <c r="K1125" s="64"/>
      <c r="L1125" s="64"/>
      <c r="M1125" s="64"/>
      <c r="N1125" s="64"/>
      <c r="O1125" s="64"/>
    </row>
    <row r="1126" spans="6:15" x14ac:dyDescent="0.25">
      <c r="F1126" s="64"/>
      <c r="G1126" s="64"/>
      <c r="H1126" s="64"/>
      <c r="I1126" s="64"/>
      <c r="J1126" s="64"/>
      <c r="K1126" s="64"/>
      <c r="L1126" s="64"/>
      <c r="M1126" s="64"/>
      <c r="N1126" s="64"/>
      <c r="O1126" s="64"/>
    </row>
    <row r="1127" spans="6:15" x14ac:dyDescent="0.25">
      <c r="F1127" s="64"/>
      <c r="G1127" s="64"/>
      <c r="H1127" s="64"/>
      <c r="I1127" s="64"/>
      <c r="J1127" s="64"/>
      <c r="K1127" s="64"/>
      <c r="L1127" s="64"/>
      <c r="M1127" s="64"/>
      <c r="N1127" s="64"/>
      <c r="O1127" s="64"/>
    </row>
    <row r="1128" spans="6:15" x14ac:dyDescent="0.25">
      <c r="F1128" s="64"/>
      <c r="G1128" s="64"/>
      <c r="H1128" s="64"/>
      <c r="I1128" s="64"/>
      <c r="J1128" s="64"/>
      <c r="K1128" s="64"/>
      <c r="L1128" s="64"/>
      <c r="M1128" s="64"/>
      <c r="N1128" s="64"/>
      <c r="O1128" s="64"/>
    </row>
    <row r="1129" spans="6:15" x14ac:dyDescent="0.25">
      <c r="F1129" s="64"/>
      <c r="G1129" s="64"/>
      <c r="H1129" s="64"/>
      <c r="I1129" s="64"/>
      <c r="J1129" s="64"/>
      <c r="K1129" s="64"/>
      <c r="L1129" s="64"/>
      <c r="M1129" s="64"/>
      <c r="N1129" s="64"/>
      <c r="O1129" s="64"/>
    </row>
    <row r="1130" spans="6:15" x14ac:dyDescent="0.25">
      <c r="F1130" s="64"/>
      <c r="G1130" s="64"/>
      <c r="H1130" s="64"/>
      <c r="I1130" s="64"/>
      <c r="J1130" s="64"/>
      <c r="K1130" s="64"/>
      <c r="L1130" s="64"/>
      <c r="M1130" s="64"/>
      <c r="N1130" s="64"/>
      <c r="O1130" s="64"/>
    </row>
    <row r="1131" spans="6:15" x14ac:dyDescent="0.25">
      <c r="F1131" s="64"/>
      <c r="G1131" s="64"/>
      <c r="H1131" s="64"/>
      <c r="I1131" s="64"/>
      <c r="J1131" s="64"/>
      <c r="K1131" s="64"/>
      <c r="L1131" s="64"/>
      <c r="M1131" s="64"/>
      <c r="N1131" s="64"/>
      <c r="O1131" s="64"/>
    </row>
    <row r="1132" spans="6:15" x14ac:dyDescent="0.25">
      <c r="F1132" s="64"/>
      <c r="G1132" s="64"/>
      <c r="H1132" s="64"/>
      <c r="I1132" s="64"/>
      <c r="J1132" s="64"/>
      <c r="K1132" s="64"/>
      <c r="L1132" s="64"/>
      <c r="M1132" s="64"/>
      <c r="N1132" s="64"/>
      <c r="O1132" s="64"/>
    </row>
    <row r="1133" spans="6:15" x14ac:dyDescent="0.25">
      <c r="F1133" s="64"/>
      <c r="G1133" s="64"/>
      <c r="H1133" s="64"/>
      <c r="I1133" s="64"/>
      <c r="J1133" s="64"/>
      <c r="K1133" s="64"/>
      <c r="L1133" s="64"/>
      <c r="M1133" s="64"/>
      <c r="N1133" s="64"/>
      <c r="O1133" s="64"/>
    </row>
    <row r="1134" spans="6:15" x14ac:dyDescent="0.25">
      <c r="F1134" s="64"/>
      <c r="G1134" s="64"/>
      <c r="H1134" s="64"/>
      <c r="I1134" s="64"/>
      <c r="J1134" s="64"/>
      <c r="K1134" s="64"/>
      <c r="L1134" s="64"/>
      <c r="M1134" s="64"/>
      <c r="N1134" s="64"/>
      <c r="O1134" s="64"/>
    </row>
    <row r="1135" spans="6:15" x14ac:dyDescent="0.25">
      <c r="F1135" s="64"/>
      <c r="G1135" s="64"/>
      <c r="H1135" s="64"/>
      <c r="I1135" s="64"/>
      <c r="J1135" s="64"/>
      <c r="K1135" s="64"/>
      <c r="L1135" s="64"/>
      <c r="M1135" s="64"/>
      <c r="N1135" s="64"/>
      <c r="O1135" s="64"/>
    </row>
    <row r="1136" spans="6:15" x14ac:dyDescent="0.25">
      <c r="F1136" s="64"/>
      <c r="G1136" s="64"/>
      <c r="H1136" s="64"/>
      <c r="I1136" s="64"/>
      <c r="J1136" s="64"/>
      <c r="K1136" s="64"/>
      <c r="L1136" s="64"/>
      <c r="M1136" s="64"/>
      <c r="N1136" s="64"/>
      <c r="O1136" s="64"/>
    </row>
    <row r="1137" spans="6:15" x14ac:dyDescent="0.25">
      <c r="F1137" s="64"/>
      <c r="G1137" s="64"/>
      <c r="H1137" s="64"/>
      <c r="I1137" s="64"/>
      <c r="J1137" s="64"/>
      <c r="K1137" s="64"/>
      <c r="L1137" s="64"/>
      <c r="M1137" s="64"/>
      <c r="N1137" s="64"/>
      <c r="O1137" s="64"/>
    </row>
    <row r="1138" spans="6:15" x14ac:dyDescent="0.25">
      <c r="F1138" s="64"/>
      <c r="G1138" s="64"/>
      <c r="H1138" s="64"/>
      <c r="I1138" s="64"/>
      <c r="J1138" s="64"/>
      <c r="K1138" s="64"/>
      <c r="L1138" s="64"/>
      <c r="M1138" s="64"/>
      <c r="N1138" s="64"/>
      <c r="O1138" s="64"/>
    </row>
    <row r="1139" spans="6:15" x14ac:dyDescent="0.25">
      <c r="F1139" s="64"/>
      <c r="G1139" s="64"/>
      <c r="H1139" s="64"/>
      <c r="I1139" s="64"/>
      <c r="J1139" s="64"/>
      <c r="K1139" s="64"/>
      <c r="L1139" s="64"/>
      <c r="M1139" s="64"/>
      <c r="N1139" s="64"/>
      <c r="O1139" s="64"/>
    </row>
    <row r="1140" spans="6:15" x14ac:dyDescent="0.25">
      <c r="F1140" s="64"/>
      <c r="G1140" s="64"/>
      <c r="H1140" s="64"/>
      <c r="I1140" s="64"/>
      <c r="J1140" s="64"/>
      <c r="K1140" s="64"/>
      <c r="L1140" s="64"/>
      <c r="M1140" s="64"/>
      <c r="N1140" s="64"/>
      <c r="O1140" s="64"/>
    </row>
    <row r="1141" spans="6:15" x14ac:dyDescent="0.25">
      <c r="F1141" s="64"/>
      <c r="G1141" s="64"/>
      <c r="H1141" s="64"/>
      <c r="I1141" s="64"/>
      <c r="J1141" s="64"/>
      <c r="K1141" s="64"/>
      <c r="L1141" s="64"/>
      <c r="M1141" s="64"/>
      <c r="N1141" s="64"/>
      <c r="O1141" s="64"/>
    </row>
    <row r="1142" spans="6:15" x14ac:dyDescent="0.25">
      <c r="F1142" s="64"/>
      <c r="G1142" s="64"/>
      <c r="H1142" s="64"/>
      <c r="I1142" s="64"/>
      <c r="J1142" s="64"/>
      <c r="K1142" s="64"/>
      <c r="L1142" s="64"/>
      <c r="M1142" s="64"/>
      <c r="N1142" s="64"/>
      <c r="O1142" s="64"/>
    </row>
    <row r="1143" spans="6:15" x14ac:dyDescent="0.25">
      <c r="F1143" s="64"/>
      <c r="G1143" s="64"/>
      <c r="H1143" s="64"/>
      <c r="I1143" s="64"/>
      <c r="J1143" s="64"/>
      <c r="K1143" s="64"/>
      <c r="L1143" s="64"/>
      <c r="M1143" s="64"/>
      <c r="N1143" s="64"/>
      <c r="O1143" s="64"/>
    </row>
    <row r="1144" spans="6:15" x14ac:dyDescent="0.25">
      <c r="F1144" s="64"/>
      <c r="G1144" s="64"/>
      <c r="H1144" s="64"/>
      <c r="I1144" s="64"/>
      <c r="J1144" s="64"/>
      <c r="K1144" s="64"/>
      <c r="L1144" s="64"/>
      <c r="M1144" s="64"/>
      <c r="N1144" s="64"/>
      <c r="O1144" s="64"/>
    </row>
    <row r="1145" spans="6:15" x14ac:dyDescent="0.25">
      <c r="F1145" s="64"/>
      <c r="G1145" s="64"/>
      <c r="H1145" s="64"/>
      <c r="I1145" s="64"/>
      <c r="J1145" s="64"/>
      <c r="K1145" s="64"/>
      <c r="L1145" s="64"/>
      <c r="M1145" s="64"/>
      <c r="N1145" s="64"/>
      <c r="O1145" s="64"/>
    </row>
    <row r="1146" spans="6:15" x14ac:dyDescent="0.25">
      <c r="F1146" s="64"/>
      <c r="G1146" s="64"/>
      <c r="H1146" s="64"/>
      <c r="I1146" s="64"/>
      <c r="J1146" s="64"/>
      <c r="K1146" s="64"/>
      <c r="L1146" s="64"/>
      <c r="M1146" s="64"/>
      <c r="N1146" s="64"/>
      <c r="O1146" s="64"/>
    </row>
    <row r="1147" spans="6:15" x14ac:dyDescent="0.25">
      <c r="F1147" s="64"/>
      <c r="G1147" s="64"/>
      <c r="H1147" s="64"/>
      <c r="I1147" s="64"/>
      <c r="J1147" s="64"/>
      <c r="K1147" s="64"/>
      <c r="L1147" s="64"/>
      <c r="M1147" s="64"/>
      <c r="N1147" s="64"/>
      <c r="O1147" s="64"/>
    </row>
    <row r="1148" spans="6:15" x14ac:dyDescent="0.25">
      <c r="F1148" s="64"/>
      <c r="G1148" s="64"/>
      <c r="H1148" s="64"/>
      <c r="I1148" s="64"/>
      <c r="J1148" s="64"/>
      <c r="K1148" s="64"/>
      <c r="L1148" s="64"/>
      <c r="M1148" s="64"/>
      <c r="N1148" s="64"/>
      <c r="O1148" s="64"/>
    </row>
    <row r="1149" spans="6:15" x14ac:dyDescent="0.25">
      <c r="F1149" s="64"/>
      <c r="G1149" s="64"/>
      <c r="H1149" s="64"/>
      <c r="I1149" s="64"/>
      <c r="J1149" s="64"/>
      <c r="K1149" s="64"/>
      <c r="L1149" s="64"/>
      <c r="M1149" s="64"/>
      <c r="N1149" s="64"/>
      <c r="O1149" s="64"/>
    </row>
    <row r="1150" spans="6:15" x14ac:dyDescent="0.25">
      <c r="F1150" s="64"/>
      <c r="G1150" s="64"/>
      <c r="H1150" s="64"/>
      <c r="I1150" s="64"/>
      <c r="J1150" s="64"/>
      <c r="K1150" s="64"/>
      <c r="L1150" s="64"/>
      <c r="M1150" s="64"/>
      <c r="N1150" s="64"/>
      <c r="O1150" s="64"/>
    </row>
    <row r="1151" spans="6:15" x14ac:dyDescent="0.25">
      <c r="F1151" s="64"/>
      <c r="G1151" s="64"/>
      <c r="H1151" s="64"/>
      <c r="I1151" s="64"/>
      <c r="J1151" s="64"/>
      <c r="K1151" s="64"/>
      <c r="L1151" s="64"/>
      <c r="M1151" s="64"/>
      <c r="N1151" s="64"/>
      <c r="O1151" s="64"/>
    </row>
    <row r="1152" spans="6:15" x14ac:dyDescent="0.25">
      <c r="F1152" s="64"/>
      <c r="G1152" s="64"/>
      <c r="H1152" s="64"/>
      <c r="I1152" s="64"/>
      <c r="J1152" s="64"/>
      <c r="K1152" s="64"/>
      <c r="L1152" s="64"/>
      <c r="M1152" s="64"/>
      <c r="N1152" s="64"/>
      <c r="O1152" s="64"/>
    </row>
    <row r="1153" spans="6:15" x14ac:dyDescent="0.25">
      <c r="F1153" s="64"/>
      <c r="G1153" s="64"/>
      <c r="H1153" s="64"/>
      <c r="I1153" s="64"/>
      <c r="J1153" s="64"/>
      <c r="K1153" s="64"/>
      <c r="L1153" s="64"/>
      <c r="M1153" s="64"/>
      <c r="N1153" s="64"/>
      <c r="O1153" s="64"/>
    </row>
    <row r="1154" spans="6:15" x14ac:dyDescent="0.25">
      <c r="F1154" s="64"/>
      <c r="G1154" s="64"/>
      <c r="H1154" s="64"/>
      <c r="I1154" s="64"/>
      <c r="J1154" s="64"/>
      <c r="K1154" s="64"/>
      <c r="L1154" s="64"/>
      <c r="M1154" s="64"/>
      <c r="N1154" s="64"/>
      <c r="O1154" s="64"/>
    </row>
    <row r="1155" spans="6:15" x14ac:dyDescent="0.25">
      <c r="F1155" s="64"/>
      <c r="G1155" s="64"/>
      <c r="H1155" s="64"/>
      <c r="I1155" s="64"/>
      <c r="J1155" s="64"/>
      <c r="K1155" s="64"/>
      <c r="L1155" s="64"/>
      <c r="M1155" s="64"/>
      <c r="N1155" s="64"/>
      <c r="O1155" s="64"/>
    </row>
    <row r="1156" spans="6:15" x14ac:dyDescent="0.25">
      <c r="F1156" s="64"/>
      <c r="G1156" s="64"/>
      <c r="H1156" s="64"/>
      <c r="I1156" s="64"/>
      <c r="J1156" s="64"/>
      <c r="K1156" s="64"/>
      <c r="L1156" s="64"/>
      <c r="M1156" s="64"/>
      <c r="N1156" s="64"/>
      <c r="O1156" s="64"/>
    </row>
    <row r="1157" spans="6:15" x14ac:dyDescent="0.25">
      <c r="F1157" s="64"/>
      <c r="G1157" s="64"/>
      <c r="H1157" s="64"/>
      <c r="I1157" s="64"/>
      <c r="J1157" s="64"/>
      <c r="K1157" s="64"/>
      <c r="L1157" s="64"/>
      <c r="M1157" s="64"/>
      <c r="N1157" s="64"/>
      <c r="O1157" s="64"/>
    </row>
    <row r="1158" spans="6:15" x14ac:dyDescent="0.25">
      <c r="F1158" s="64"/>
      <c r="G1158" s="64"/>
      <c r="H1158" s="64"/>
      <c r="I1158" s="64"/>
      <c r="J1158" s="64"/>
      <c r="K1158" s="64"/>
      <c r="L1158" s="64"/>
      <c r="M1158" s="64"/>
      <c r="N1158" s="64"/>
      <c r="O1158" s="64"/>
    </row>
    <row r="1159" spans="6:15" x14ac:dyDescent="0.25">
      <c r="F1159" s="64"/>
      <c r="G1159" s="64"/>
      <c r="H1159" s="64"/>
      <c r="I1159" s="64"/>
      <c r="J1159" s="64"/>
      <c r="K1159" s="64"/>
      <c r="L1159" s="64"/>
      <c r="M1159" s="64"/>
      <c r="N1159" s="64"/>
      <c r="O1159" s="64"/>
    </row>
    <row r="1160" spans="6:15" x14ac:dyDescent="0.25">
      <c r="F1160" s="64"/>
      <c r="G1160" s="64"/>
      <c r="H1160" s="64"/>
      <c r="I1160" s="64"/>
      <c r="J1160" s="64"/>
      <c r="K1160" s="64"/>
      <c r="L1160" s="64"/>
      <c r="M1160" s="64"/>
      <c r="N1160" s="64"/>
      <c r="O1160" s="64"/>
    </row>
    <row r="1161" spans="6:15" x14ac:dyDescent="0.25">
      <c r="F1161" s="64"/>
      <c r="G1161" s="64"/>
      <c r="H1161" s="64"/>
      <c r="I1161" s="64"/>
      <c r="J1161" s="64"/>
      <c r="K1161" s="64"/>
      <c r="L1161" s="64"/>
      <c r="M1161" s="64"/>
      <c r="N1161" s="64"/>
      <c r="O1161" s="64"/>
    </row>
    <row r="1162" spans="6:15" x14ac:dyDescent="0.25">
      <c r="F1162" s="64"/>
      <c r="G1162" s="64"/>
      <c r="H1162" s="64"/>
      <c r="I1162" s="64"/>
      <c r="J1162" s="64"/>
      <c r="K1162" s="64"/>
      <c r="L1162" s="64"/>
      <c r="M1162" s="64"/>
      <c r="N1162" s="64"/>
      <c r="O1162" s="64"/>
    </row>
    <row r="1163" spans="6:15" x14ac:dyDescent="0.25">
      <c r="F1163" s="64"/>
      <c r="G1163" s="64"/>
      <c r="H1163" s="64"/>
      <c r="I1163" s="64"/>
      <c r="J1163" s="64"/>
      <c r="K1163" s="64"/>
      <c r="L1163" s="64"/>
      <c r="M1163" s="64"/>
      <c r="N1163" s="64"/>
      <c r="O1163" s="64"/>
    </row>
    <row r="1164" spans="6:15" x14ac:dyDescent="0.25">
      <c r="F1164" s="64"/>
      <c r="G1164" s="64"/>
      <c r="H1164" s="64"/>
      <c r="I1164" s="64"/>
      <c r="J1164" s="64"/>
      <c r="K1164" s="64"/>
      <c r="L1164" s="64"/>
      <c r="M1164" s="64"/>
      <c r="N1164" s="64"/>
      <c r="O1164" s="64"/>
    </row>
    <row r="1165" spans="6:15" x14ac:dyDescent="0.25">
      <c r="F1165" s="64"/>
      <c r="G1165" s="64"/>
      <c r="H1165" s="64"/>
      <c r="I1165" s="64"/>
      <c r="J1165" s="64"/>
      <c r="K1165" s="64"/>
      <c r="L1165" s="64"/>
      <c r="M1165" s="64"/>
      <c r="N1165" s="64"/>
      <c r="O1165" s="64"/>
    </row>
    <row r="1166" spans="6:15" x14ac:dyDescent="0.25">
      <c r="F1166" s="64"/>
      <c r="G1166" s="64"/>
      <c r="H1166" s="64"/>
      <c r="I1166" s="64"/>
      <c r="J1166" s="64"/>
      <c r="K1166" s="64"/>
      <c r="L1166" s="64"/>
      <c r="M1166" s="64"/>
      <c r="N1166" s="64"/>
      <c r="O1166" s="64"/>
    </row>
    <row r="1167" spans="6:15" x14ac:dyDescent="0.25">
      <c r="F1167" s="64"/>
      <c r="G1167" s="64"/>
      <c r="H1167" s="64"/>
      <c r="I1167" s="64"/>
      <c r="J1167" s="64"/>
      <c r="K1167" s="64"/>
      <c r="L1167" s="64"/>
      <c r="M1167" s="64"/>
      <c r="N1167" s="64"/>
      <c r="O1167" s="64"/>
    </row>
    <row r="1168" spans="6:15" x14ac:dyDescent="0.25">
      <c r="F1168" s="64"/>
      <c r="G1168" s="64"/>
      <c r="H1168" s="64"/>
      <c r="I1168" s="64"/>
      <c r="J1168" s="64"/>
      <c r="K1168" s="64"/>
      <c r="L1168" s="64"/>
      <c r="M1168" s="64"/>
      <c r="N1168" s="64"/>
      <c r="O1168" s="64"/>
    </row>
    <row r="1169" spans="6:15" x14ac:dyDescent="0.25">
      <c r="F1169" s="64"/>
      <c r="G1169" s="64"/>
      <c r="H1169" s="64"/>
      <c r="I1169" s="64"/>
      <c r="J1169" s="64"/>
      <c r="K1169" s="64"/>
      <c r="L1169" s="64"/>
      <c r="M1169" s="64"/>
      <c r="N1169" s="64"/>
      <c r="O1169" s="64"/>
    </row>
    <row r="1170" spans="6:15" x14ac:dyDescent="0.25">
      <c r="F1170" s="64"/>
      <c r="G1170" s="64"/>
      <c r="H1170" s="64"/>
      <c r="I1170" s="64"/>
      <c r="J1170" s="64"/>
      <c r="K1170" s="64"/>
      <c r="L1170" s="64"/>
      <c r="M1170" s="64"/>
      <c r="N1170" s="64"/>
      <c r="O1170" s="64"/>
    </row>
    <row r="1171" spans="6:15" x14ac:dyDescent="0.25">
      <c r="F1171" s="64"/>
      <c r="G1171" s="64"/>
      <c r="H1171" s="64"/>
      <c r="I1171" s="64"/>
      <c r="J1171" s="64"/>
      <c r="K1171" s="64"/>
      <c r="L1171" s="64"/>
      <c r="M1171" s="64"/>
      <c r="N1171" s="64"/>
      <c r="O1171" s="64"/>
    </row>
    <row r="1172" spans="6:15" x14ac:dyDescent="0.25">
      <c r="F1172" s="64"/>
      <c r="G1172" s="64"/>
      <c r="H1172" s="64"/>
      <c r="I1172" s="64"/>
      <c r="J1172" s="64"/>
      <c r="K1172" s="64"/>
      <c r="L1172" s="64"/>
      <c r="M1172" s="64"/>
      <c r="N1172" s="64"/>
      <c r="O1172" s="64"/>
    </row>
    <row r="1173" spans="6:15" x14ac:dyDescent="0.25">
      <c r="F1173" s="64"/>
      <c r="G1173" s="64"/>
      <c r="H1173" s="64"/>
      <c r="I1173" s="64"/>
      <c r="J1173" s="64"/>
      <c r="K1173" s="64"/>
      <c r="L1173" s="64"/>
      <c r="M1173" s="64"/>
      <c r="N1173" s="64"/>
      <c r="O1173" s="64"/>
    </row>
    <row r="1174" spans="6:15" x14ac:dyDescent="0.25">
      <c r="F1174" s="64"/>
      <c r="G1174" s="64"/>
      <c r="H1174" s="64"/>
      <c r="I1174" s="64"/>
      <c r="J1174" s="64"/>
      <c r="K1174" s="64"/>
      <c r="L1174" s="64"/>
      <c r="M1174" s="64"/>
      <c r="N1174" s="64"/>
      <c r="O1174" s="64"/>
    </row>
    <row r="1175" spans="6:15" x14ac:dyDescent="0.25">
      <c r="F1175" s="64"/>
      <c r="G1175" s="64"/>
      <c r="H1175" s="64"/>
      <c r="I1175" s="64"/>
      <c r="J1175" s="64"/>
      <c r="K1175" s="64"/>
      <c r="L1175" s="64"/>
      <c r="M1175" s="64"/>
      <c r="N1175" s="64"/>
      <c r="O1175" s="64"/>
    </row>
    <row r="1176" spans="6:15" x14ac:dyDescent="0.25">
      <c r="F1176" s="64"/>
      <c r="G1176" s="64"/>
      <c r="H1176" s="64"/>
      <c r="I1176" s="64"/>
      <c r="J1176" s="64"/>
      <c r="K1176" s="64"/>
      <c r="L1176" s="64"/>
      <c r="M1176" s="64"/>
      <c r="N1176" s="64"/>
      <c r="O1176" s="64"/>
    </row>
    <row r="1177" spans="6:15" x14ac:dyDescent="0.25">
      <c r="F1177" s="64"/>
      <c r="G1177" s="64"/>
      <c r="H1177" s="64"/>
      <c r="I1177" s="64"/>
      <c r="J1177" s="64"/>
      <c r="K1177" s="64"/>
      <c r="L1177" s="64"/>
      <c r="M1177" s="64"/>
      <c r="N1177" s="64"/>
      <c r="O1177" s="64"/>
    </row>
    <row r="1178" spans="6:15" x14ac:dyDescent="0.25">
      <c r="F1178" s="64"/>
      <c r="G1178" s="64"/>
      <c r="H1178" s="64"/>
      <c r="I1178" s="64"/>
      <c r="J1178" s="64"/>
      <c r="K1178" s="64"/>
      <c r="L1178" s="64"/>
      <c r="M1178" s="64"/>
      <c r="N1178" s="64"/>
      <c r="O1178" s="64"/>
    </row>
    <row r="1179" spans="6:15" x14ac:dyDescent="0.25">
      <c r="F1179" s="64"/>
      <c r="G1179" s="64"/>
      <c r="H1179" s="64"/>
      <c r="I1179" s="64"/>
      <c r="J1179" s="64"/>
      <c r="K1179" s="64"/>
      <c r="L1179" s="64"/>
      <c r="M1179" s="64"/>
      <c r="N1179" s="64"/>
      <c r="O1179" s="64"/>
    </row>
    <row r="1180" spans="6:15" x14ac:dyDescent="0.25">
      <c r="F1180" s="64"/>
      <c r="G1180" s="64"/>
      <c r="H1180" s="64"/>
      <c r="I1180" s="64"/>
      <c r="J1180" s="64"/>
      <c r="K1180" s="64"/>
      <c r="L1180" s="64"/>
      <c r="M1180" s="64"/>
      <c r="N1180" s="64"/>
      <c r="O1180" s="64"/>
    </row>
    <row r="1181" spans="6:15" x14ac:dyDescent="0.25">
      <c r="F1181" s="64"/>
      <c r="G1181" s="64"/>
      <c r="H1181" s="64"/>
      <c r="I1181" s="64"/>
      <c r="J1181" s="64"/>
      <c r="K1181" s="64"/>
      <c r="L1181" s="64"/>
      <c r="M1181" s="64"/>
      <c r="N1181" s="64"/>
      <c r="O1181" s="64"/>
    </row>
    <row r="1182" spans="6:15" x14ac:dyDescent="0.25">
      <c r="F1182" s="64"/>
      <c r="G1182" s="64"/>
      <c r="H1182" s="64"/>
      <c r="I1182" s="64"/>
      <c r="J1182" s="64"/>
      <c r="K1182" s="64"/>
      <c r="L1182" s="64"/>
      <c r="M1182" s="64"/>
      <c r="N1182" s="64"/>
      <c r="O1182" s="64"/>
    </row>
    <row r="1183" spans="6:15" x14ac:dyDescent="0.25">
      <c r="F1183" s="64"/>
      <c r="G1183" s="64"/>
      <c r="H1183" s="64"/>
      <c r="I1183" s="64"/>
      <c r="J1183" s="64"/>
      <c r="K1183" s="64"/>
      <c r="L1183" s="64"/>
      <c r="M1183" s="64"/>
      <c r="N1183" s="64"/>
      <c r="O1183" s="64"/>
    </row>
    <row r="1184" spans="6:15" x14ac:dyDescent="0.25">
      <c r="F1184" s="64"/>
      <c r="G1184" s="64"/>
      <c r="H1184" s="64"/>
      <c r="I1184" s="64"/>
      <c r="J1184" s="64"/>
      <c r="K1184" s="64"/>
      <c r="L1184" s="64"/>
      <c r="M1184" s="64"/>
      <c r="N1184" s="64"/>
      <c r="O1184" s="64"/>
    </row>
    <row r="1185" spans="6:15" x14ac:dyDescent="0.25">
      <c r="F1185" s="64"/>
      <c r="G1185" s="64"/>
      <c r="H1185" s="64"/>
      <c r="I1185" s="64"/>
      <c r="J1185" s="64"/>
      <c r="K1185" s="64"/>
      <c r="L1185" s="64"/>
      <c r="M1185" s="64"/>
      <c r="N1185" s="64"/>
      <c r="O1185" s="64"/>
    </row>
    <row r="1186" spans="6:15" x14ac:dyDescent="0.25">
      <c r="F1186" s="64"/>
      <c r="G1186" s="64"/>
      <c r="H1186" s="64"/>
      <c r="I1186" s="64"/>
      <c r="J1186" s="64"/>
      <c r="K1186" s="64"/>
      <c r="L1186" s="64"/>
      <c r="M1186" s="64"/>
      <c r="N1186" s="64"/>
      <c r="O1186" s="64"/>
    </row>
    <row r="1187" spans="6:15" x14ac:dyDescent="0.25">
      <c r="F1187" s="64"/>
      <c r="G1187" s="64"/>
      <c r="H1187" s="64"/>
      <c r="I1187" s="64"/>
      <c r="J1187" s="64"/>
      <c r="K1187" s="64"/>
      <c r="L1187" s="64"/>
      <c r="M1187" s="64"/>
      <c r="N1187" s="64"/>
      <c r="O1187" s="64"/>
    </row>
    <row r="1188" spans="6:15" x14ac:dyDescent="0.25">
      <c r="F1188" s="64"/>
      <c r="G1188" s="64"/>
      <c r="H1188" s="64"/>
      <c r="I1188" s="64"/>
      <c r="J1188" s="64"/>
      <c r="K1188" s="64"/>
      <c r="L1188" s="64"/>
      <c r="M1188" s="64"/>
      <c r="N1188" s="64"/>
      <c r="O1188" s="64"/>
    </row>
    <row r="1189" spans="6:15" x14ac:dyDescent="0.25">
      <c r="F1189" s="64"/>
      <c r="G1189" s="64"/>
      <c r="H1189" s="64"/>
      <c r="I1189" s="64"/>
      <c r="J1189" s="64"/>
      <c r="K1189" s="64"/>
      <c r="L1189" s="64"/>
      <c r="M1189" s="64"/>
      <c r="N1189" s="64"/>
      <c r="O1189" s="64"/>
    </row>
    <row r="1190" spans="6:15" x14ac:dyDescent="0.25">
      <c r="F1190" s="64"/>
      <c r="G1190" s="64"/>
      <c r="H1190" s="64"/>
      <c r="I1190" s="64"/>
      <c r="J1190" s="64"/>
      <c r="K1190" s="64"/>
      <c r="L1190" s="64"/>
      <c r="M1190" s="64"/>
      <c r="N1190" s="64"/>
      <c r="O1190" s="64"/>
    </row>
    <row r="1191" spans="6:15" x14ac:dyDescent="0.25">
      <c r="F1191" s="64"/>
      <c r="G1191" s="64"/>
      <c r="H1191" s="64"/>
      <c r="I1191" s="64"/>
      <c r="J1191" s="64"/>
      <c r="K1191" s="64"/>
      <c r="L1191" s="64"/>
      <c r="M1191" s="64"/>
      <c r="N1191" s="64"/>
      <c r="O1191" s="64"/>
    </row>
    <row r="1192" spans="6:15" x14ac:dyDescent="0.25">
      <c r="F1192" s="64"/>
      <c r="G1192" s="64"/>
      <c r="H1192" s="64"/>
      <c r="I1192" s="64"/>
      <c r="J1192" s="64"/>
      <c r="K1192" s="64"/>
      <c r="L1192" s="64"/>
      <c r="M1192" s="64"/>
      <c r="N1192" s="64"/>
      <c r="O1192" s="64"/>
    </row>
    <row r="1193" spans="6:15" x14ac:dyDescent="0.25">
      <c r="F1193" s="64"/>
      <c r="G1193" s="64"/>
      <c r="H1193" s="64"/>
      <c r="I1193" s="64"/>
      <c r="J1193" s="64"/>
      <c r="K1193" s="64"/>
      <c r="L1193" s="64"/>
      <c r="M1193" s="64"/>
      <c r="N1193" s="64"/>
      <c r="O1193" s="64"/>
    </row>
    <row r="1194" spans="6:15" x14ac:dyDescent="0.25">
      <c r="F1194" s="64"/>
      <c r="G1194" s="64"/>
      <c r="H1194" s="64"/>
      <c r="I1194" s="64"/>
      <c r="J1194" s="64"/>
      <c r="K1194" s="64"/>
      <c r="L1194" s="64"/>
      <c r="M1194" s="64"/>
      <c r="N1194" s="64"/>
      <c r="O1194" s="64"/>
    </row>
    <row r="1195" spans="6:15" x14ac:dyDescent="0.25">
      <c r="F1195" s="64"/>
      <c r="G1195" s="64"/>
      <c r="H1195" s="64"/>
      <c r="I1195" s="64"/>
      <c r="J1195" s="64"/>
      <c r="K1195" s="64"/>
      <c r="L1195" s="64"/>
      <c r="M1195" s="64"/>
      <c r="N1195" s="64"/>
      <c r="O1195" s="64"/>
    </row>
    <row r="1196" spans="6:15" x14ac:dyDescent="0.25">
      <c r="F1196" s="64"/>
      <c r="G1196" s="64"/>
      <c r="H1196" s="64"/>
      <c r="I1196" s="64"/>
      <c r="J1196" s="64"/>
      <c r="K1196" s="64"/>
      <c r="L1196" s="64"/>
      <c r="M1196" s="64"/>
      <c r="N1196" s="64"/>
      <c r="O1196" s="64"/>
    </row>
    <row r="1197" spans="6:15" x14ac:dyDescent="0.25">
      <c r="F1197" s="64"/>
      <c r="G1197" s="64"/>
      <c r="H1197" s="64"/>
      <c r="I1197" s="64"/>
      <c r="J1197" s="64"/>
      <c r="K1197" s="64"/>
      <c r="L1197" s="64"/>
      <c r="M1197" s="64"/>
      <c r="N1197" s="64"/>
      <c r="O1197" s="64"/>
    </row>
    <row r="1198" spans="6:15" x14ac:dyDescent="0.25">
      <c r="F1198" s="64"/>
      <c r="G1198" s="64"/>
      <c r="H1198" s="64"/>
      <c r="I1198" s="64"/>
      <c r="J1198" s="64"/>
      <c r="K1198" s="64"/>
      <c r="L1198" s="64"/>
      <c r="M1198" s="64"/>
      <c r="N1198" s="64"/>
      <c r="O1198" s="64"/>
    </row>
    <row r="1199" spans="6:15" x14ac:dyDescent="0.25">
      <c r="F1199" s="64"/>
      <c r="G1199" s="64"/>
      <c r="H1199" s="64"/>
      <c r="I1199" s="64"/>
      <c r="J1199" s="64"/>
      <c r="K1199" s="64"/>
      <c r="L1199" s="64"/>
      <c r="M1199" s="64"/>
      <c r="N1199" s="64"/>
      <c r="O1199" s="64"/>
    </row>
    <row r="1200" spans="6:15" x14ac:dyDescent="0.25">
      <c r="F1200" s="64"/>
      <c r="G1200" s="64"/>
      <c r="H1200" s="64"/>
      <c r="I1200" s="64"/>
      <c r="J1200" s="64"/>
      <c r="K1200" s="64"/>
      <c r="L1200" s="64"/>
      <c r="M1200" s="64"/>
      <c r="N1200" s="64"/>
      <c r="O1200" s="64"/>
    </row>
    <row r="1201" spans="6:15" x14ac:dyDescent="0.25">
      <c r="F1201" s="64"/>
      <c r="G1201" s="64"/>
      <c r="H1201" s="64"/>
      <c r="I1201" s="64"/>
      <c r="J1201" s="64"/>
      <c r="K1201" s="64"/>
      <c r="L1201" s="64"/>
      <c r="M1201" s="64"/>
      <c r="N1201" s="64"/>
      <c r="O1201" s="64"/>
    </row>
    <row r="1202" spans="6:15" x14ac:dyDescent="0.25">
      <c r="F1202" s="64"/>
      <c r="G1202" s="64"/>
      <c r="H1202" s="64"/>
      <c r="I1202" s="64"/>
      <c r="J1202" s="64"/>
      <c r="K1202" s="64"/>
      <c r="L1202" s="64"/>
      <c r="M1202" s="64"/>
      <c r="N1202" s="64"/>
      <c r="O1202" s="64"/>
    </row>
    <row r="1203" spans="6:15" x14ac:dyDescent="0.25">
      <c r="F1203" s="64"/>
      <c r="G1203" s="64"/>
      <c r="H1203" s="64"/>
      <c r="I1203" s="64"/>
      <c r="J1203" s="64"/>
      <c r="K1203" s="64"/>
      <c r="L1203" s="64"/>
      <c r="M1203" s="64"/>
      <c r="N1203" s="64"/>
      <c r="O1203" s="64"/>
    </row>
    <row r="1204" spans="6:15" x14ac:dyDescent="0.25">
      <c r="F1204" s="64"/>
      <c r="G1204" s="64"/>
      <c r="H1204" s="64"/>
      <c r="I1204" s="64"/>
      <c r="J1204" s="64"/>
      <c r="K1204" s="64"/>
      <c r="L1204" s="64"/>
      <c r="M1204" s="64"/>
      <c r="N1204" s="64"/>
      <c r="O1204" s="64"/>
    </row>
    <row r="1205" spans="6:15" x14ac:dyDescent="0.25">
      <c r="F1205" s="64"/>
      <c r="G1205" s="64"/>
      <c r="H1205" s="64"/>
      <c r="I1205" s="64"/>
      <c r="J1205" s="64"/>
      <c r="K1205" s="64"/>
      <c r="L1205" s="64"/>
      <c r="M1205" s="64"/>
      <c r="N1205" s="64"/>
      <c r="O1205" s="64"/>
    </row>
    <row r="1206" spans="6:15" x14ac:dyDescent="0.25">
      <c r="F1206" s="64"/>
      <c r="G1206" s="64"/>
      <c r="H1206" s="64"/>
      <c r="I1206" s="64"/>
      <c r="J1206" s="64"/>
      <c r="K1206" s="64"/>
      <c r="L1206" s="64"/>
      <c r="M1206" s="64"/>
      <c r="N1206" s="64"/>
      <c r="O1206" s="64"/>
    </row>
    <row r="1207" spans="6:15" x14ac:dyDescent="0.25">
      <c r="F1207" s="64"/>
      <c r="G1207" s="64"/>
      <c r="H1207" s="64"/>
      <c r="I1207" s="64"/>
      <c r="J1207" s="64"/>
      <c r="K1207" s="64"/>
      <c r="L1207" s="64"/>
      <c r="M1207" s="64"/>
      <c r="N1207" s="64"/>
      <c r="O1207" s="64"/>
    </row>
    <row r="1208" spans="6:15" x14ac:dyDescent="0.25">
      <c r="F1208" s="64"/>
      <c r="G1208" s="64"/>
      <c r="H1208" s="64"/>
      <c r="I1208" s="64"/>
      <c r="J1208" s="64"/>
      <c r="K1208" s="64"/>
      <c r="L1208" s="64"/>
      <c r="M1208" s="64"/>
      <c r="N1208" s="64"/>
      <c r="O1208" s="64"/>
    </row>
    <row r="1209" spans="6:15" x14ac:dyDescent="0.25">
      <c r="F1209" s="64"/>
      <c r="G1209" s="64"/>
      <c r="H1209" s="64"/>
      <c r="I1209" s="64"/>
      <c r="J1209" s="64"/>
      <c r="K1209" s="64"/>
      <c r="L1209" s="64"/>
      <c r="M1209" s="64"/>
      <c r="N1209" s="64"/>
      <c r="O1209" s="64"/>
    </row>
    <row r="1210" spans="6:15" x14ac:dyDescent="0.25">
      <c r="F1210" s="64"/>
      <c r="G1210" s="64"/>
      <c r="H1210" s="64"/>
      <c r="I1210" s="64"/>
      <c r="J1210" s="64"/>
      <c r="K1210" s="64"/>
      <c r="L1210" s="64"/>
      <c r="M1210" s="64"/>
      <c r="N1210" s="64"/>
      <c r="O1210" s="64"/>
    </row>
    <row r="1211" spans="6:15" x14ac:dyDescent="0.25">
      <c r="F1211" s="64"/>
      <c r="G1211" s="64"/>
      <c r="H1211" s="64"/>
      <c r="I1211" s="64"/>
      <c r="J1211" s="64"/>
      <c r="K1211" s="64"/>
      <c r="L1211" s="64"/>
      <c r="M1211" s="64"/>
      <c r="N1211" s="64"/>
      <c r="O1211" s="64"/>
    </row>
    <row r="1212" spans="6:15" x14ac:dyDescent="0.25">
      <c r="F1212" s="64"/>
      <c r="G1212" s="64"/>
      <c r="H1212" s="64"/>
      <c r="I1212" s="64"/>
      <c r="J1212" s="64"/>
      <c r="K1212" s="64"/>
      <c r="L1212" s="64"/>
      <c r="M1212" s="64"/>
      <c r="N1212" s="64"/>
      <c r="O1212" s="64"/>
    </row>
    <row r="1213" spans="6:15" x14ac:dyDescent="0.25">
      <c r="F1213" s="64"/>
      <c r="G1213" s="64"/>
      <c r="H1213" s="64"/>
      <c r="I1213" s="64"/>
      <c r="J1213" s="64"/>
      <c r="K1213" s="64"/>
      <c r="L1213" s="64"/>
      <c r="M1213" s="64"/>
      <c r="N1213" s="64"/>
      <c r="O1213" s="64"/>
    </row>
    <row r="1214" spans="6:15" x14ac:dyDescent="0.25">
      <c r="F1214" s="64"/>
      <c r="G1214" s="64"/>
      <c r="H1214" s="64"/>
      <c r="I1214" s="64"/>
      <c r="J1214" s="64"/>
      <c r="K1214" s="64"/>
      <c r="L1214" s="64"/>
      <c r="M1214" s="64"/>
      <c r="N1214" s="64"/>
      <c r="O1214" s="64"/>
    </row>
    <row r="1215" spans="6:15" x14ac:dyDescent="0.25">
      <c r="F1215" s="64"/>
      <c r="G1215" s="64"/>
      <c r="H1215" s="64"/>
      <c r="I1215" s="64"/>
      <c r="J1215" s="64"/>
      <c r="K1215" s="64"/>
      <c r="L1215" s="64"/>
      <c r="M1215" s="64"/>
      <c r="N1215" s="64"/>
      <c r="O1215" s="64"/>
    </row>
    <row r="1216" spans="6:15" x14ac:dyDescent="0.25">
      <c r="F1216" s="64"/>
      <c r="G1216" s="64"/>
      <c r="H1216" s="64"/>
      <c r="I1216" s="64"/>
      <c r="J1216" s="64"/>
      <c r="K1216" s="64"/>
      <c r="L1216" s="64"/>
      <c r="M1216" s="64"/>
      <c r="N1216" s="64"/>
      <c r="O1216" s="64"/>
    </row>
    <row r="1217" spans="6:15" x14ac:dyDescent="0.25">
      <c r="F1217" s="64"/>
      <c r="G1217" s="64"/>
      <c r="H1217" s="64"/>
      <c r="I1217" s="64"/>
      <c r="J1217" s="64"/>
      <c r="K1217" s="64"/>
      <c r="L1217" s="64"/>
      <c r="M1217" s="64"/>
      <c r="N1217" s="64"/>
      <c r="O1217" s="64"/>
    </row>
    <row r="1218" spans="6:15" x14ac:dyDescent="0.25">
      <c r="F1218" s="64"/>
      <c r="G1218" s="64"/>
      <c r="H1218" s="64"/>
      <c r="I1218" s="64"/>
      <c r="J1218" s="64"/>
      <c r="K1218" s="64"/>
      <c r="L1218" s="64"/>
      <c r="M1218" s="64"/>
      <c r="N1218" s="64"/>
      <c r="O1218" s="64"/>
    </row>
    <row r="1219" spans="6:15" x14ac:dyDescent="0.25">
      <c r="F1219" s="64"/>
      <c r="G1219" s="64"/>
      <c r="H1219" s="64"/>
      <c r="I1219" s="64"/>
      <c r="J1219" s="64"/>
      <c r="K1219" s="64"/>
      <c r="L1219" s="64"/>
      <c r="M1219" s="64"/>
      <c r="N1219" s="64"/>
      <c r="O1219" s="64"/>
    </row>
    <row r="1220" spans="6:15" x14ac:dyDescent="0.25">
      <c r="F1220" s="64"/>
      <c r="G1220" s="64"/>
      <c r="H1220" s="64"/>
      <c r="I1220" s="64"/>
      <c r="J1220" s="64"/>
      <c r="K1220" s="64"/>
      <c r="L1220" s="64"/>
      <c r="M1220" s="64"/>
      <c r="N1220" s="64"/>
      <c r="O1220" s="64"/>
    </row>
    <row r="1221" spans="6:15" x14ac:dyDescent="0.25">
      <c r="F1221" s="64"/>
      <c r="G1221" s="64"/>
      <c r="H1221" s="64"/>
      <c r="I1221" s="64"/>
      <c r="J1221" s="64"/>
      <c r="K1221" s="64"/>
      <c r="L1221" s="64"/>
      <c r="M1221" s="64"/>
      <c r="N1221" s="64"/>
      <c r="O1221" s="64"/>
    </row>
    <row r="1222" spans="6:15" x14ac:dyDescent="0.25">
      <c r="F1222" s="64"/>
      <c r="G1222" s="64"/>
      <c r="H1222" s="64"/>
      <c r="I1222" s="64"/>
      <c r="J1222" s="64"/>
      <c r="K1222" s="64"/>
      <c r="L1222" s="64"/>
      <c r="M1222" s="64"/>
      <c r="N1222" s="64"/>
      <c r="O1222" s="64"/>
    </row>
    <row r="1223" spans="6:15" x14ac:dyDescent="0.25">
      <c r="F1223" s="64"/>
      <c r="G1223" s="64"/>
      <c r="H1223" s="64"/>
      <c r="I1223" s="64"/>
      <c r="J1223" s="64"/>
      <c r="K1223" s="64"/>
      <c r="L1223" s="64"/>
      <c r="M1223" s="64"/>
      <c r="N1223" s="64"/>
      <c r="O1223" s="64"/>
    </row>
    <row r="1224" spans="6:15" x14ac:dyDescent="0.25">
      <c r="F1224" s="64"/>
      <c r="G1224" s="64"/>
      <c r="H1224" s="64"/>
      <c r="I1224" s="64"/>
      <c r="J1224" s="64"/>
      <c r="K1224" s="64"/>
      <c r="L1224" s="64"/>
      <c r="M1224" s="64"/>
      <c r="N1224" s="64"/>
      <c r="O1224" s="64"/>
    </row>
    <row r="1225" spans="6:15" x14ac:dyDescent="0.25">
      <c r="F1225" s="64"/>
      <c r="G1225" s="64"/>
      <c r="H1225" s="64"/>
      <c r="I1225" s="64"/>
      <c r="J1225" s="64"/>
      <c r="K1225" s="64"/>
      <c r="L1225" s="64"/>
      <c r="M1225" s="64"/>
      <c r="N1225" s="64"/>
      <c r="O1225" s="64"/>
    </row>
    <row r="1226" spans="6:15" x14ac:dyDescent="0.25">
      <c r="F1226" s="64"/>
      <c r="G1226" s="64"/>
      <c r="H1226" s="64"/>
      <c r="I1226" s="64"/>
      <c r="J1226" s="64"/>
      <c r="K1226" s="64"/>
      <c r="L1226" s="64"/>
      <c r="M1226" s="64"/>
      <c r="N1226" s="64"/>
      <c r="O1226" s="64"/>
    </row>
    <row r="1227" spans="6:15" x14ac:dyDescent="0.25">
      <c r="F1227" s="64"/>
      <c r="G1227" s="64"/>
      <c r="H1227" s="64"/>
      <c r="I1227" s="64"/>
      <c r="J1227" s="64"/>
      <c r="K1227" s="64"/>
      <c r="L1227" s="64"/>
      <c r="M1227" s="64"/>
      <c r="N1227" s="64"/>
      <c r="O1227" s="64"/>
    </row>
    <row r="1228" spans="6:15" x14ac:dyDescent="0.25">
      <c r="F1228" s="64"/>
      <c r="G1228" s="64"/>
      <c r="H1228" s="64"/>
      <c r="I1228" s="64"/>
      <c r="J1228" s="64"/>
      <c r="K1228" s="64"/>
      <c r="L1228" s="64"/>
      <c r="M1228" s="64"/>
      <c r="N1228" s="64"/>
      <c r="O1228" s="64"/>
    </row>
    <row r="1229" spans="6:15" x14ac:dyDescent="0.25">
      <c r="F1229" s="64"/>
      <c r="G1229" s="64"/>
      <c r="H1229" s="64"/>
      <c r="I1229" s="64"/>
      <c r="J1229" s="64"/>
      <c r="K1229" s="64"/>
      <c r="L1229" s="64"/>
      <c r="M1229" s="64"/>
      <c r="N1229" s="64"/>
      <c r="O1229" s="64"/>
    </row>
    <row r="1230" spans="6:15" x14ac:dyDescent="0.25">
      <c r="F1230" s="64"/>
      <c r="G1230" s="64"/>
      <c r="H1230" s="64"/>
      <c r="I1230" s="64"/>
      <c r="J1230" s="64"/>
      <c r="K1230" s="64"/>
      <c r="L1230" s="64"/>
      <c r="M1230" s="64"/>
      <c r="N1230" s="64"/>
      <c r="O1230" s="64"/>
    </row>
    <row r="1231" spans="6:15" x14ac:dyDescent="0.25">
      <c r="F1231" s="64"/>
      <c r="G1231" s="64"/>
      <c r="H1231" s="64"/>
      <c r="I1231" s="64"/>
      <c r="J1231" s="64"/>
      <c r="K1231" s="64"/>
      <c r="L1231" s="64"/>
      <c r="M1231" s="64"/>
      <c r="N1231" s="64"/>
      <c r="O1231" s="64"/>
    </row>
    <row r="1232" spans="6:15" x14ac:dyDescent="0.25">
      <c r="F1232" s="64"/>
      <c r="G1232" s="64"/>
      <c r="H1232" s="64"/>
      <c r="I1232" s="64"/>
      <c r="J1232" s="64"/>
      <c r="K1232" s="64"/>
      <c r="L1232" s="64"/>
      <c r="M1232" s="64"/>
      <c r="N1232" s="64"/>
      <c r="O1232" s="64"/>
    </row>
    <row r="1233" spans="6:15" x14ac:dyDescent="0.25">
      <c r="F1233" s="64"/>
      <c r="G1233" s="64"/>
      <c r="H1233" s="64"/>
      <c r="I1233" s="64"/>
      <c r="J1233" s="64"/>
      <c r="K1233" s="64"/>
      <c r="L1233" s="64"/>
      <c r="M1233" s="64"/>
      <c r="N1233" s="64"/>
      <c r="O1233" s="64"/>
    </row>
    <row r="1234" spans="6:15" x14ac:dyDescent="0.25">
      <c r="F1234" s="64"/>
      <c r="G1234" s="64"/>
      <c r="H1234" s="64"/>
      <c r="I1234" s="64"/>
      <c r="J1234" s="64"/>
      <c r="K1234" s="64"/>
      <c r="L1234" s="64"/>
      <c r="M1234" s="64"/>
      <c r="N1234" s="64"/>
      <c r="O1234" s="64"/>
    </row>
    <row r="1235" spans="6:15" x14ac:dyDescent="0.25">
      <c r="F1235" s="64"/>
      <c r="G1235" s="64"/>
      <c r="H1235" s="64"/>
      <c r="I1235" s="64"/>
      <c r="J1235" s="64"/>
      <c r="K1235" s="64"/>
      <c r="L1235" s="64"/>
      <c r="M1235" s="64"/>
      <c r="N1235" s="64"/>
      <c r="O1235" s="64"/>
    </row>
    <row r="1236" spans="6:15" x14ac:dyDescent="0.25">
      <c r="F1236" s="64"/>
      <c r="G1236" s="64"/>
      <c r="H1236" s="64"/>
      <c r="I1236" s="64"/>
      <c r="J1236" s="64"/>
      <c r="K1236" s="64"/>
      <c r="L1236" s="64"/>
      <c r="M1236" s="64"/>
      <c r="N1236" s="64"/>
      <c r="O1236" s="64"/>
    </row>
    <row r="1237" spans="6:15" x14ac:dyDescent="0.25">
      <c r="F1237" s="64"/>
      <c r="G1237" s="64"/>
      <c r="H1237" s="64"/>
      <c r="I1237" s="64"/>
      <c r="J1237" s="64"/>
      <c r="K1237" s="64"/>
      <c r="L1237" s="64"/>
      <c r="M1237" s="64"/>
      <c r="N1237" s="64"/>
      <c r="O1237" s="64"/>
    </row>
    <row r="1238" spans="6:15" x14ac:dyDescent="0.25">
      <c r="F1238" s="64"/>
      <c r="G1238" s="64"/>
      <c r="H1238" s="64"/>
      <c r="I1238" s="64"/>
      <c r="J1238" s="64"/>
      <c r="K1238" s="64"/>
      <c r="L1238" s="64"/>
      <c r="M1238" s="64"/>
      <c r="N1238" s="64"/>
      <c r="O1238" s="64"/>
    </row>
    <row r="1239" spans="6:15" x14ac:dyDescent="0.25">
      <c r="F1239" s="64"/>
      <c r="G1239" s="64"/>
      <c r="H1239" s="64"/>
      <c r="I1239" s="64"/>
      <c r="J1239" s="64"/>
      <c r="K1239" s="64"/>
      <c r="L1239" s="64"/>
      <c r="M1239" s="64"/>
      <c r="N1239" s="64"/>
      <c r="O1239" s="64"/>
    </row>
    <row r="1240" spans="6:15" x14ac:dyDescent="0.25">
      <c r="F1240" s="64"/>
      <c r="G1240" s="64"/>
      <c r="H1240" s="64"/>
      <c r="I1240" s="64"/>
      <c r="J1240" s="64"/>
      <c r="K1240" s="64"/>
      <c r="L1240" s="64"/>
      <c r="M1240" s="64"/>
      <c r="N1240" s="64"/>
      <c r="O1240" s="64"/>
    </row>
    <row r="1241" spans="6:15" x14ac:dyDescent="0.25">
      <c r="F1241" s="64"/>
      <c r="G1241" s="64"/>
      <c r="H1241" s="64"/>
      <c r="I1241" s="64"/>
      <c r="J1241" s="64"/>
      <c r="K1241" s="64"/>
      <c r="L1241" s="64"/>
      <c r="M1241" s="64"/>
      <c r="N1241" s="64"/>
      <c r="O1241" s="64"/>
    </row>
    <row r="1242" spans="6:15" x14ac:dyDescent="0.25">
      <c r="F1242" s="64"/>
      <c r="G1242" s="64"/>
      <c r="H1242" s="64"/>
      <c r="I1242" s="64"/>
      <c r="J1242" s="64"/>
      <c r="K1242" s="64"/>
      <c r="L1242" s="64"/>
      <c r="M1242" s="64"/>
      <c r="N1242" s="64"/>
      <c r="O1242" s="64"/>
    </row>
    <row r="1243" spans="6:15" x14ac:dyDescent="0.25">
      <c r="F1243" s="64"/>
      <c r="G1243" s="64"/>
      <c r="H1243" s="64"/>
      <c r="I1243" s="64"/>
      <c r="J1243" s="64"/>
      <c r="K1243" s="64"/>
      <c r="L1243" s="64"/>
      <c r="M1243" s="64"/>
      <c r="N1243" s="64"/>
      <c r="O1243" s="64"/>
    </row>
    <row r="1244" spans="6:15" x14ac:dyDescent="0.25">
      <c r="F1244" s="64"/>
      <c r="G1244" s="64"/>
      <c r="H1244" s="64"/>
      <c r="I1244" s="64"/>
      <c r="J1244" s="64"/>
      <c r="K1244" s="64"/>
      <c r="L1244" s="64"/>
      <c r="M1244" s="64"/>
      <c r="N1244" s="64"/>
      <c r="O1244" s="64"/>
    </row>
    <row r="1245" spans="6:15" x14ac:dyDescent="0.25">
      <c r="F1245" s="64"/>
      <c r="G1245" s="64"/>
      <c r="H1245" s="64"/>
      <c r="I1245" s="64"/>
      <c r="J1245" s="64"/>
      <c r="K1245" s="64"/>
      <c r="L1245" s="64"/>
      <c r="M1245" s="64"/>
      <c r="N1245" s="64"/>
      <c r="O1245" s="64"/>
    </row>
    <row r="1246" spans="6:15" x14ac:dyDescent="0.25">
      <c r="F1246" s="64"/>
      <c r="G1246" s="64"/>
      <c r="H1246" s="64"/>
      <c r="I1246" s="64"/>
      <c r="J1246" s="64"/>
      <c r="K1246" s="64"/>
      <c r="L1246" s="64"/>
      <c r="M1246" s="64"/>
      <c r="N1246" s="64"/>
      <c r="O1246" s="64"/>
    </row>
    <row r="1247" spans="6:15" x14ac:dyDescent="0.25">
      <c r="F1247" s="64"/>
      <c r="G1247" s="64"/>
      <c r="H1247" s="64"/>
      <c r="I1247" s="64"/>
      <c r="J1247" s="64"/>
      <c r="K1247" s="64"/>
      <c r="L1247" s="64"/>
      <c r="M1247" s="64"/>
      <c r="N1247" s="64"/>
      <c r="O1247" s="64"/>
    </row>
    <row r="1248" spans="6:15" x14ac:dyDescent="0.25">
      <c r="F1248" s="64"/>
      <c r="G1248" s="64"/>
      <c r="H1248" s="64"/>
      <c r="I1248" s="64"/>
      <c r="J1248" s="64"/>
      <c r="K1248" s="64"/>
      <c r="L1248" s="64"/>
      <c r="M1248" s="64"/>
      <c r="N1248" s="64"/>
      <c r="O1248" s="64"/>
    </row>
    <row r="1249" spans="6:15" x14ac:dyDescent="0.25">
      <c r="F1249" s="64"/>
      <c r="G1249" s="64"/>
      <c r="H1249" s="64"/>
      <c r="I1249" s="64"/>
      <c r="J1249" s="64"/>
      <c r="K1249" s="64"/>
      <c r="L1249" s="64"/>
      <c r="M1249" s="64"/>
      <c r="N1249" s="64"/>
      <c r="O1249" s="64"/>
    </row>
    <row r="1250" spans="6:15" x14ac:dyDescent="0.25">
      <c r="F1250" s="64"/>
      <c r="G1250" s="64"/>
      <c r="H1250" s="64"/>
      <c r="I1250" s="64"/>
      <c r="J1250" s="64"/>
      <c r="K1250" s="64"/>
      <c r="L1250" s="64"/>
      <c r="M1250" s="64"/>
      <c r="N1250" s="64"/>
      <c r="O1250" s="64"/>
    </row>
    <row r="1251" spans="6:15" x14ac:dyDescent="0.25">
      <c r="F1251" s="64"/>
      <c r="G1251" s="64"/>
      <c r="H1251" s="64"/>
      <c r="I1251" s="64"/>
      <c r="J1251" s="64"/>
      <c r="K1251" s="64"/>
      <c r="L1251" s="64"/>
      <c r="M1251" s="64"/>
      <c r="N1251" s="64"/>
      <c r="O1251" s="64"/>
    </row>
    <row r="1252" spans="6:15" x14ac:dyDescent="0.25">
      <c r="F1252" s="64"/>
      <c r="G1252" s="64"/>
      <c r="H1252" s="64"/>
      <c r="I1252" s="64"/>
      <c r="J1252" s="64"/>
      <c r="K1252" s="64"/>
      <c r="L1252" s="64"/>
      <c r="M1252" s="64"/>
      <c r="N1252" s="64"/>
      <c r="O1252" s="64"/>
    </row>
    <row r="1253" spans="6:15" x14ac:dyDescent="0.25">
      <c r="F1253" s="64"/>
      <c r="G1253" s="64"/>
      <c r="H1253" s="64"/>
      <c r="I1253" s="64"/>
      <c r="J1253" s="64"/>
      <c r="K1253" s="64"/>
      <c r="L1253" s="64"/>
      <c r="M1253" s="64"/>
      <c r="N1253" s="64"/>
      <c r="O1253" s="64"/>
    </row>
    <row r="1254" spans="6:15" x14ac:dyDescent="0.25">
      <c r="F1254" s="64"/>
      <c r="G1254" s="64"/>
      <c r="H1254" s="64"/>
      <c r="I1254" s="64"/>
      <c r="J1254" s="64"/>
      <c r="K1254" s="64"/>
      <c r="L1254" s="64"/>
      <c r="M1254" s="64"/>
      <c r="N1254" s="64"/>
      <c r="O1254" s="64"/>
    </row>
    <row r="1255" spans="6:15" x14ac:dyDescent="0.25">
      <c r="F1255" s="64"/>
      <c r="G1255" s="64"/>
      <c r="H1255" s="64"/>
      <c r="I1255" s="64"/>
      <c r="J1255" s="64"/>
      <c r="K1255" s="64"/>
      <c r="L1255" s="64"/>
      <c r="M1255" s="64"/>
      <c r="N1255" s="64"/>
      <c r="O1255" s="64"/>
    </row>
    <row r="1256" spans="6:15" x14ac:dyDescent="0.25">
      <c r="F1256" s="64"/>
      <c r="G1256" s="64"/>
      <c r="H1256" s="64"/>
      <c r="I1256" s="64"/>
      <c r="J1256" s="64"/>
      <c r="K1256" s="64"/>
      <c r="L1256" s="64"/>
      <c r="M1256" s="64"/>
      <c r="N1256" s="64"/>
      <c r="O1256" s="64"/>
    </row>
    <row r="1257" spans="6:15" x14ac:dyDescent="0.25">
      <c r="F1257" s="64"/>
      <c r="G1257" s="64"/>
      <c r="H1257" s="64"/>
      <c r="I1257" s="64"/>
      <c r="J1257" s="64"/>
      <c r="K1257" s="64"/>
      <c r="L1257" s="64"/>
      <c r="M1257" s="64"/>
      <c r="N1257" s="64"/>
      <c r="O1257" s="64"/>
    </row>
    <row r="1258" spans="6:15" x14ac:dyDescent="0.25">
      <c r="F1258" s="64"/>
      <c r="G1258" s="64"/>
      <c r="H1258" s="64"/>
      <c r="I1258" s="64"/>
      <c r="J1258" s="64"/>
      <c r="K1258" s="64"/>
      <c r="L1258" s="64"/>
      <c r="M1258" s="64"/>
      <c r="N1258" s="64"/>
      <c r="O1258" s="64"/>
    </row>
    <row r="1259" spans="6:15" x14ac:dyDescent="0.25">
      <c r="F1259" s="64"/>
      <c r="G1259" s="64"/>
      <c r="H1259" s="64"/>
      <c r="I1259" s="64"/>
      <c r="J1259" s="64"/>
      <c r="K1259" s="64"/>
      <c r="L1259" s="64"/>
      <c r="M1259" s="64"/>
      <c r="N1259" s="64"/>
      <c r="O1259" s="64"/>
    </row>
    <row r="1260" spans="6:15" x14ac:dyDescent="0.25">
      <c r="F1260" s="64"/>
      <c r="G1260" s="64"/>
      <c r="H1260" s="64"/>
      <c r="I1260" s="64"/>
      <c r="J1260" s="64"/>
      <c r="K1260" s="64"/>
      <c r="L1260" s="64"/>
      <c r="M1260" s="64"/>
      <c r="N1260" s="64"/>
      <c r="O1260" s="64"/>
    </row>
    <row r="1261" spans="6:15" x14ac:dyDescent="0.25">
      <c r="F1261" s="64"/>
      <c r="G1261" s="64"/>
      <c r="H1261" s="64"/>
      <c r="I1261" s="64"/>
      <c r="J1261" s="64"/>
      <c r="K1261" s="64"/>
      <c r="L1261" s="64"/>
      <c r="M1261" s="64"/>
      <c r="N1261" s="64"/>
      <c r="O1261" s="64"/>
    </row>
    <row r="1262" spans="6:15" x14ac:dyDescent="0.25">
      <c r="F1262" s="64"/>
      <c r="G1262" s="64"/>
      <c r="H1262" s="64"/>
      <c r="I1262" s="64"/>
      <c r="J1262" s="64"/>
      <c r="K1262" s="64"/>
      <c r="L1262" s="64"/>
      <c r="M1262" s="64"/>
      <c r="N1262" s="64"/>
      <c r="O1262" s="64"/>
    </row>
    <row r="1263" spans="6:15" x14ac:dyDescent="0.25">
      <c r="F1263" s="64"/>
      <c r="G1263" s="64"/>
      <c r="H1263" s="64"/>
      <c r="I1263" s="64"/>
      <c r="J1263" s="64"/>
      <c r="K1263" s="64"/>
      <c r="L1263" s="64"/>
      <c r="M1263" s="64"/>
      <c r="N1263" s="64"/>
      <c r="O1263" s="64"/>
    </row>
    <row r="1264" spans="6:15" x14ac:dyDescent="0.25">
      <c r="F1264" s="64"/>
      <c r="G1264" s="64"/>
      <c r="H1264" s="64"/>
      <c r="I1264" s="64"/>
      <c r="J1264" s="64"/>
      <c r="K1264" s="64"/>
      <c r="L1264" s="64"/>
      <c r="M1264" s="64"/>
      <c r="N1264" s="64"/>
      <c r="O1264" s="64"/>
    </row>
    <row r="1265" spans="6:15" x14ac:dyDescent="0.25">
      <c r="F1265" s="64"/>
      <c r="G1265" s="64"/>
      <c r="H1265" s="64"/>
      <c r="I1265" s="64"/>
      <c r="J1265" s="64"/>
      <c r="K1265" s="64"/>
      <c r="L1265" s="64"/>
      <c r="M1265" s="64"/>
      <c r="N1265" s="64"/>
      <c r="O1265" s="64"/>
    </row>
    <row r="1266" spans="6:15" x14ac:dyDescent="0.25">
      <c r="F1266" s="64"/>
      <c r="G1266" s="64"/>
      <c r="H1266" s="64"/>
      <c r="I1266" s="64"/>
      <c r="J1266" s="64"/>
      <c r="K1266" s="64"/>
      <c r="L1266" s="64"/>
      <c r="M1266" s="64"/>
      <c r="N1266" s="64"/>
      <c r="O1266" s="64"/>
    </row>
    <row r="1267" spans="6:15" x14ac:dyDescent="0.25">
      <c r="F1267" s="64"/>
      <c r="G1267" s="64"/>
      <c r="H1267" s="64"/>
      <c r="I1267" s="64"/>
      <c r="J1267" s="64"/>
      <c r="K1267" s="64"/>
      <c r="L1267" s="64"/>
      <c r="M1267" s="64"/>
      <c r="N1267" s="64"/>
      <c r="O1267" s="64"/>
    </row>
    <row r="1268" spans="6:15" x14ac:dyDescent="0.25">
      <c r="F1268" s="64"/>
      <c r="G1268" s="64"/>
      <c r="H1268" s="64"/>
      <c r="I1268" s="64"/>
      <c r="J1268" s="64"/>
      <c r="K1268" s="64"/>
      <c r="L1268" s="64"/>
      <c r="M1268" s="64"/>
      <c r="N1268" s="64"/>
      <c r="O1268" s="64"/>
    </row>
    <row r="1269" spans="6:15" x14ac:dyDescent="0.25">
      <c r="F1269" s="64"/>
      <c r="G1269" s="64"/>
      <c r="H1269" s="64"/>
      <c r="I1269" s="64"/>
      <c r="J1269" s="64"/>
      <c r="K1269" s="64"/>
      <c r="L1269" s="64"/>
      <c r="M1269" s="64"/>
      <c r="N1269" s="64"/>
      <c r="O1269" s="64"/>
    </row>
    <row r="1270" spans="6:15" x14ac:dyDescent="0.25">
      <c r="F1270" s="64"/>
      <c r="G1270" s="64"/>
      <c r="H1270" s="64"/>
      <c r="I1270" s="64"/>
      <c r="J1270" s="64"/>
      <c r="K1270" s="64"/>
      <c r="L1270" s="64"/>
      <c r="M1270" s="64"/>
      <c r="N1270" s="64"/>
      <c r="O1270" s="64"/>
    </row>
    <row r="1271" spans="6:15" x14ac:dyDescent="0.25">
      <c r="F1271" s="64"/>
      <c r="G1271" s="64"/>
      <c r="H1271" s="64"/>
      <c r="I1271" s="64"/>
      <c r="J1271" s="64"/>
      <c r="K1271" s="64"/>
      <c r="L1271" s="64"/>
      <c r="M1271" s="64"/>
      <c r="N1271" s="64"/>
      <c r="O1271" s="64"/>
    </row>
    <row r="1272" spans="6:15" x14ac:dyDescent="0.25">
      <c r="F1272" s="64"/>
      <c r="G1272" s="64"/>
      <c r="H1272" s="64"/>
      <c r="I1272" s="64"/>
      <c r="J1272" s="64"/>
      <c r="K1272" s="64"/>
      <c r="L1272" s="64"/>
      <c r="M1272" s="64"/>
      <c r="N1272" s="64"/>
      <c r="O1272" s="64"/>
    </row>
    <row r="1273" spans="6:15" x14ac:dyDescent="0.25">
      <c r="F1273" s="64"/>
      <c r="G1273" s="64"/>
      <c r="H1273" s="64"/>
      <c r="I1273" s="64"/>
      <c r="J1273" s="64"/>
      <c r="K1273" s="64"/>
      <c r="L1273" s="64"/>
      <c r="M1273" s="64"/>
      <c r="N1273" s="64"/>
      <c r="O1273" s="64"/>
    </row>
    <row r="1274" spans="6:15" x14ac:dyDescent="0.25">
      <c r="F1274" s="64"/>
      <c r="G1274" s="64"/>
      <c r="H1274" s="64"/>
      <c r="I1274" s="64"/>
      <c r="J1274" s="64"/>
      <c r="K1274" s="64"/>
      <c r="L1274" s="64"/>
      <c r="M1274" s="64"/>
      <c r="N1274" s="64"/>
      <c r="O1274" s="64"/>
    </row>
    <row r="1275" spans="6:15" x14ac:dyDescent="0.25">
      <c r="F1275" s="64"/>
      <c r="G1275" s="64"/>
      <c r="H1275" s="64"/>
      <c r="I1275" s="64"/>
      <c r="J1275" s="64"/>
      <c r="K1275" s="64"/>
      <c r="L1275" s="64"/>
      <c r="M1275" s="64"/>
      <c r="N1275" s="64"/>
      <c r="O1275" s="64"/>
    </row>
    <row r="1276" spans="6:15" x14ac:dyDescent="0.25">
      <c r="F1276" s="64"/>
      <c r="G1276" s="64"/>
      <c r="H1276" s="64"/>
      <c r="I1276" s="64"/>
      <c r="J1276" s="64"/>
      <c r="K1276" s="64"/>
      <c r="L1276" s="64"/>
      <c r="M1276" s="64"/>
      <c r="N1276" s="64"/>
      <c r="O1276" s="64"/>
    </row>
    <row r="1277" spans="6:15" x14ac:dyDescent="0.25">
      <c r="F1277" s="64"/>
      <c r="G1277" s="64"/>
      <c r="H1277" s="64"/>
      <c r="I1277" s="64"/>
      <c r="J1277" s="64"/>
      <c r="K1277" s="64"/>
      <c r="L1277" s="64"/>
      <c r="M1277" s="64"/>
      <c r="N1277" s="64"/>
      <c r="O1277" s="64"/>
    </row>
    <row r="1278" spans="6:15" x14ac:dyDescent="0.25">
      <c r="F1278" s="64"/>
      <c r="G1278" s="64"/>
      <c r="H1278" s="64"/>
      <c r="I1278" s="64"/>
      <c r="J1278" s="64"/>
      <c r="K1278" s="64"/>
      <c r="L1278" s="64"/>
      <c r="M1278" s="64"/>
      <c r="N1278" s="64"/>
      <c r="O1278" s="64"/>
    </row>
    <row r="1279" spans="6:15" x14ac:dyDescent="0.25">
      <c r="F1279" s="64"/>
      <c r="G1279" s="64"/>
      <c r="H1279" s="64"/>
      <c r="I1279" s="64"/>
      <c r="J1279" s="64"/>
      <c r="K1279" s="64"/>
      <c r="L1279" s="64"/>
      <c r="M1279" s="64"/>
      <c r="N1279" s="64"/>
      <c r="O1279" s="64"/>
    </row>
    <row r="1280" spans="6:15" x14ac:dyDescent="0.25">
      <c r="F1280" s="64"/>
      <c r="G1280" s="64"/>
      <c r="H1280" s="64"/>
      <c r="I1280" s="64"/>
      <c r="J1280" s="64"/>
      <c r="K1280" s="64"/>
      <c r="L1280" s="64"/>
      <c r="M1280" s="64"/>
      <c r="N1280" s="64"/>
      <c r="O1280" s="64"/>
    </row>
    <row r="1281" spans="6:15" x14ac:dyDescent="0.25">
      <c r="F1281" s="64"/>
      <c r="G1281" s="64"/>
      <c r="H1281" s="64"/>
      <c r="I1281" s="64"/>
      <c r="J1281" s="64"/>
      <c r="K1281" s="64"/>
      <c r="L1281" s="64"/>
      <c r="M1281" s="64"/>
      <c r="N1281" s="64"/>
      <c r="O1281" s="64"/>
    </row>
    <row r="1282" spans="6:15" x14ac:dyDescent="0.25">
      <c r="F1282" s="64"/>
      <c r="G1282" s="64"/>
      <c r="H1282" s="64"/>
      <c r="I1282" s="64"/>
      <c r="J1282" s="64"/>
      <c r="K1282" s="64"/>
      <c r="L1282" s="64"/>
      <c r="M1282" s="64"/>
      <c r="N1282" s="64"/>
      <c r="O1282" s="64"/>
    </row>
    <row r="1283" spans="6:15" x14ac:dyDescent="0.25">
      <c r="F1283" s="64"/>
      <c r="G1283" s="64"/>
      <c r="H1283" s="64"/>
      <c r="I1283" s="64"/>
      <c r="J1283" s="64"/>
      <c r="K1283" s="64"/>
      <c r="L1283" s="64"/>
      <c r="M1283" s="64"/>
      <c r="N1283" s="64"/>
      <c r="O1283" s="64"/>
    </row>
    <row r="1284" spans="6:15" x14ac:dyDescent="0.25">
      <c r="F1284" s="64"/>
      <c r="G1284" s="64"/>
      <c r="H1284" s="64"/>
      <c r="I1284" s="64"/>
      <c r="J1284" s="64"/>
      <c r="K1284" s="64"/>
      <c r="L1284" s="64"/>
      <c r="M1284" s="64"/>
      <c r="N1284" s="64"/>
      <c r="O1284" s="64"/>
    </row>
    <row r="1285" spans="6:15" x14ac:dyDescent="0.25">
      <c r="F1285" s="64"/>
      <c r="G1285" s="64"/>
      <c r="H1285" s="64"/>
      <c r="I1285" s="64"/>
      <c r="J1285" s="64"/>
      <c r="K1285" s="64"/>
      <c r="L1285" s="64"/>
      <c r="M1285" s="64"/>
      <c r="N1285" s="64"/>
      <c r="O1285" s="64"/>
    </row>
    <row r="1286" spans="6:15" x14ac:dyDescent="0.25">
      <c r="F1286" s="64"/>
      <c r="G1286" s="64"/>
      <c r="H1286" s="64"/>
      <c r="I1286" s="64"/>
      <c r="J1286" s="64"/>
      <c r="K1286" s="64"/>
      <c r="L1286" s="64"/>
      <c r="M1286" s="64"/>
      <c r="N1286" s="64"/>
      <c r="O1286" s="64"/>
    </row>
    <row r="1287" spans="6:15" x14ac:dyDescent="0.25">
      <c r="F1287" s="64"/>
      <c r="G1287" s="64"/>
      <c r="H1287" s="64"/>
      <c r="I1287" s="64"/>
      <c r="J1287" s="64"/>
      <c r="K1287" s="64"/>
      <c r="L1287" s="64"/>
      <c r="M1287" s="64"/>
      <c r="N1287" s="64"/>
      <c r="O1287" s="64"/>
    </row>
    <row r="1288" spans="6:15" x14ac:dyDescent="0.25">
      <c r="F1288" s="64"/>
      <c r="G1288" s="64"/>
      <c r="H1288" s="64"/>
      <c r="I1288" s="64"/>
      <c r="J1288" s="64"/>
      <c r="K1288" s="64"/>
      <c r="L1288" s="64"/>
      <c r="M1288" s="64"/>
      <c r="N1288" s="64"/>
      <c r="O1288" s="64"/>
    </row>
    <row r="1289" spans="6:15" x14ac:dyDescent="0.25">
      <c r="F1289" s="64"/>
      <c r="G1289" s="64"/>
      <c r="H1289" s="64"/>
      <c r="I1289" s="64"/>
      <c r="J1289" s="64"/>
      <c r="K1289" s="64"/>
      <c r="L1289" s="64"/>
      <c r="M1289" s="64"/>
      <c r="N1289" s="64"/>
      <c r="O1289" s="64"/>
    </row>
    <row r="1290" spans="6:15" x14ac:dyDescent="0.25">
      <c r="F1290" s="64"/>
      <c r="G1290" s="64"/>
      <c r="H1290" s="64"/>
      <c r="I1290" s="64"/>
      <c r="J1290" s="64"/>
      <c r="K1290" s="64"/>
      <c r="L1290" s="64"/>
      <c r="M1290" s="64"/>
      <c r="N1290" s="64"/>
      <c r="O1290" s="64"/>
    </row>
    <row r="1291" spans="6:15" x14ac:dyDescent="0.25">
      <c r="F1291" s="64"/>
      <c r="G1291" s="64"/>
      <c r="H1291" s="64"/>
      <c r="I1291" s="64"/>
      <c r="J1291" s="64"/>
      <c r="K1291" s="64"/>
      <c r="L1291" s="64"/>
      <c r="M1291" s="64"/>
      <c r="N1291" s="64"/>
      <c r="O1291" s="64"/>
    </row>
    <row r="1292" spans="6:15" x14ac:dyDescent="0.25">
      <c r="F1292" s="64"/>
      <c r="G1292" s="64"/>
      <c r="H1292" s="64"/>
      <c r="I1292" s="64"/>
      <c r="J1292" s="64"/>
      <c r="K1292" s="64"/>
      <c r="L1292" s="64"/>
      <c r="M1292" s="64"/>
      <c r="N1292" s="64"/>
      <c r="O1292" s="64"/>
    </row>
    <row r="1293" spans="6:15" x14ac:dyDescent="0.25">
      <c r="F1293" s="64"/>
      <c r="G1293" s="64"/>
      <c r="H1293" s="64"/>
      <c r="I1293" s="64"/>
      <c r="J1293" s="64"/>
      <c r="K1293" s="64"/>
      <c r="L1293" s="64"/>
      <c r="M1293" s="64"/>
      <c r="N1293" s="64"/>
      <c r="O1293" s="64"/>
    </row>
    <row r="1294" spans="6:15" x14ac:dyDescent="0.25">
      <c r="F1294" s="64"/>
      <c r="G1294" s="64"/>
      <c r="H1294" s="64"/>
      <c r="I1294" s="64"/>
      <c r="J1294" s="64"/>
      <c r="K1294" s="64"/>
      <c r="L1294" s="64"/>
      <c r="M1294" s="64"/>
      <c r="N1294" s="64"/>
      <c r="O1294" s="64"/>
    </row>
    <row r="1295" spans="6:15" x14ac:dyDescent="0.25">
      <c r="F1295" s="64"/>
      <c r="G1295" s="64"/>
      <c r="H1295" s="64"/>
      <c r="I1295" s="64"/>
      <c r="J1295" s="64"/>
      <c r="K1295" s="64"/>
      <c r="L1295" s="64"/>
      <c r="M1295" s="64"/>
      <c r="N1295" s="64"/>
      <c r="O1295" s="64"/>
    </row>
    <row r="1296" spans="6:15" x14ac:dyDescent="0.25">
      <c r="F1296" s="64"/>
      <c r="G1296" s="64"/>
      <c r="H1296" s="64"/>
      <c r="I1296" s="64"/>
      <c r="J1296" s="64"/>
      <c r="K1296" s="64"/>
      <c r="L1296" s="64"/>
      <c r="M1296" s="64"/>
      <c r="N1296" s="64"/>
      <c r="O1296" s="64"/>
    </row>
    <row r="1297" spans="6:15" x14ac:dyDescent="0.25">
      <c r="F1297" s="64"/>
      <c r="G1297" s="64"/>
      <c r="H1297" s="64"/>
      <c r="I1297" s="64"/>
      <c r="J1297" s="64"/>
      <c r="K1297" s="64"/>
      <c r="L1297" s="64"/>
      <c r="M1297" s="64"/>
      <c r="N1297" s="64"/>
      <c r="O1297" s="64"/>
    </row>
    <row r="1298" spans="6:15" x14ac:dyDescent="0.25">
      <c r="F1298" s="64"/>
      <c r="G1298" s="64"/>
      <c r="H1298" s="64"/>
      <c r="I1298" s="64"/>
      <c r="J1298" s="64"/>
      <c r="K1298" s="64"/>
      <c r="L1298" s="64"/>
      <c r="M1298" s="64"/>
      <c r="N1298" s="64"/>
      <c r="O1298" s="64"/>
    </row>
    <row r="1299" spans="6:15" x14ac:dyDescent="0.25">
      <c r="F1299" s="64"/>
      <c r="G1299" s="64"/>
      <c r="H1299" s="64"/>
      <c r="I1299" s="64"/>
      <c r="J1299" s="64"/>
      <c r="K1299" s="64"/>
      <c r="L1299" s="64"/>
      <c r="M1299" s="64"/>
      <c r="N1299" s="64"/>
      <c r="O1299" s="64"/>
    </row>
    <row r="1300" spans="6:15" x14ac:dyDescent="0.25">
      <c r="F1300" s="64"/>
      <c r="G1300" s="64"/>
      <c r="H1300" s="64"/>
      <c r="I1300" s="64"/>
      <c r="J1300" s="64"/>
      <c r="K1300" s="64"/>
      <c r="L1300" s="64"/>
      <c r="M1300" s="64"/>
      <c r="N1300" s="64"/>
      <c r="O1300" s="64"/>
    </row>
    <row r="1301" spans="6:15" x14ac:dyDescent="0.25">
      <c r="F1301" s="64"/>
      <c r="G1301" s="64"/>
      <c r="H1301" s="64"/>
      <c r="I1301" s="64"/>
      <c r="J1301" s="64"/>
      <c r="K1301" s="64"/>
      <c r="L1301" s="64"/>
      <c r="M1301" s="64"/>
      <c r="N1301" s="64"/>
      <c r="O1301" s="64"/>
    </row>
    <row r="1302" spans="6:15" x14ac:dyDescent="0.25">
      <c r="F1302" s="64"/>
      <c r="G1302" s="64"/>
      <c r="H1302" s="64"/>
      <c r="I1302" s="64"/>
      <c r="J1302" s="64"/>
      <c r="K1302" s="64"/>
      <c r="L1302" s="64"/>
      <c r="M1302" s="64"/>
      <c r="N1302" s="64"/>
      <c r="O1302" s="64"/>
    </row>
    <row r="1303" spans="6:15" x14ac:dyDescent="0.25">
      <c r="F1303" s="64"/>
      <c r="G1303" s="64"/>
      <c r="H1303" s="64"/>
      <c r="I1303" s="64"/>
      <c r="J1303" s="64"/>
      <c r="K1303" s="64"/>
      <c r="L1303" s="64"/>
      <c r="M1303" s="64"/>
      <c r="N1303" s="64"/>
      <c r="O1303" s="64"/>
    </row>
    <row r="1304" spans="6:15" x14ac:dyDescent="0.25">
      <c r="F1304" s="64"/>
      <c r="G1304" s="64"/>
      <c r="H1304" s="64"/>
      <c r="I1304" s="64"/>
      <c r="J1304" s="64"/>
      <c r="K1304" s="64"/>
      <c r="L1304" s="64"/>
      <c r="M1304" s="64"/>
      <c r="N1304" s="64"/>
      <c r="O1304" s="64"/>
    </row>
    <row r="1305" spans="6:15" x14ac:dyDescent="0.25">
      <c r="F1305" s="64"/>
      <c r="G1305" s="64"/>
      <c r="H1305" s="64"/>
      <c r="I1305" s="64"/>
      <c r="J1305" s="64"/>
      <c r="K1305" s="64"/>
      <c r="L1305" s="64"/>
      <c r="M1305" s="64"/>
      <c r="N1305" s="64"/>
      <c r="O1305" s="64"/>
    </row>
    <row r="1306" spans="6:15" x14ac:dyDescent="0.25">
      <c r="F1306" s="64"/>
      <c r="G1306" s="64"/>
      <c r="H1306" s="64"/>
      <c r="I1306" s="64"/>
      <c r="J1306" s="64"/>
      <c r="K1306" s="64"/>
      <c r="L1306" s="64"/>
      <c r="M1306" s="64"/>
      <c r="N1306" s="64"/>
      <c r="O1306" s="64"/>
    </row>
    <row r="1307" spans="6:15" x14ac:dyDescent="0.25">
      <c r="F1307" s="64"/>
      <c r="G1307" s="64"/>
      <c r="H1307" s="64"/>
      <c r="I1307" s="64"/>
      <c r="J1307" s="64"/>
      <c r="K1307" s="64"/>
      <c r="L1307" s="64"/>
      <c r="M1307" s="64"/>
      <c r="N1307" s="64"/>
      <c r="O1307" s="64"/>
    </row>
    <row r="1308" spans="6:15" x14ac:dyDescent="0.25">
      <c r="F1308" s="64"/>
      <c r="G1308" s="64"/>
      <c r="H1308" s="64"/>
      <c r="I1308" s="64"/>
      <c r="J1308" s="64"/>
      <c r="K1308" s="64"/>
      <c r="L1308" s="64"/>
      <c r="M1308" s="64"/>
      <c r="N1308" s="64"/>
      <c r="O1308" s="64"/>
    </row>
    <row r="1309" spans="6:15" x14ac:dyDescent="0.25">
      <c r="F1309" s="64"/>
      <c r="G1309" s="64"/>
      <c r="H1309" s="64"/>
      <c r="I1309" s="64"/>
      <c r="J1309" s="64"/>
      <c r="K1309" s="64"/>
      <c r="L1309" s="64"/>
      <c r="M1309" s="64"/>
      <c r="N1309" s="64"/>
      <c r="O1309" s="64"/>
    </row>
    <row r="1310" spans="6:15" x14ac:dyDescent="0.25">
      <c r="F1310" s="64"/>
      <c r="G1310" s="64"/>
      <c r="H1310" s="64"/>
      <c r="I1310" s="64"/>
      <c r="J1310" s="64"/>
      <c r="K1310" s="64"/>
      <c r="L1310" s="64"/>
      <c r="M1310" s="64"/>
      <c r="N1310" s="64"/>
      <c r="O1310" s="64"/>
    </row>
    <row r="1311" spans="6:15" x14ac:dyDescent="0.25">
      <c r="F1311" s="64"/>
      <c r="G1311" s="64"/>
      <c r="H1311" s="64"/>
      <c r="I1311" s="64"/>
      <c r="J1311" s="64"/>
      <c r="K1311" s="64"/>
      <c r="L1311" s="64"/>
      <c r="M1311" s="64"/>
      <c r="N1311" s="64"/>
      <c r="O1311" s="64"/>
    </row>
    <row r="1312" spans="6:15" x14ac:dyDescent="0.25">
      <c r="F1312" s="64"/>
      <c r="G1312" s="64"/>
      <c r="H1312" s="64"/>
      <c r="I1312" s="64"/>
      <c r="J1312" s="64"/>
      <c r="K1312" s="64"/>
      <c r="L1312" s="64"/>
      <c r="M1312" s="64"/>
      <c r="N1312" s="64"/>
      <c r="O1312" s="64"/>
    </row>
    <row r="1313" spans="6:15" x14ac:dyDescent="0.25">
      <c r="F1313" s="64"/>
      <c r="G1313" s="64"/>
      <c r="H1313" s="64"/>
      <c r="I1313" s="64"/>
      <c r="J1313" s="64"/>
      <c r="K1313" s="64"/>
      <c r="L1313" s="64"/>
      <c r="M1313" s="64"/>
      <c r="N1313" s="64"/>
      <c r="O1313" s="64"/>
    </row>
    <row r="1314" spans="6:15" x14ac:dyDescent="0.25">
      <c r="F1314" s="64"/>
      <c r="G1314" s="64"/>
      <c r="H1314" s="64"/>
      <c r="I1314" s="64"/>
      <c r="J1314" s="64"/>
      <c r="K1314" s="64"/>
      <c r="L1314" s="64"/>
      <c r="M1314" s="64"/>
      <c r="N1314" s="64"/>
      <c r="O1314" s="64"/>
    </row>
    <row r="1315" spans="6:15" x14ac:dyDescent="0.25">
      <c r="F1315" s="64"/>
      <c r="G1315" s="64"/>
      <c r="H1315" s="64"/>
      <c r="I1315" s="64"/>
      <c r="J1315" s="64"/>
      <c r="K1315" s="64"/>
      <c r="L1315" s="64"/>
      <c r="M1315" s="64"/>
      <c r="N1315" s="64"/>
      <c r="O1315" s="64"/>
    </row>
    <row r="1316" spans="6:15" x14ac:dyDescent="0.25">
      <c r="F1316" s="64"/>
      <c r="G1316" s="64"/>
      <c r="H1316" s="64"/>
      <c r="I1316" s="64"/>
      <c r="J1316" s="64"/>
      <c r="K1316" s="64"/>
      <c r="L1316" s="64"/>
      <c r="M1316" s="64"/>
      <c r="N1316" s="64"/>
      <c r="O1316" s="64"/>
    </row>
    <row r="1317" spans="6:15" x14ac:dyDescent="0.25">
      <c r="F1317" s="64"/>
      <c r="G1317" s="64"/>
      <c r="H1317" s="64"/>
      <c r="I1317" s="64"/>
      <c r="J1317" s="64"/>
      <c r="K1317" s="64"/>
      <c r="L1317" s="64"/>
      <c r="M1317" s="64"/>
      <c r="N1317" s="64"/>
      <c r="O1317" s="64"/>
    </row>
    <row r="1318" spans="6:15" x14ac:dyDescent="0.25">
      <c r="F1318" s="64"/>
      <c r="G1318" s="64"/>
      <c r="H1318" s="64"/>
      <c r="I1318" s="64"/>
      <c r="J1318" s="64"/>
      <c r="K1318" s="64"/>
      <c r="L1318" s="64"/>
      <c r="M1318" s="64"/>
      <c r="N1318" s="64"/>
      <c r="O1318" s="64"/>
    </row>
    <row r="1319" spans="6:15" x14ac:dyDescent="0.25">
      <c r="F1319" s="64"/>
      <c r="G1319" s="64"/>
      <c r="H1319" s="64"/>
      <c r="I1319" s="64"/>
      <c r="J1319" s="64"/>
      <c r="K1319" s="64"/>
      <c r="L1319" s="64"/>
      <c r="M1319" s="64"/>
      <c r="N1319" s="64"/>
      <c r="O1319" s="64"/>
    </row>
    <row r="1320" spans="6:15" x14ac:dyDescent="0.25">
      <c r="F1320" s="64"/>
      <c r="G1320" s="64"/>
      <c r="H1320" s="64"/>
      <c r="I1320" s="64"/>
      <c r="J1320" s="64"/>
      <c r="K1320" s="64"/>
      <c r="L1320" s="64"/>
      <c r="M1320" s="64"/>
      <c r="N1320" s="64"/>
      <c r="O1320" s="64"/>
    </row>
    <row r="1321" spans="6:15" x14ac:dyDescent="0.25">
      <c r="F1321" s="64"/>
      <c r="G1321" s="64"/>
      <c r="H1321" s="64"/>
      <c r="I1321" s="64"/>
      <c r="J1321" s="64"/>
      <c r="K1321" s="64"/>
      <c r="L1321" s="64"/>
      <c r="M1321" s="64"/>
      <c r="N1321" s="64"/>
      <c r="O1321" s="64"/>
    </row>
    <row r="1322" spans="6:15" x14ac:dyDescent="0.25">
      <c r="F1322" s="64"/>
      <c r="G1322" s="64"/>
      <c r="H1322" s="64"/>
      <c r="I1322" s="64"/>
      <c r="J1322" s="64"/>
      <c r="K1322" s="64"/>
      <c r="L1322" s="64"/>
      <c r="M1322" s="64"/>
      <c r="N1322" s="64"/>
      <c r="O1322" s="64"/>
    </row>
    <row r="1323" spans="6:15" x14ac:dyDescent="0.25">
      <c r="F1323" s="64"/>
      <c r="G1323" s="64"/>
      <c r="H1323" s="64"/>
      <c r="I1323" s="64"/>
      <c r="J1323" s="64"/>
      <c r="K1323" s="64"/>
      <c r="L1323" s="64"/>
      <c r="M1323" s="64"/>
      <c r="N1323" s="64"/>
      <c r="O1323" s="64"/>
    </row>
    <row r="1324" spans="6:15" x14ac:dyDescent="0.25">
      <c r="F1324" s="64"/>
      <c r="G1324" s="64"/>
      <c r="H1324" s="64"/>
      <c r="I1324" s="64"/>
      <c r="J1324" s="64"/>
      <c r="K1324" s="64"/>
      <c r="L1324" s="64"/>
      <c r="M1324" s="64"/>
      <c r="N1324" s="64"/>
      <c r="O1324" s="64"/>
    </row>
    <row r="1325" spans="6:15" x14ac:dyDescent="0.25">
      <c r="F1325" s="64"/>
      <c r="G1325" s="64"/>
      <c r="H1325" s="64"/>
      <c r="I1325" s="64"/>
      <c r="J1325" s="64"/>
      <c r="K1325" s="64"/>
      <c r="L1325" s="64"/>
      <c r="M1325" s="64"/>
      <c r="N1325" s="64"/>
      <c r="O1325" s="64"/>
    </row>
    <row r="1326" spans="6:15" x14ac:dyDescent="0.25">
      <c r="F1326" s="64"/>
      <c r="G1326" s="64"/>
      <c r="H1326" s="64"/>
      <c r="I1326" s="64"/>
      <c r="J1326" s="64"/>
      <c r="K1326" s="64"/>
      <c r="L1326" s="64"/>
      <c r="M1326" s="64"/>
      <c r="N1326" s="64"/>
      <c r="O1326" s="64"/>
    </row>
    <row r="1327" spans="6:15" x14ac:dyDescent="0.25">
      <c r="F1327" s="64"/>
      <c r="G1327" s="64"/>
      <c r="H1327" s="64"/>
      <c r="I1327" s="64"/>
      <c r="J1327" s="64"/>
      <c r="K1327" s="64"/>
      <c r="L1327" s="64"/>
      <c r="M1327" s="64"/>
      <c r="N1327" s="64"/>
      <c r="O1327" s="64"/>
    </row>
    <row r="1328" spans="6:15" x14ac:dyDescent="0.25">
      <c r="F1328" s="64"/>
      <c r="G1328" s="64"/>
      <c r="H1328" s="64"/>
      <c r="I1328" s="64"/>
      <c r="J1328" s="64"/>
      <c r="K1328" s="64"/>
      <c r="L1328" s="64"/>
      <c r="M1328" s="64"/>
      <c r="N1328" s="64"/>
      <c r="O1328" s="64"/>
    </row>
    <row r="1329" spans="6:15" x14ac:dyDescent="0.25">
      <c r="F1329" s="64"/>
      <c r="G1329" s="64"/>
      <c r="H1329" s="64"/>
      <c r="I1329" s="64"/>
      <c r="J1329" s="64"/>
      <c r="K1329" s="64"/>
      <c r="L1329" s="64"/>
      <c r="M1329" s="64"/>
      <c r="N1329" s="64"/>
      <c r="O1329" s="64"/>
    </row>
    <row r="1330" spans="6:15" x14ac:dyDescent="0.25">
      <c r="F1330" s="64"/>
      <c r="G1330" s="64"/>
      <c r="H1330" s="64"/>
      <c r="I1330" s="64"/>
      <c r="J1330" s="64"/>
      <c r="K1330" s="64"/>
      <c r="L1330" s="64"/>
      <c r="M1330" s="64"/>
      <c r="N1330" s="64"/>
      <c r="O1330" s="64"/>
    </row>
    <row r="1331" spans="6:15" x14ac:dyDescent="0.25">
      <c r="F1331" s="64"/>
      <c r="G1331" s="64"/>
      <c r="H1331" s="64"/>
      <c r="I1331" s="64"/>
      <c r="J1331" s="64"/>
      <c r="K1331" s="64"/>
      <c r="L1331" s="64"/>
      <c r="M1331" s="64"/>
      <c r="N1331" s="64"/>
      <c r="O1331" s="64"/>
    </row>
    <row r="1332" spans="6:15" x14ac:dyDescent="0.25">
      <c r="F1332" s="64"/>
      <c r="G1332" s="64"/>
      <c r="H1332" s="64"/>
      <c r="I1332" s="64"/>
      <c r="J1332" s="64"/>
      <c r="K1332" s="64"/>
      <c r="L1332" s="64"/>
      <c r="M1332" s="64"/>
      <c r="N1332" s="64"/>
      <c r="O1332" s="64"/>
    </row>
    <row r="1333" spans="6:15" x14ac:dyDescent="0.25">
      <c r="F1333" s="64"/>
      <c r="G1333" s="64"/>
      <c r="H1333" s="64"/>
      <c r="I1333" s="64"/>
      <c r="J1333" s="64"/>
      <c r="K1333" s="64"/>
      <c r="L1333" s="64"/>
      <c r="M1333" s="64"/>
      <c r="N1333" s="64"/>
      <c r="O1333" s="64"/>
    </row>
    <row r="1334" spans="6:15" x14ac:dyDescent="0.25">
      <c r="F1334" s="64"/>
      <c r="G1334" s="64"/>
      <c r="H1334" s="64"/>
      <c r="I1334" s="64"/>
      <c r="J1334" s="64"/>
      <c r="K1334" s="64"/>
      <c r="L1334" s="64"/>
      <c r="M1334" s="64"/>
      <c r="N1334" s="64"/>
      <c r="O1334" s="64"/>
    </row>
    <row r="1335" spans="6:15" x14ac:dyDescent="0.25">
      <c r="F1335" s="64"/>
      <c r="G1335" s="64"/>
      <c r="H1335" s="64"/>
      <c r="I1335" s="64"/>
      <c r="J1335" s="64"/>
      <c r="K1335" s="64"/>
      <c r="L1335" s="64"/>
      <c r="M1335" s="64"/>
      <c r="N1335" s="64"/>
      <c r="O1335" s="64"/>
    </row>
    <row r="1336" spans="6:15" x14ac:dyDescent="0.25">
      <c r="F1336" s="64"/>
      <c r="G1336" s="64"/>
      <c r="H1336" s="64"/>
      <c r="I1336" s="64"/>
      <c r="J1336" s="64"/>
      <c r="K1336" s="64"/>
      <c r="L1336" s="64"/>
      <c r="M1336" s="64"/>
      <c r="N1336" s="64"/>
      <c r="O1336" s="64"/>
    </row>
    <row r="1337" spans="6:15" x14ac:dyDescent="0.25">
      <c r="F1337" s="64"/>
      <c r="G1337" s="64"/>
      <c r="H1337" s="64"/>
      <c r="I1337" s="64"/>
      <c r="J1337" s="64"/>
      <c r="K1337" s="64"/>
      <c r="L1337" s="64"/>
      <c r="M1337" s="64"/>
      <c r="N1337" s="64"/>
      <c r="O1337" s="64"/>
    </row>
    <row r="1338" spans="6:15" x14ac:dyDescent="0.25">
      <c r="F1338" s="64"/>
      <c r="G1338" s="64"/>
      <c r="H1338" s="64"/>
      <c r="I1338" s="64"/>
      <c r="J1338" s="64"/>
      <c r="K1338" s="64"/>
      <c r="L1338" s="64"/>
      <c r="M1338" s="64"/>
      <c r="N1338" s="64"/>
      <c r="O1338" s="64"/>
    </row>
    <row r="1339" spans="6:15" x14ac:dyDescent="0.25">
      <c r="F1339" s="64"/>
      <c r="G1339" s="64"/>
      <c r="H1339" s="64"/>
      <c r="I1339" s="64"/>
      <c r="J1339" s="64"/>
      <c r="K1339" s="64"/>
      <c r="L1339" s="64"/>
      <c r="M1339" s="64"/>
      <c r="N1339" s="64"/>
      <c r="O1339" s="64"/>
    </row>
    <row r="1340" spans="6:15" x14ac:dyDescent="0.25">
      <c r="F1340" s="64"/>
      <c r="G1340" s="64"/>
      <c r="H1340" s="64"/>
      <c r="I1340" s="64"/>
      <c r="J1340" s="64"/>
      <c r="K1340" s="64"/>
      <c r="L1340" s="64"/>
      <c r="M1340" s="64"/>
      <c r="N1340" s="64"/>
      <c r="O1340" s="64"/>
    </row>
    <row r="1341" spans="6:15" x14ac:dyDescent="0.25">
      <c r="F1341" s="64"/>
      <c r="G1341" s="64"/>
      <c r="H1341" s="64"/>
      <c r="I1341" s="64"/>
      <c r="J1341" s="64"/>
      <c r="K1341" s="64"/>
      <c r="L1341" s="64"/>
      <c r="M1341" s="64"/>
      <c r="N1341" s="64"/>
      <c r="O1341" s="64"/>
    </row>
    <row r="1342" spans="6:15" x14ac:dyDescent="0.25">
      <c r="F1342" s="64"/>
      <c r="G1342" s="64"/>
      <c r="H1342" s="64"/>
      <c r="I1342" s="64"/>
      <c r="J1342" s="64"/>
      <c r="K1342" s="64"/>
      <c r="L1342" s="64"/>
      <c r="M1342" s="64"/>
      <c r="N1342" s="64"/>
      <c r="O1342" s="64"/>
    </row>
    <row r="1343" spans="6:15" x14ac:dyDescent="0.25">
      <c r="F1343" s="64"/>
      <c r="G1343" s="64"/>
      <c r="H1343" s="64"/>
      <c r="I1343" s="64"/>
      <c r="J1343" s="64"/>
      <c r="K1343" s="64"/>
      <c r="L1343" s="64"/>
      <c r="M1343" s="64"/>
      <c r="N1343" s="64"/>
      <c r="O1343" s="64"/>
    </row>
    <row r="1344" spans="6:15" x14ac:dyDescent="0.25">
      <c r="F1344" s="64"/>
      <c r="G1344" s="64"/>
      <c r="H1344" s="64"/>
      <c r="I1344" s="64"/>
      <c r="J1344" s="64"/>
      <c r="K1344" s="64"/>
      <c r="L1344" s="64"/>
      <c r="M1344" s="64"/>
      <c r="N1344" s="64"/>
      <c r="O1344" s="64"/>
    </row>
    <row r="1345" spans="6:15" x14ac:dyDescent="0.25">
      <c r="F1345" s="64"/>
      <c r="G1345" s="64"/>
      <c r="H1345" s="64"/>
      <c r="I1345" s="64"/>
      <c r="J1345" s="64"/>
      <c r="K1345" s="64"/>
      <c r="L1345" s="64"/>
      <c r="M1345" s="64"/>
      <c r="N1345" s="64"/>
      <c r="O1345" s="64"/>
    </row>
    <row r="1346" spans="6:15" x14ac:dyDescent="0.25">
      <c r="F1346" s="64"/>
      <c r="G1346" s="64"/>
      <c r="H1346" s="64"/>
      <c r="I1346" s="64"/>
      <c r="J1346" s="64"/>
      <c r="K1346" s="64"/>
      <c r="L1346" s="64"/>
      <c r="M1346" s="64"/>
      <c r="N1346" s="64"/>
      <c r="O1346" s="64"/>
    </row>
    <row r="1347" spans="6:15" x14ac:dyDescent="0.25">
      <c r="F1347" s="64"/>
      <c r="G1347" s="64"/>
      <c r="H1347" s="64"/>
      <c r="I1347" s="64"/>
      <c r="J1347" s="64"/>
      <c r="K1347" s="64"/>
      <c r="L1347" s="64"/>
      <c r="M1347" s="64"/>
      <c r="N1347" s="64"/>
      <c r="O1347" s="64"/>
    </row>
    <row r="1348" spans="6:15" x14ac:dyDescent="0.25">
      <c r="F1348" s="64"/>
      <c r="G1348" s="64"/>
      <c r="H1348" s="64"/>
      <c r="I1348" s="64"/>
      <c r="J1348" s="64"/>
      <c r="K1348" s="64"/>
      <c r="L1348" s="64"/>
      <c r="M1348" s="64"/>
      <c r="N1348" s="64"/>
      <c r="O1348" s="64"/>
    </row>
    <row r="1349" spans="6:15" x14ac:dyDescent="0.25">
      <c r="F1349" s="64"/>
      <c r="G1349" s="64"/>
      <c r="H1349" s="64"/>
      <c r="I1349" s="64"/>
      <c r="J1349" s="64"/>
      <c r="K1349" s="64"/>
      <c r="L1349" s="64"/>
      <c r="M1349" s="64"/>
      <c r="N1349" s="64"/>
      <c r="O1349" s="64"/>
    </row>
    <row r="1350" spans="6:15" x14ac:dyDescent="0.25">
      <c r="F1350" s="64"/>
      <c r="G1350" s="64"/>
      <c r="H1350" s="64"/>
      <c r="I1350" s="64"/>
      <c r="J1350" s="64"/>
      <c r="K1350" s="64"/>
      <c r="L1350" s="64"/>
      <c r="M1350" s="64"/>
      <c r="N1350" s="64"/>
      <c r="O1350" s="64"/>
    </row>
    <row r="1351" spans="6:15" x14ac:dyDescent="0.25">
      <c r="F1351" s="64"/>
      <c r="G1351" s="64"/>
      <c r="H1351" s="64"/>
      <c r="I1351" s="64"/>
      <c r="J1351" s="64"/>
      <c r="K1351" s="64"/>
      <c r="L1351" s="64"/>
      <c r="M1351" s="64"/>
      <c r="N1351" s="64"/>
      <c r="O1351" s="64"/>
    </row>
    <row r="1352" spans="6:15" x14ac:dyDescent="0.25">
      <c r="F1352" s="64"/>
      <c r="G1352" s="64"/>
      <c r="H1352" s="64"/>
      <c r="I1352" s="64"/>
      <c r="J1352" s="64"/>
      <c r="K1352" s="64"/>
      <c r="L1352" s="64"/>
      <c r="M1352" s="64"/>
      <c r="N1352" s="64"/>
      <c r="O1352" s="64"/>
    </row>
    <row r="1353" spans="6:15" x14ac:dyDescent="0.25">
      <c r="F1353" s="64"/>
      <c r="G1353" s="64"/>
      <c r="H1353" s="64"/>
      <c r="I1353" s="64"/>
      <c r="J1353" s="64"/>
      <c r="K1353" s="64"/>
      <c r="L1353" s="64"/>
      <c r="M1353" s="64"/>
      <c r="N1353" s="64"/>
      <c r="O1353" s="64"/>
    </row>
    <row r="1354" spans="6:15" x14ac:dyDescent="0.25">
      <c r="F1354" s="64"/>
      <c r="G1354" s="64"/>
      <c r="H1354" s="64"/>
      <c r="I1354" s="64"/>
      <c r="J1354" s="64"/>
      <c r="K1354" s="64"/>
      <c r="L1354" s="64"/>
      <c r="M1354" s="64"/>
      <c r="N1354" s="64"/>
      <c r="O1354" s="64"/>
    </row>
    <row r="1355" spans="6:15" x14ac:dyDescent="0.25">
      <c r="F1355" s="64"/>
      <c r="G1355" s="64"/>
      <c r="H1355" s="64"/>
      <c r="I1355" s="64"/>
      <c r="J1355" s="64"/>
      <c r="K1355" s="64"/>
      <c r="L1355" s="64"/>
      <c r="M1355" s="64"/>
      <c r="N1355" s="64"/>
      <c r="O1355" s="64"/>
    </row>
    <row r="1356" spans="6:15" x14ac:dyDescent="0.25">
      <c r="F1356" s="64"/>
      <c r="G1356" s="64"/>
      <c r="H1356" s="64"/>
      <c r="I1356" s="64"/>
      <c r="J1356" s="64"/>
      <c r="K1356" s="64"/>
      <c r="L1356" s="64"/>
      <c r="M1356" s="64"/>
      <c r="N1356" s="64"/>
      <c r="O1356" s="64"/>
    </row>
    <row r="1357" spans="6:15" x14ac:dyDescent="0.25">
      <c r="F1357" s="64"/>
      <c r="G1357" s="64"/>
      <c r="H1357" s="64"/>
      <c r="I1357" s="64"/>
      <c r="J1357" s="64"/>
      <c r="K1357" s="64"/>
      <c r="L1357" s="64"/>
      <c r="M1357" s="64"/>
      <c r="N1357" s="64"/>
      <c r="O1357" s="64"/>
    </row>
    <row r="1358" spans="6:15" x14ac:dyDescent="0.25">
      <c r="F1358" s="64"/>
      <c r="G1358" s="64"/>
      <c r="H1358" s="64"/>
      <c r="I1358" s="64"/>
      <c r="J1358" s="64"/>
      <c r="K1358" s="64"/>
      <c r="L1358" s="64"/>
      <c r="M1358" s="64"/>
      <c r="N1358" s="64"/>
      <c r="O1358" s="64"/>
    </row>
    <row r="1359" spans="6:15" x14ac:dyDescent="0.25">
      <c r="F1359" s="64"/>
      <c r="G1359" s="64"/>
      <c r="H1359" s="64"/>
      <c r="I1359" s="64"/>
      <c r="J1359" s="64"/>
      <c r="K1359" s="64"/>
      <c r="L1359" s="64"/>
      <c r="M1359" s="64"/>
      <c r="N1359" s="64"/>
      <c r="O1359" s="64"/>
    </row>
    <row r="1360" spans="6:15" x14ac:dyDescent="0.25">
      <c r="F1360" s="64"/>
      <c r="G1360" s="64"/>
      <c r="H1360" s="64"/>
      <c r="I1360" s="64"/>
      <c r="J1360" s="64"/>
      <c r="K1360" s="64"/>
      <c r="L1360" s="64"/>
      <c r="M1360" s="64"/>
      <c r="N1360" s="64"/>
      <c r="O1360" s="64"/>
    </row>
    <row r="1361" spans="6:15" x14ac:dyDescent="0.25">
      <c r="F1361" s="64"/>
      <c r="G1361" s="64"/>
      <c r="H1361" s="64"/>
      <c r="I1361" s="64"/>
      <c r="J1361" s="64"/>
      <c r="K1361" s="64"/>
      <c r="L1361" s="64"/>
      <c r="M1361" s="64"/>
      <c r="N1361" s="64"/>
      <c r="O1361" s="64"/>
    </row>
    <row r="1362" spans="6:15" x14ac:dyDescent="0.25">
      <c r="F1362" s="64"/>
      <c r="G1362" s="64"/>
      <c r="H1362" s="64"/>
      <c r="I1362" s="64"/>
      <c r="J1362" s="64"/>
      <c r="K1362" s="64"/>
      <c r="L1362" s="64"/>
      <c r="M1362" s="64"/>
      <c r="N1362" s="64"/>
      <c r="O1362" s="64"/>
    </row>
    <row r="1363" spans="6:15" x14ac:dyDescent="0.25">
      <c r="F1363" s="64"/>
      <c r="G1363" s="64"/>
      <c r="H1363" s="64"/>
      <c r="I1363" s="64"/>
      <c r="J1363" s="64"/>
      <c r="K1363" s="64"/>
      <c r="L1363" s="64"/>
      <c r="M1363" s="64"/>
      <c r="N1363" s="64"/>
      <c r="O1363" s="64"/>
    </row>
    <row r="1364" spans="6:15" x14ac:dyDescent="0.25">
      <c r="F1364" s="64"/>
      <c r="G1364" s="64"/>
      <c r="H1364" s="64"/>
      <c r="I1364" s="64"/>
      <c r="J1364" s="64"/>
      <c r="K1364" s="64"/>
      <c r="L1364" s="64"/>
      <c r="M1364" s="64"/>
      <c r="N1364" s="64"/>
      <c r="O1364" s="64"/>
    </row>
    <row r="1365" spans="6:15" x14ac:dyDescent="0.25">
      <c r="F1365" s="64"/>
      <c r="G1365" s="64"/>
      <c r="H1365" s="64"/>
      <c r="I1365" s="64"/>
      <c r="J1365" s="64"/>
      <c r="K1365" s="64"/>
      <c r="L1365" s="64"/>
      <c r="M1365" s="64"/>
      <c r="N1365" s="64"/>
      <c r="O1365" s="64"/>
    </row>
    <row r="1366" spans="6:15" x14ac:dyDescent="0.25">
      <c r="F1366" s="64"/>
      <c r="G1366" s="64"/>
      <c r="H1366" s="64"/>
      <c r="I1366" s="64"/>
      <c r="J1366" s="64"/>
      <c r="K1366" s="64"/>
      <c r="L1366" s="64"/>
      <c r="M1366" s="64"/>
      <c r="N1366" s="64"/>
      <c r="O1366" s="64"/>
    </row>
    <row r="1367" spans="6:15" x14ac:dyDescent="0.25">
      <c r="F1367" s="64"/>
      <c r="G1367" s="64"/>
      <c r="H1367" s="64"/>
      <c r="I1367" s="64"/>
      <c r="J1367" s="64"/>
      <c r="K1367" s="64"/>
      <c r="L1367" s="64"/>
      <c r="M1367" s="64"/>
      <c r="N1367" s="64"/>
      <c r="O1367" s="64"/>
    </row>
    <row r="1368" spans="6:15" x14ac:dyDescent="0.25">
      <c r="F1368" s="64"/>
      <c r="G1368" s="64"/>
      <c r="H1368" s="64"/>
      <c r="I1368" s="64"/>
      <c r="J1368" s="64"/>
      <c r="K1368" s="64"/>
      <c r="L1368" s="64"/>
      <c r="M1368" s="64"/>
      <c r="N1368" s="64"/>
      <c r="O1368" s="64"/>
    </row>
    <row r="1369" spans="6:15" x14ac:dyDescent="0.25">
      <c r="F1369" s="64"/>
      <c r="G1369" s="64"/>
      <c r="H1369" s="64"/>
      <c r="I1369" s="64"/>
      <c r="J1369" s="64"/>
      <c r="K1369" s="64"/>
      <c r="L1369" s="64"/>
      <c r="M1369" s="64"/>
      <c r="N1369" s="64"/>
      <c r="O1369" s="64"/>
    </row>
    <row r="1370" spans="6:15" x14ac:dyDescent="0.25">
      <c r="F1370" s="64"/>
      <c r="G1370" s="64"/>
      <c r="H1370" s="64"/>
      <c r="I1370" s="64"/>
      <c r="J1370" s="64"/>
      <c r="K1370" s="64"/>
      <c r="L1370" s="64"/>
      <c r="M1370" s="64"/>
      <c r="N1370" s="64"/>
      <c r="O1370" s="64"/>
    </row>
    <row r="1371" spans="6:15" x14ac:dyDescent="0.25">
      <c r="F1371" s="64"/>
      <c r="G1371" s="64"/>
      <c r="H1371" s="64"/>
      <c r="I1371" s="64"/>
      <c r="J1371" s="64"/>
      <c r="K1371" s="64"/>
      <c r="L1371" s="64"/>
      <c r="M1371" s="64"/>
      <c r="N1371" s="64"/>
      <c r="O1371" s="64"/>
    </row>
    <row r="1372" spans="6:15" x14ac:dyDescent="0.25">
      <c r="F1372" s="64"/>
      <c r="G1372" s="64"/>
      <c r="H1372" s="64"/>
      <c r="I1372" s="64"/>
      <c r="J1372" s="64"/>
      <c r="K1372" s="64"/>
      <c r="L1372" s="64"/>
      <c r="M1372" s="64"/>
      <c r="N1372" s="64"/>
      <c r="O1372" s="64"/>
    </row>
    <row r="1373" spans="6:15" x14ac:dyDescent="0.25">
      <c r="F1373" s="64"/>
      <c r="G1373" s="64"/>
      <c r="H1373" s="64"/>
      <c r="I1373" s="64"/>
      <c r="J1373" s="64"/>
      <c r="K1373" s="64"/>
      <c r="L1373" s="64"/>
      <c r="M1373" s="64"/>
      <c r="N1373" s="64"/>
      <c r="O1373" s="64"/>
    </row>
    <row r="1374" spans="6:15" x14ac:dyDescent="0.25">
      <c r="F1374" s="64"/>
      <c r="G1374" s="64"/>
      <c r="H1374" s="64"/>
      <c r="I1374" s="64"/>
      <c r="J1374" s="64"/>
      <c r="K1374" s="64"/>
      <c r="L1374" s="64"/>
      <c r="M1374" s="64"/>
      <c r="N1374" s="64"/>
      <c r="O1374" s="64"/>
    </row>
    <row r="1375" spans="6:15" x14ac:dyDescent="0.25">
      <c r="F1375" s="64"/>
      <c r="G1375" s="64"/>
      <c r="H1375" s="64"/>
      <c r="I1375" s="64"/>
      <c r="J1375" s="64"/>
      <c r="K1375" s="64"/>
      <c r="L1375" s="64"/>
      <c r="M1375" s="64"/>
      <c r="N1375" s="64"/>
      <c r="O1375" s="64"/>
    </row>
    <row r="1376" spans="6:15" x14ac:dyDescent="0.25">
      <c r="F1376" s="64"/>
      <c r="G1376" s="64"/>
      <c r="H1376" s="64"/>
      <c r="I1376" s="64"/>
      <c r="J1376" s="64"/>
      <c r="K1376" s="64"/>
      <c r="L1376" s="64"/>
      <c r="M1376" s="64"/>
      <c r="N1376" s="64"/>
      <c r="O1376" s="64"/>
    </row>
    <row r="1377" spans="6:15" x14ac:dyDescent="0.25">
      <c r="F1377" s="64"/>
      <c r="G1377" s="64"/>
      <c r="H1377" s="64"/>
      <c r="I1377" s="64"/>
      <c r="J1377" s="64"/>
      <c r="K1377" s="64"/>
      <c r="L1377" s="64"/>
      <c r="M1377" s="64"/>
      <c r="N1377" s="64"/>
      <c r="O1377" s="64"/>
    </row>
    <row r="1378" spans="6:15" x14ac:dyDescent="0.25">
      <c r="F1378" s="64"/>
      <c r="G1378" s="64"/>
      <c r="H1378" s="64"/>
      <c r="I1378" s="64"/>
      <c r="J1378" s="64"/>
      <c r="K1378" s="64"/>
      <c r="L1378" s="64"/>
      <c r="M1378" s="64"/>
      <c r="N1378" s="64"/>
      <c r="O1378" s="64"/>
    </row>
    <row r="1379" spans="6:15" x14ac:dyDescent="0.25">
      <c r="F1379" s="64"/>
      <c r="G1379" s="64"/>
      <c r="H1379" s="64"/>
      <c r="I1379" s="64"/>
      <c r="J1379" s="64"/>
      <c r="K1379" s="64"/>
      <c r="L1379" s="64"/>
      <c r="M1379" s="64"/>
      <c r="N1379" s="64"/>
      <c r="O1379" s="64"/>
    </row>
    <row r="1380" spans="6:15" x14ac:dyDescent="0.25">
      <c r="F1380" s="64"/>
      <c r="G1380" s="64"/>
      <c r="H1380" s="64"/>
      <c r="I1380" s="64"/>
      <c r="J1380" s="64"/>
      <c r="K1380" s="64"/>
      <c r="L1380" s="64"/>
      <c r="M1380" s="64"/>
      <c r="N1380" s="64"/>
      <c r="O1380" s="64"/>
    </row>
    <row r="1381" spans="6:15" x14ac:dyDescent="0.25">
      <c r="F1381" s="64"/>
      <c r="G1381" s="64"/>
      <c r="H1381" s="64"/>
      <c r="I1381" s="64"/>
      <c r="J1381" s="64"/>
      <c r="K1381" s="64"/>
      <c r="L1381" s="64"/>
      <c r="M1381" s="64"/>
      <c r="N1381" s="64"/>
      <c r="O1381" s="64"/>
    </row>
    <row r="1382" spans="6:15" x14ac:dyDescent="0.25">
      <c r="F1382" s="64"/>
      <c r="G1382" s="64"/>
      <c r="H1382" s="64"/>
      <c r="I1382" s="64"/>
      <c r="J1382" s="64"/>
      <c r="K1382" s="64"/>
      <c r="L1382" s="64"/>
      <c r="M1382" s="64"/>
      <c r="N1382" s="64"/>
      <c r="O1382" s="64"/>
    </row>
    <row r="1383" spans="6:15" x14ac:dyDescent="0.25">
      <c r="F1383" s="64"/>
      <c r="G1383" s="64"/>
      <c r="H1383" s="64"/>
      <c r="I1383" s="64"/>
      <c r="J1383" s="64"/>
      <c r="K1383" s="64"/>
      <c r="L1383" s="64"/>
      <c r="M1383" s="64"/>
      <c r="N1383" s="64"/>
      <c r="O1383" s="64"/>
    </row>
    <row r="1384" spans="6:15" x14ac:dyDescent="0.25">
      <c r="F1384" s="64"/>
      <c r="G1384" s="64"/>
      <c r="H1384" s="64"/>
      <c r="I1384" s="64"/>
      <c r="J1384" s="64"/>
      <c r="K1384" s="64"/>
      <c r="L1384" s="64"/>
      <c r="M1384" s="64"/>
      <c r="N1384" s="64"/>
      <c r="O1384" s="64"/>
    </row>
    <row r="1385" spans="6:15" x14ac:dyDescent="0.25">
      <c r="F1385" s="64"/>
      <c r="G1385" s="64"/>
      <c r="H1385" s="64"/>
      <c r="I1385" s="64"/>
      <c r="J1385" s="64"/>
      <c r="K1385" s="64"/>
      <c r="L1385" s="64"/>
      <c r="M1385" s="64"/>
      <c r="N1385" s="64"/>
      <c r="O1385" s="64"/>
    </row>
    <row r="1386" spans="6:15" x14ac:dyDescent="0.25">
      <c r="F1386" s="64"/>
      <c r="G1386" s="64"/>
      <c r="H1386" s="64"/>
      <c r="I1386" s="64"/>
      <c r="J1386" s="64"/>
      <c r="K1386" s="64"/>
      <c r="L1386" s="64"/>
      <c r="M1386" s="64"/>
      <c r="N1386" s="64"/>
      <c r="O1386" s="64"/>
    </row>
    <row r="1387" spans="6:15" x14ac:dyDescent="0.25">
      <c r="F1387" s="64"/>
      <c r="G1387" s="64"/>
      <c r="H1387" s="64"/>
      <c r="I1387" s="64"/>
      <c r="J1387" s="64"/>
      <c r="K1387" s="64"/>
      <c r="L1387" s="64"/>
      <c r="M1387" s="64"/>
      <c r="N1387" s="64"/>
      <c r="O1387" s="64"/>
    </row>
    <row r="1388" spans="6:15" x14ac:dyDescent="0.25">
      <c r="F1388" s="64"/>
      <c r="G1388" s="64"/>
      <c r="H1388" s="64"/>
      <c r="I1388" s="64"/>
      <c r="J1388" s="64"/>
      <c r="K1388" s="64"/>
      <c r="L1388" s="64"/>
      <c r="M1388" s="64"/>
      <c r="N1388" s="64"/>
      <c r="O1388" s="64"/>
    </row>
    <row r="1389" spans="6:15" x14ac:dyDescent="0.25">
      <c r="F1389" s="64"/>
      <c r="G1389" s="64"/>
      <c r="H1389" s="64"/>
      <c r="I1389" s="64"/>
      <c r="J1389" s="64"/>
      <c r="K1389" s="64"/>
      <c r="L1389" s="64"/>
      <c r="M1389" s="64"/>
      <c r="N1389" s="64"/>
      <c r="O1389" s="64"/>
    </row>
    <row r="1390" spans="6:15" x14ac:dyDescent="0.25">
      <c r="F1390" s="64"/>
      <c r="G1390" s="64"/>
      <c r="H1390" s="64"/>
      <c r="I1390" s="64"/>
      <c r="J1390" s="64"/>
      <c r="K1390" s="64"/>
      <c r="L1390" s="64"/>
      <c r="M1390" s="64"/>
      <c r="N1390" s="64"/>
      <c r="O1390" s="64"/>
    </row>
    <row r="1391" spans="6:15" x14ac:dyDescent="0.25">
      <c r="F1391" s="64"/>
      <c r="G1391" s="64"/>
      <c r="H1391" s="64"/>
      <c r="I1391" s="64"/>
      <c r="J1391" s="64"/>
      <c r="K1391" s="64"/>
      <c r="L1391" s="64"/>
      <c r="M1391" s="64"/>
      <c r="N1391" s="64"/>
      <c r="O1391" s="64"/>
    </row>
    <row r="1392" spans="6:15" x14ac:dyDescent="0.25">
      <c r="F1392" s="64"/>
      <c r="G1392" s="64"/>
      <c r="H1392" s="64"/>
      <c r="I1392" s="64"/>
      <c r="J1392" s="64"/>
      <c r="K1392" s="64"/>
      <c r="L1392" s="64"/>
      <c r="M1392" s="64"/>
      <c r="N1392" s="64"/>
      <c r="O1392" s="64"/>
    </row>
    <row r="1393" spans="6:15" x14ac:dyDescent="0.25">
      <c r="F1393" s="64"/>
      <c r="G1393" s="64"/>
      <c r="H1393" s="64"/>
      <c r="I1393" s="64"/>
      <c r="J1393" s="64"/>
      <c r="K1393" s="64"/>
      <c r="L1393" s="64"/>
      <c r="M1393" s="64"/>
      <c r="N1393" s="64"/>
      <c r="O1393" s="64"/>
    </row>
    <row r="1394" spans="6:15" x14ac:dyDescent="0.25">
      <c r="F1394" s="64"/>
      <c r="G1394" s="64"/>
      <c r="H1394" s="64"/>
      <c r="I1394" s="64"/>
      <c r="J1394" s="64"/>
      <c r="K1394" s="64"/>
      <c r="L1394" s="64"/>
      <c r="M1394" s="64"/>
      <c r="N1394" s="64"/>
      <c r="O1394" s="64"/>
    </row>
    <row r="1395" spans="6:15" x14ac:dyDescent="0.25">
      <c r="F1395" s="64"/>
      <c r="G1395" s="64"/>
      <c r="H1395" s="64"/>
      <c r="I1395" s="64"/>
      <c r="J1395" s="64"/>
      <c r="K1395" s="64"/>
      <c r="L1395" s="64"/>
      <c r="M1395" s="64"/>
      <c r="N1395" s="64"/>
      <c r="O1395" s="64"/>
    </row>
    <row r="1396" spans="6:15" x14ac:dyDescent="0.25">
      <c r="F1396" s="64"/>
      <c r="G1396" s="64"/>
      <c r="H1396" s="64"/>
      <c r="I1396" s="64"/>
      <c r="J1396" s="64"/>
      <c r="K1396" s="64"/>
      <c r="L1396" s="64"/>
      <c r="M1396" s="64"/>
      <c r="N1396" s="64"/>
      <c r="O1396" s="64"/>
    </row>
    <row r="1397" spans="6:15" x14ac:dyDescent="0.25">
      <c r="F1397" s="64"/>
      <c r="G1397" s="64"/>
      <c r="H1397" s="64"/>
      <c r="I1397" s="64"/>
      <c r="J1397" s="64"/>
      <c r="K1397" s="64"/>
      <c r="L1397" s="64"/>
      <c r="M1397" s="64"/>
      <c r="N1397" s="64"/>
      <c r="O1397" s="64"/>
    </row>
    <row r="1398" spans="6:15" x14ac:dyDescent="0.25">
      <c r="F1398" s="64"/>
      <c r="G1398" s="64"/>
      <c r="H1398" s="64"/>
      <c r="I1398" s="64"/>
      <c r="J1398" s="64"/>
      <c r="K1398" s="64"/>
      <c r="L1398" s="64"/>
      <c r="M1398" s="64"/>
      <c r="N1398" s="64"/>
      <c r="O1398" s="64"/>
    </row>
    <row r="1399" spans="6:15" x14ac:dyDescent="0.25">
      <c r="F1399" s="64"/>
      <c r="G1399" s="64"/>
      <c r="H1399" s="64"/>
      <c r="I1399" s="64"/>
      <c r="J1399" s="64"/>
      <c r="K1399" s="64"/>
      <c r="L1399" s="64"/>
      <c r="M1399" s="64"/>
      <c r="N1399" s="64"/>
      <c r="O1399" s="64"/>
    </row>
    <row r="1400" spans="6:15" x14ac:dyDescent="0.25">
      <c r="F1400" s="64"/>
      <c r="G1400" s="64"/>
      <c r="H1400" s="64"/>
      <c r="I1400" s="64"/>
      <c r="J1400" s="64"/>
      <c r="K1400" s="64"/>
      <c r="L1400" s="64"/>
      <c r="M1400" s="64"/>
      <c r="N1400" s="64"/>
      <c r="O1400" s="64"/>
    </row>
    <row r="1401" spans="6:15" x14ac:dyDescent="0.25">
      <c r="F1401" s="64"/>
      <c r="G1401" s="64"/>
      <c r="H1401" s="64"/>
      <c r="I1401" s="64"/>
      <c r="J1401" s="64"/>
      <c r="K1401" s="64"/>
      <c r="L1401" s="64"/>
      <c r="M1401" s="64"/>
      <c r="N1401" s="64"/>
      <c r="O1401" s="64"/>
    </row>
    <row r="1402" spans="6:15" x14ac:dyDescent="0.25">
      <c r="F1402" s="64"/>
      <c r="G1402" s="64"/>
      <c r="H1402" s="64"/>
      <c r="I1402" s="64"/>
      <c r="J1402" s="64"/>
      <c r="K1402" s="64"/>
      <c r="L1402" s="64"/>
      <c r="M1402" s="64"/>
      <c r="N1402" s="64"/>
      <c r="O1402" s="64"/>
    </row>
    <row r="1403" spans="6:15" x14ac:dyDescent="0.25">
      <c r="F1403" s="64"/>
      <c r="G1403" s="64"/>
      <c r="H1403" s="64"/>
      <c r="I1403" s="64"/>
      <c r="J1403" s="64"/>
      <c r="K1403" s="64"/>
      <c r="L1403" s="64"/>
      <c r="M1403" s="64"/>
      <c r="N1403" s="64"/>
      <c r="O1403" s="64"/>
    </row>
    <row r="1404" spans="6:15" x14ac:dyDescent="0.25">
      <c r="F1404" s="64"/>
      <c r="G1404" s="64"/>
      <c r="H1404" s="64"/>
      <c r="I1404" s="64"/>
      <c r="J1404" s="64"/>
      <c r="K1404" s="64"/>
      <c r="L1404" s="64"/>
      <c r="M1404" s="64"/>
      <c r="N1404" s="64"/>
      <c r="O1404" s="64"/>
    </row>
    <row r="1405" spans="6:15" x14ac:dyDescent="0.25">
      <c r="F1405" s="64"/>
      <c r="G1405" s="64"/>
      <c r="H1405" s="64"/>
      <c r="I1405" s="64"/>
      <c r="J1405" s="64"/>
      <c r="K1405" s="64"/>
      <c r="L1405" s="64"/>
      <c r="M1405" s="64"/>
      <c r="N1405" s="64"/>
      <c r="O1405" s="64"/>
    </row>
    <row r="1406" spans="6:15" x14ac:dyDescent="0.25">
      <c r="F1406" s="64"/>
      <c r="G1406" s="64"/>
      <c r="H1406" s="64"/>
      <c r="I1406" s="64"/>
      <c r="J1406" s="64"/>
      <c r="K1406" s="64"/>
      <c r="L1406" s="64"/>
      <c r="M1406" s="64"/>
      <c r="N1406" s="64"/>
      <c r="O1406" s="64"/>
    </row>
    <row r="1407" spans="6:15" x14ac:dyDescent="0.25">
      <c r="F1407" s="64"/>
      <c r="G1407" s="64"/>
      <c r="H1407" s="64"/>
      <c r="I1407" s="64"/>
      <c r="J1407" s="64"/>
      <c r="K1407" s="64"/>
      <c r="L1407" s="64"/>
      <c r="M1407" s="64"/>
      <c r="N1407" s="64"/>
      <c r="O1407" s="64"/>
    </row>
    <row r="1408" spans="6:15" x14ac:dyDescent="0.25">
      <c r="F1408" s="64"/>
      <c r="G1408" s="64"/>
      <c r="H1408" s="64"/>
      <c r="I1408" s="64"/>
      <c r="J1408" s="64"/>
      <c r="K1408" s="64"/>
      <c r="L1408" s="64"/>
      <c r="M1408" s="64"/>
      <c r="N1408" s="64"/>
      <c r="O1408" s="64"/>
    </row>
    <row r="1409" spans="6:15" x14ac:dyDescent="0.25">
      <c r="F1409" s="64"/>
      <c r="G1409" s="64"/>
      <c r="H1409" s="64"/>
      <c r="I1409" s="64"/>
      <c r="J1409" s="64"/>
      <c r="K1409" s="64"/>
      <c r="L1409" s="64"/>
      <c r="M1409" s="64"/>
      <c r="N1409" s="64"/>
      <c r="O1409" s="64"/>
    </row>
    <row r="1410" spans="6:15" x14ac:dyDescent="0.25">
      <c r="F1410" s="64"/>
      <c r="G1410" s="64"/>
      <c r="H1410" s="64"/>
      <c r="I1410" s="64"/>
      <c r="J1410" s="64"/>
      <c r="K1410" s="64"/>
      <c r="L1410" s="64"/>
      <c r="M1410" s="64"/>
      <c r="N1410" s="64"/>
      <c r="O1410" s="64"/>
    </row>
    <row r="1411" spans="6:15" x14ac:dyDescent="0.25">
      <c r="F1411" s="64"/>
      <c r="G1411" s="64"/>
      <c r="H1411" s="64"/>
      <c r="I1411" s="64"/>
      <c r="J1411" s="64"/>
      <c r="K1411" s="64"/>
      <c r="L1411" s="64"/>
      <c r="M1411" s="64"/>
      <c r="N1411" s="64"/>
      <c r="O1411" s="64"/>
    </row>
    <row r="1412" spans="6:15" x14ac:dyDescent="0.25">
      <c r="F1412" s="64"/>
      <c r="G1412" s="64"/>
      <c r="H1412" s="64"/>
      <c r="I1412" s="64"/>
      <c r="J1412" s="64"/>
      <c r="K1412" s="64"/>
      <c r="L1412" s="64"/>
      <c r="M1412" s="64"/>
      <c r="N1412" s="64"/>
      <c r="O1412" s="64"/>
    </row>
    <row r="1413" spans="6:15" x14ac:dyDescent="0.25">
      <c r="F1413" s="64"/>
      <c r="G1413" s="64"/>
      <c r="H1413" s="64"/>
      <c r="I1413" s="64"/>
      <c r="J1413" s="64"/>
      <c r="K1413" s="64"/>
      <c r="L1413" s="64"/>
      <c r="M1413" s="64"/>
      <c r="N1413" s="64"/>
      <c r="O1413" s="64"/>
    </row>
    <row r="1414" spans="6:15" x14ac:dyDescent="0.25">
      <c r="F1414" s="64"/>
      <c r="G1414" s="64"/>
      <c r="H1414" s="64"/>
      <c r="I1414" s="64"/>
      <c r="J1414" s="64"/>
      <c r="K1414" s="64"/>
      <c r="L1414" s="64"/>
      <c r="M1414" s="64"/>
      <c r="N1414" s="64"/>
      <c r="O1414" s="64"/>
    </row>
    <row r="1415" spans="6:15" x14ac:dyDescent="0.25">
      <c r="F1415" s="64"/>
      <c r="G1415" s="64"/>
      <c r="H1415" s="64"/>
      <c r="I1415" s="64"/>
      <c r="J1415" s="64"/>
      <c r="K1415" s="64"/>
      <c r="L1415" s="64"/>
      <c r="M1415" s="64"/>
      <c r="N1415" s="64"/>
      <c r="O1415" s="64"/>
    </row>
    <row r="1416" spans="6:15" x14ac:dyDescent="0.25">
      <c r="F1416" s="64"/>
      <c r="G1416" s="64"/>
      <c r="H1416" s="64"/>
      <c r="I1416" s="64"/>
      <c r="J1416" s="64"/>
      <c r="K1416" s="64"/>
      <c r="L1416" s="64"/>
      <c r="M1416" s="64"/>
      <c r="N1416" s="64"/>
      <c r="O1416" s="64"/>
    </row>
    <row r="1417" spans="6:15" x14ac:dyDescent="0.25">
      <c r="F1417" s="64"/>
      <c r="G1417" s="64"/>
      <c r="H1417" s="64"/>
      <c r="I1417" s="64"/>
      <c r="J1417" s="64"/>
      <c r="K1417" s="64"/>
      <c r="L1417" s="64"/>
      <c r="M1417" s="64"/>
      <c r="N1417" s="64"/>
      <c r="O1417" s="64"/>
    </row>
    <row r="1418" spans="6:15" x14ac:dyDescent="0.25">
      <c r="F1418" s="64"/>
      <c r="G1418" s="64"/>
      <c r="H1418" s="64"/>
      <c r="I1418" s="64"/>
      <c r="J1418" s="64"/>
      <c r="K1418" s="64"/>
      <c r="L1418" s="64"/>
      <c r="M1418" s="64"/>
      <c r="N1418" s="64"/>
      <c r="O1418" s="64"/>
    </row>
    <row r="1419" spans="6:15" x14ac:dyDescent="0.25">
      <c r="F1419" s="64"/>
      <c r="G1419" s="64"/>
      <c r="H1419" s="64"/>
      <c r="I1419" s="64"/>
      <c r="J1419" s="64"/>
      <c r="K1419" s="64"/>
      <c r="L1419" s="64"/>
      <c r="M1419" s="64"/>
      <c r="N1419" s="64"/>
      <c r="O1419" s="64"/>
    </row>
    <row r="1420" spans="6:15" x14ac:dyDescent="0.25">
      <c r="F1420" s="64"/>
      <c r="G1420" s="64"/>
      <c r="H1420" s="64"/>
      <c r="I1420" s="64"/>
      <c r="J1420" s="64"/>
      <c r="K1420" s="64"/>
      <c r="L1420" s="64"/>
      <c r="M1420" s="64"/>
      <c r="N1420" s="64"/>
      <c r="O1420" s="64"/>
    </row>
    <row r="1421" spans="6:15" x14ac:dyDescent="0.25">
      <c r="F1421" s="64"/>
      <c r="G1421" s="64"/>
      <c r="H1421" s="64"/>
      <c r="I1421" s="64"/>
      <c r="J1421" s="64"/>
      <c r="K1421" s="64"/>
      <c r="L1421" s="64"/>
      <c r="M1421" s="64"/>
      <c r="N1421" s="64"/>
      <c r="O1421" s="64"/>
    </row>
    <row r="1422" spans="6:15" x14ac:dyDescent="0.25">
      <c r="F1422" s="64"/>
      <c r="G1422" s="64"/>
      <c r="H1422" s="64"/>
      <c r="I1422" s="64"/>
      <c r="J1422" s="64"/>
      <c r="K1422" s="64"/>
      <c r="L1422" s="64"/>
      <c r="M1422" s="64"/>
      <c r="N1422" s="64"/>
      <c r="O1422" s="64"/>
    </row>
    <row r="1423" spans="6:15" x14ac:dyDescent="0.25">
      <c r="F1423" s="64"/>
      <c r="G1423" s="64"/>
      <c r="H1423" s="64"/>
      <c r="I1423" s="64"/>
      <c r="J1423" s="64"/>
      <c r="K1423" s="64"/>
      <c r="L1423" s="64"/>
      <c r="M1423" s="64"/>
      <c r="N1423" s="64"/>
      <c r="O1423" s="64"/>
    </row>
    <row r="1424" spans="6:15" x14ac:dyDescent="0.25">
      <c r="F1424" s="64"/>
      <c r="G1424" s="64"/>
      <c r="H1424" s="64"/>
      <c r="I1424" s="64"/>
      <c r="J1424" s="64"/>
      <c r="K1424" s="64"/>
      <c r="L1424" s="64"/>
      <c r="M1424" s="64"/>
      <c r="N1424" s="64"/>
      <c r="O1424" s="64"/>
    </row>
    <row r="1425" spans="6:15" x14ac:dyDescent="0.25">
      <c r="F1425" s="64"/>
      <c r="G1425" s="64"/>
      <c r="H1425" s="64"/>
      <c r="I1425" s="64"/>
      <c r="J1425" s="64"/>
      <c r="K1425" s="64"/>
      <c r="L1425" s="64"/>
      <c r="M1425" s="64"/>
      <c r="N1425" s="64"/>
      <c r="O1425" s="64"/>
    </row>
    <row r="1426" spans="6:15" x14ac:dyDescent="0.25">
      <c r="F1426" s="64"/>
      <c r="G1426" s="64"/>
      <c r="H1426" s="64"/>
      <c r="I1426" s="64"/>
      <c r="J1426" s="64"/>
      <c r="K1426" s="64"/>
      <c r="L1426" s="64"/>
      <c r="M1426" s="64"/>
      <c r="N1426" s="64"/>
      <c r="O1426" s="64"/>
    </row>
    <row r="1427" spans="6:15" x14ac:dyDescent="0.25">
      <c r="F1427" s="64"/>
      <c r="G1427" s="64"/>
      <c r="H1427" s="64"/>
      <c r="I1427" s="64"/>
      <c r="J1427" s="64"/>
      <c r="K1427" s="64"/>
      <c r="L1427" s="64"/>
      <c r="M1427" s="64"/>
      <c r="N1427" s="64"/>
      <c r="O1427" s="64"/>
    </row>
    <row r="1428" spans="6:15" x14ac:dyDescent="0.25">
      <c r="F1428" s="64"/>
      <c r="G1428" s="64"/>
      <c r="H1428" s="64"/>
      <c r="I1428" s="64"/>
      <c r="J1428" s="64"/>
      <c r="K1428" s="64"/>
      <c r="L1428" s="64"/>
      <c r="M1428" s="64"/>
      <c r="N1428" s="64"/>
      <c r="O1428" s="64"/>
    </row>
    <row r="1429" spans="6:15" x14ac:dyDescent="0.25">
      <c r="F1429" s="64"/>
      <c r="G1429" s="64"/>
      <c r="H1429" s="64"/>
      <c r="I1429" s="64"/>
      <c r="J1429" s="64"/>
      <c r="K1429" s="64"/>
      <c r="L1429" s="64"/>
      <c r="M1429" s="64"/>
      <c r="N1429" s="64"/>
      <c r="O1429" s="64"/>
    </row>
    <row r="1430" spans="6:15" x14ac:dyDescent="0.25">
      <c r="F1430" s="64"/>
      <c r="G1430" s="64"/>
      <c r="H1430" s="64"/>
      <c r="I1430" s="64"/>
      <c r="J1430" s="64"/>
      <c r="K1430" s="64"/>
      <c r="L1430" s="64"/>
      <c r="M1430" s="64"/>
      <c r="N1430" s="64"/>
      <c r="O1430" s="64"/>
    </row>
    <row r="1431" spans="6:15" x14ac:dyDescent="0.25">
      <c r="F1431" s="64"/>
      <c r="G1431" s="64"/>
      <c r="H1431" s="64"/>
      <c r="I1431" s="64"/>
      <c r="J1431" s="64"/>
      <c r="K1431" s="64"/>
      <c r="L1431" s="64"/>
      <c r="M1431" s="64"/>
      <c r="N1431" s="64"/>
      <c r="O1431" s="64"/>
    </row>
    <row r="1432" spans="6:15" x14ac:dyDescent="0.25">
      <c r="F1432" s="64"/>
      <c r="G1432" s="64"/>
      <c r="H1432" s="64"/>
      <c r="I1432" s="64"/>
      <c r="J1432" s="64"/>
      <c r="K1432" s="64"/>
      <c r="L1432" s="64"/>
      <c r="M1432" s="64"/>
      <c r="N1432" s="64"/>
      <c r="O1432" s="64"/>
    </row>
    <row r="1433" spans="6:15" x14ac:dyDescent="0.25">
      <c r="F1433" s="64"/>
      <c r="G1433" s="64"/>
      <c r="H1433" s="64"/>
      <c r="I1433" s="64"/>
      <c r="J1433" s="64"/>
      <c r="K1433" s="64"/>
      <c r="L1433" s="64"/>
      <c r="M1433" s="64"/>
      <c r="N1433" s="64"/>
      <c r="O1433" s="64"/>
    </row>
    <row r="1434" spans="6:15" x14ac:dyDescent="0.25">
      <c r="F1434" s="64"/>
      <c r="G1434" s="64"/>
      <c r="H1434" s="64"/>
      <c r="I1434" s="64"/>
      <c r="J1434" s="64"/>
      <c r="K1434" s="64"/>
      <c r="L1434" s="64"/>
      <c r="M1434" s="64"/>
      <c r="N1434" s="64"/>
      <c r="O1434" s="64"/>
    </row>
    <row r="1435" spans="6:15" x14ac:dyDescent="0.25">
      <c r="F1435" s="64"/>
      <c r="G1435" s="64"/>
      <c r="H1435" s="64"/>
      <c r="I1435" s="64"/>
      <c r="J1435" s="64"/>
      <c r="K1435" s="64"/>
      <c r="L1435" s="64"/>
      <c r="M1435" s="64"/>
      <c r="N1435" s="64"/>
      <c r="O1435" s="64"/>
    </row>
    <row r="1436" spans="6:15" x14ac:dyDescent="0.25">
      <c r="F1436" s="64"/>
      <c r="G1436" s="64"/>
      <c r="H1436" s="64"/>
      <c r="I1436" s="64"/>
      <c r="J1436" s="64"/>
      <c r="K1436" s="64"/>
      <c r="L1436" s="64"/>
      <c r="M1436" s="64"/>
      <c r="N1436" s="64"/>
      <c r="O1436" s="64"/>
    </row>
    <row r="1437" spans="6:15" x14ac:dyDescent="0.25">
      <c r="F1437" s="64"/>
      <c r="G1437" s="64"/>
      <c r="H1437" s="64"/>
      <c r="I1437" s="64"/>
      <c r="J1437" s="64"/>
      <c r="K1437" s="64"/>
      <c r="L1437" s="64"/>
      <c r="M1437" s="64"/>
      <c r="N1437" s="64"/>
      <c r="O1437" s="64"/>
    </row>
    <row r="1438" spans="6:15" x14ac:dyDescent="0.25">
      <c r="F1438" s="64"/>
      <c r="G1438" s="64"/>
      <c r="H1438" s="64"/>
      <c r="I1438" s="64"/>
      <c r="J1438" s="64"/>
      <c r="K1438" s="64"/>
      <c r="L1438" s="64"/>
      <c r="M1438" s="64"/>
      <c r="N1438" s="64"/>
      <c r="O1438" s="64"/>
    </row>
    <row r="1439" spans="6:15" x14ac:dyDescent="0.25">
      <c r="F1439" s="64"/>
      <c r="G1439" s="64"/>
      <c r="H1439" s="64"/>
      <c r="I1439" s="64"/>
      <c r="J1439" s="64"/>
      <c r="K1439" s="64"/>
      <c r="L1439" s="64"/>
      <c r="M1439" s="64"/>
      <c r="N1439" s="64"/>
      <c r="O1439" s="64"/>
    </row>
    <row r="1440" spans="6:15" x14ac:dyDescent="0.25">
      <c r="F1440" s="64"/>
      <c r="G1440" s="64"/>
      <c r="H1440" s="64"/>
      <c r="I1440" s="64"/>
      <c r="J1440" s="64"/>
      <c r="K1440" s="64"/>
      <c r="L1440" s="64"/>
      <c r="M1440" s="64"/>
      <c r="N1440" s="64"/>
      <c r="O1440" s="64"/>
    </row>
    <row r="1441" spans="6:15" x14ac:dyDescent="0.25">
      <c r="F1441" s="64"/>
      <c r="G1441" s="64"/>
      <c r="H1441" s="64"/>
      <c r="I1441" s="64"/>
      <c r="J1441" s="64"/>
      <c r="K1441" s="64"/>
      <c r="L1441" s="64"/>
      <c r="M1441" s="64"/>
      <c r="N1441" s="64"/>
      <c r="O1441" s="64"/>
    </row>
    <row r="1442" spans="6:15" x14ac:dyDescent="0.25">
      <c r="F1442" s="64"/>
      <c r="G1442" s="64"/>
      <c r="H1442" s="64"/>
      <c r="I1442" s="64"/>
      <c r="J1442" s="64"/>
      <c r="K1442" s="64"/>
      <c r="L1442" s="64"/>
      <c r="M1442" s="64"/>
      <c r="N1442" s="64"/>
      <c r="O1442" s="64"/>
    </row>
    <row r="1443" spans="6:15" x14ac:dyDescent="0.25">
      <c r="F1443" s="64"/>
      <c r="G1443" s="64"/>
      <c r="H1443" s="64"/>
      <c r="I1443" s="64"/>
      <c r="J1443" s="64"/>
      <c r="K1443" s="64"/>
      <c r="L1443" s="64"/>
      <c r="M1443" s="64"/>
      <c r="N1443" s="64"/>
      <c r="O1443" s="64"/>
    </row>
    <row r="1444" spans="6:15" x14ac:dyDescent="0.25">
      <c r="F1444" s="64"/>
      <c r="G1444" s="64"/>
      <c r="H1444" s="64"/>
      <c r="I1444" s="64"/>
      <c r="J1444" s="64"/>
      <c r="K1444" s="64"/>
      <c r="L1444" s="64"/>
      <c r="M1444" s="64"/>
      <c r="N1444" s="64"/>
      <c r="O1444" s="64"/>
    </row>
    <row r="1445" spans="6:15" x14ac:dyDescent="0.25">
      <c r="F1445" s="64"/>
      <c r="G1445" s="64"/>
      <c r="H1445" s="64"/>
      <c r="I1445" s="64"/>
      <c r="J1445" s="64"/>
      <c r="K1445" s="64"/>
      <c r="L1445" s="64"/>
      <c r="M1445" s="64"/>
      <c r="N1445" s="64"/>
      <c r="O1445" s="64"/>
    </row>
    <row r="1446" spans="6:15" x14ac:dyDescent="0.25">
      <c r="F1446" s="64"/>
      <c r="G1446" s="64"/>
      <c r="H1446" s="64"/>
      <c r="I1446" s="64"/>
      <c r="J1446" s="64"/>
      <c r="K1446" s="64"/>
      <c r="L1446" s="64"/>
      <c r="M1446" s="64"/>
      <c r="N1446" s="64"/>
      <c r="O1446" s="64"/>
    </row>
    <row r="1447" spans="6:15" x14ac:dyDescent="0.25">
      <c r="F1447" s="64"/>
      <c r="G1447" s="64"/>
      <c r="H1447" s="64"/>
      <c r="I1447" s="64"/>
      <c r="J1447" s="64"/>
      <c r="K1447" s="64"/>
      <c r="L1447" s="64"/>
      <c r="M1447" s="64"/>
      <c r="N1447" s="64"/>
      <c r="O1447" s="64"/>
    </row>
    <row r="1448" spans="6:15" x14ac:dyDescent="0.25">
      <c r="F1448" s="64"/>
      <c r="G1448" s="64"/>
      <c r="H1448" s="64"/>
      <c r="I1448" s="64"/>
      <c r="J1448" s="64"/>
      <c r="K1448" s="64"/>
      <c r="L1448" s="64"/>
      <c r="M1448" s="64"/>
      <c r="N1448" s="64"/>
      <c r="O1448" s="64"/>
    </row>
    <row r="1449" spans="6:15" x14ac:dyDescent="0.25">
      <c r="F1449" s="64"/>
      <c r="G1449" s="64"/>
      <c r="H1449" s="64"/>
      <c r="I1449" s="64"/>
      <c r="J1449" s="64"/>
      <c r="K1449" s="64"/>
      <c r="L1449" s="64"/>
      <c r="M1449" s="64"/>
      <c r="N1449" s="64"/>
      <c r="O1449" s="64"/>
    </row>
    <row r="1450" spans="6:15" x14ac:dyDescent="0.25">
      <c r="F1450" s="64"/>
      <c r="G1450" s="64"/>
      <c r="H1450" s="64"/>
      <c r="I1450" s="64"/>
      <c r="J1450" s="64"/>
      <c r="K1450" s="64"/>
      <c r="L1450" s="64"/>
      <c r="M1450" s="64"/>
      <c r="N1450" s="64"/>
      <c r="O1450" s="64"/>
    </row>
    <row r="1451" spans="6:15" x14ac:dyDescent="0.25">
      <c r="F1451" s="64"/>
      <c r="G1451" s="64"/>
      <c r="H1451" s="64"/>
      <c r="I1451" s="64"/>
      <c r="J1451" s="64"/>
      <c r="K1451" s="64"/>
      <c r="L1451" s="64"/>
      <c r="M1451" s="64"/>
      <c r="N1451" s="64"/>
      <c r="O1451" s="64"/>
    </row>
    <row r="1452" spans="6:15" x14ac:dyDescent="0.25">
      <c r="F1452" s="64"/>
      <c r="G1452" s="64"/>
      <c r="H1452" s="64"/>
      <c r="I1452" s="64"/>
      <c r="J1452" s="64"/>
      <c r="K1452" s="64"/>
      <c r="L1452" s="64"/>
      <c r="M1452" s="64"/>
      <c r="N1452" s="64"/>
      <c r="O1452" s="64"/>
    </row>
    <row r="1453" spans="6:15" x14ac:dyDescent="0.25">
      <c r="F1453" s="64"/>
      <c r="G1453" s="64"/>
      <c r="H1453" s="64"/>
      <c r="I1453" s="64"/>
      <c r="J1453" s="64"/>
      <c r="K1453" s="64"/>
      <c r="L1453" s="64"/>
      <c r="M1453" s="64"/>
      <c r="N1453" s="64"/>
      <c r="O1453" s="64"/>
    </row>
    <row r="1454" spans="6:15" x14ac:dyDescent="0.25">
      <c r="F1454" s="64"/>
      <c r="G1454" s="64"/>
      <c r="H1454" s="64"/>
      <c r="I1454" s="64"/>
      <c r="J1454" s="64"/>
      <c r="K1454" s="64"/>
      <c r="L1454" s="64"/>
      <c r="M1454" s="64"/>
      <c r="N1454" s="64"/>
      <c r="O1454" s="64"/>
    </row>
    <row r="1455" spans="6:15" x14ac:dyDescent="0.25">
      <c r="F1455" s="64"/>
      <c r="G1455" s="64"/>
      <c r="H1455" s="64"/>
      <c r="I1455" s="64"/>
      <c r="J1455" s="64"/>
      <c r="K1455" s="64"/>
      <c r="L1455" s="64"/>
      <c r="M1455" s="64"/>
      <c r="N1455" s="64"/>
      <c r="O1455" s="64"/>
    </row>
    <row r="1456" spans="6:15" x14ac:dyDescent="0.25">
      <c r="F1456" s="64"/>
      <c r="G1456" s="64"/>
      <c r="H1456" s="64"/>
      <c r="I1456" s="64"/>
      <c r="J1456" s="64"/>
      <c r="K1456" s="64"/>
      <c r="L1456" s="64"/>
      <c r="M1456" s="64"/>
      <c r="N1456" s="64"/>
      <c r="O1456" s="64"/>
    </row>
    <row r="1457" spans="6:15" x14ac:dyDescent="0.25">
      <c r="F1457" s="64"/>
      <c r="G1457" s="64"/>
      <c r="H1457" s="64"/>
      <c r="I1457" s="64"/>
      <c r="J1457" s="64"/>
      <c r="K1457" s="64"/>
      <c r="L1457" s="64"/>
      <c r="M1457" s="64"/>
      <c r="N1457" s="64"/>
      <c r="O1457" s="64"/>
    </row>
    <row r="1458" spans="6:15" x14ac:dyDescent="0.25">
      <c r="F1458" s="64"/>
      <c r="G1458" s="64"/>
      <c r="H1458" s="64"/>
      <c r="I1458" s="64"/>
      <c r="J1458" s="64"/>
      <c r="K1458" s="64"/>
      <c r="L1458" s="64"/>
      <c r="M1458" s="64"/>
      <c r="N1458" s="64"/>
      <c r="O1458" s="64"/>
    </row>
    <row r="1459" spans="6:15" x14ac:dyDescent="0.25">
      <c r="F1459" s="64"/>
      <c r="G1459" s="64"/>
      <c r="H1459" s="64"/>
      <c r="I1459" s="64"/>
      <c r="J1459" s="64"/>
      <c r="K1459" s="64"/>
      <c r="L1459" s="64"/>
      <c r="M1459" s="64"/>
      <c r="N1459" s="64"/>
      <c r="O1459" s="64"/>
    </row>
    <row r="1460" spans="6:15" x14ac:dyDescent="0.25">
      <c r="F1460" s="64"/>
      <c r="G1460" s="64"/>
      <c r="H1460" s="64"/>
      <c r="I1460" s="64"/>
      <c r="J1460" s="64"/>
      <c r="K1460" s="64"/>
      <c r="L1460" s="64"/>
      <c r="M1460" s="64"/>
      <c r="N1460" s="64"/>
      <c r="O1460" s="64"/>
    </row>
    <row r="1461" spans="6:15" x14ac:dyDescent="0.25">
      <c r="F1461" s="64"/>
      <c r="G1461" s="64"/>
      <c r="H1461" s="64"/>
      <c r="I1461" s="64"/>
      <c r="J1461" s="64"/>
      <c r="K1461" s="64"/>
      <c r="L1461" s="64"/>
      <c r="M1461" s="64"/>
      <c r="N1461" s="64"/>
      <c r="O1461" s="64"/>
    </row>
    <row r="1462" spans="6:15" x14ac:dyDescent="0.25">
      <c r="F1462" s="64"/>
      <c r="G1462" s="64"/>
      <c r="H1462" s="64"/>
      <c r="I1462" s="64"/>
      <c r="J1462" s="64"/>
      <c r="K1462" s="64"/>
      <c r="L1462" s="64"/>
      <c r="M1462" s="64"/>
      <c r="N1462" s="64"/>
      <c r="O1462" s="64"/>
    </row>
    <row r="1463" spans="6:15" x14ac:dyDescent="0.25">
      <c r="F1463" s="64"/>
      <c r="G1463" s="64"/>
      <c r="H1463" s="64"/>
      <c r="I1463" s="64"/>
      <c r="J1463" s="64"/>
      <c r="K1463" s="64"/>
      <c r="L1463" s="64"/>
      <c r="M1463" s="64"/>
      <c r="N1463" s="64"/>
      <c r="O1463" s="64"/>
    </row>
    <row r="1464" spans="6:15" x14ac:dyDescent="0.25">
      <c r="F1464" s="64"/>
      <c r="G1464" s="64"/>
      <c r="H1464" s="64"/>
      <c r="I1464" s="64"/>
      <c r="J1464" s="64"/>
      <c r="K1464" s="64"/>
      <c r="L1464" s="64"/>
      <c r="M1464" s="64"/>
      <c r="N1464" s="64"/>
      <c r="O1464" s="64"/>
    </row>
    <row r="1465" spans="6:15" x14ac:dyDescent="0.25">
      <c r="F1465" s="64"/>
      <c r="G1465" s="64"/>
      <c r="H1465" s="64"/>
      <c r="I1465" s="64"/>
      <c r="J1465" s="64"/>
      <c r="K1465" s="64"/>
      <c r="L1465" s="64"/>
      <c r="M1465" s="64"/>
      <c r="N1465" s="64"/>
      <c r="O1465" s="64"/>
    </row>
    <row r="1466" spans="6:15" x14ac:dyDescent="0.25">
      <c r="F1466" s="64"/>
      <c r="G1466" s="64"/>
      <c r="H1466" s="64"/>
      <c r="I1466" s="64"/>
      <c r="J1466" s="64"/>
      <c r="K1466" s="64"/>
      <c r="L1466" s="64"/>
      <c r="M1466" s="64"/>
      <c r="N1466" s="64"/>
      <c r="O1466" s="64"/>
    </row>
    <row r="1467" spans="6:15" x14ac:dyDescent="0.25">
      <c r="F1467" s="64"/>
      <c r="G1467" s="64"/>
      <c r="H1467" s="64"/>
      <c r="I1467" s="64"/>
      <c r="J1467" s="64"/>
      <c r="K1467" s="64"/>
      <c r="L1467" s="64"/>
      <c r="M1467" s="64"/>
      <c r="N1467" s="64"/>
      <c r="O1467" s="64"/>
    </row>
    <row r="1468" spans="6:15" x14ac:dyDescent="0.25">
      <c r="F1468" s="64"/>
      <c r="G1468" s="64"/>
      <c r="H1468" s="64"/>
      <c r="I1468" s="64"/>
      <c r="J1468" s="64"/>
      <c r="K1468" s="64"/>
      <c r="L1468" s="64"/>
      <c r="M1468" s="64"/>
      <c r="N1468" s="64"/>
      <c r="O1468" s="64"/>
    </row>
    <row r="1469" spans="6:15" x14ac:dyDescent="0.25">
      <c r="F1469" s="64"/>
      <c r="G1469" s="64"/>
      <c r="H1469" s="64"/>
      <c r="I1469" s="64"/>
      <c r="J1469" s="64"/>
      <c r="K1469" s="64"/>
      <c r="L1469" s="64"/>
      <c r="M1469" s="64"/>
      <c r="N1469" s="64"/>
      <c r="O1469" s="64"/>
    </row>
    <row r="1470" spans="6:15" x14ac:dyDescent="0.25">
      <c r="F1470" s="64"/>
      <c r="G1470" s="64"/>
      <c r="H1470" s="64"/>
      <c r="I1470" s="64"/>
      <c r="J1470" s="64"/>
      <c r="K1470" s="64"/>
      <c r="L1470" s="64"/>
      <c r="M1470" s="64"/>
      <c r="N1470" s="64"/>
      <c r="O1470" s="64"/>
    </row>
    <row r="1471" spans="6:15" x14ac:dyDescent="0.25">
      <c r="F1471" s="64"/>
      <c r="G1471" s="64"/>
      <c r="H1471" s="64"/>
      <c r="I1471" s="64"/>
      <c r="J1471" s="64"/>
      <c r="K1471" s="64"/>
      <c r="L1471" s="64"/>
      <c r="M1471" s="64"/>
      <c r="N1471" s="64"/>
      <c r="O1471" s="64"/>
    </row>
    <row r="1472" spans="6:15" x14ac:dyDescent="0.25">
      <c r="F1472" s="64"/>
      <c r="G1472" s="64"/>
      <c r="H1472" s="64"/>
      <c r="I1472" s="64"/>
      <c r="J1472" s="64"/>
      <c r="K1472" s="64"/>
      <c r="L1472" s="64"/>
      <c r="M1472" s="64"/>
      <c r="N1472" s="64"/>
      <c r="O1472" s="64"/>
    </row>
    <row r="1473" spans="6:15" x14ac:dyDescent="0.25">
      <c r="F1473" s="64"/>
      <c r="G1473" s="64"/>
      <c r="H1473" s="64"/>
      <c r="I1473" s="64"/>
      <c r="J1473" s="64"/>
      <c r="K1473" s="64"/>
      <c r="L1473" s="64"/>
      <c r="M1473" s="64"/>
      <c r="N1473" s="64"/>
      <c r="O1473" s="64"/>
    </row>
    <row r="1474" spans="6:15" x14ac:dyDescent="0.25">
      <c r="F1474" s="64"/>
      <c r="G1474" s="64"/>
      <c r="H1474" s="64"/>
      <c r="I1474" s="64"/>
      <c r="J1474" s="64"/>
      <c r="K1474" s="64"/>
      <c r="L1474" s="64"/>
      <c r="M1474" s="64"/>
      <c r="N1474" s="64"/>
      <c r="O1474" s="64"/>
    </row>
    <row r="1475" spans="6:15" x14ac:dyDescent="0.25">
      <c r="F1475" s="64"/>
      <c r="G1475" s="64"/>
      <c r="H1475" s="64"/>
      <c r="I1475" s="64"/>
      <c r="J1475" s="64"/>
      <c r="K1475" s="64"/>
      <c r="L1475" s="64"/>
      <c r="M1475" s="64"/>
      <c r="N1475" s="64"/>
      <c r="O1475" s="64"/>
    </row>
    <row r="1476" spans="6:15" x14ac:dyDescent="0.25">
      <c r="F1476" s="64"/>
      <c r="G1476" s="64"/>
      <c r="H1476" s="64"/>
      <c r="I1476" s="64"/>
      <c r="J1476" s="64"/>
      <c r="K1476" s="64"/>
      <c r="L1476" s="64"/>
      <c r="M1476" s="64"/>
      <c r="N1476" s="64"/>
      <c r="O1476" s="64"/>
    </row>
    <row r="1477" spans="6:15" x14ac:dyDescent="0.25">
      <c r="F1477" s="64"/>
      <c r="G1477" s="64"/>
      <c r="H1477" s="64"/>
      <c r="I1477" s="64"/>
      <c r="J1477" s="64"/>
      <c r="K1477" s="64"/>
      <c r="L1477" s="64"/>
      <c r="M1477" s="64"/>
      <c r="N1477" s="64"/>
      <c r="O1477" s="64"/>
    </row>
    <row r="1478" spans="6:15" x14ac:dyDescent="0.25">
      <c r="F1478" s="64"/>
      <c r="G1478" s="64"/>
      <c r="H1478" s="64"/>
      <c r="I1478" s="64"/>
      <c r="J1478" s="64"/>
      <c r="K1478" s="64"/>
      <c r="L1478" s="64"/>
      <c r="M1478" s="64"/>
      <c r="N1478" s="64"/>
      <c r="O1478" s="64"/>
    </row>
    <row r="1479" spans="6:15" x14ac:dyDescent="0.25">
      <c r="F1479" s="64"/>
      <c r="G1479" s="64"/>
      <c r="H1479" s="64"/>
      <c r="I1479" s="64"/>
      <c r="J1479" s="64"/>
      <c r="K1479" s="64"/>
      <c r="L1479" s="64"/>
      <c r="M1479" s="64"/>
      <c r="N1479" s="64"/>
      <c r="O1479" s="64"/>
    </row>
    <row r="1480" spans="6:15" x14ac:dyDescent="0.25">
      <c r="F1480" s="64"/>
      <c r="G1480" s="64"/>
      <c r="H1480" s="64"/>
      <c r="I1480" s="64"/>
      <c r="J1480" s="64"/>
      <c r="K1480" s="64"/>
      <c r="L1480" s="64"/>
      <c r="M1480" s="64"/>
      <c r="N1480" s="64"/>
      <c r="O1480" s="64"/>
    </row>
    <row r="1481" spans="6:15" x14ac:dyDescent="0.25">
      <c r="F1481" s="64"/>
      <c r="G1481" s="64"/>
      <c r="H1481" s="64"/>
      <c r="I1481" s="64"/>
      <c r="J1481" s="64"/>
      <c r="K1481" s="64"/>
      <c r="L1481" s="64"/>
      <c r="M1481" s="64"/>
      <c r="N1481" s="64"/>
      <c r="O1481" s="64"/>
    </row>
    <row r="1482" spans="6:15" x14ac:dyDescent="0.25">
      <c r="F1482" s="64"/>
      <c r="G1482" s="64"/>
      <c r="H1482" s="64"/>
      <c r="I1482" s="64"/>
      <c r="J1482" s="64"/>
      <c r="K1482" s="64"/>
      <c r="L1482" s="64"/>
      <c r="M1482" s="64"/>
      <c r="N1482" s="64"/>
      <c r="O1482" s="64"/>
    </row>
    <row r="1483" spans="6:15" x14ac:dyDescent="0.25">
      <c r="F1483" s="64"/>
      <c r="G1483" s="64"/>
      <c r="H1483" s="64"/>
      <c r="I1483" s="64"/>
      <c r="J1483" s="64"/>
      <c r="K1483" s="64"/>
      <c r="L1483" s="64"/>
      <c r="M1483" s="64"/>
      <c r="N1483" s="64"/>
      <c r="O1483" s="64"/>
    </row>
    <row r="1484" spans="6:15" x14ac:dyDescent="0.25">
      <c r="F1484" s="64"/>
      <c r="G1484" s="64"/>
      <c r="H1484" s="64"/>
      <c r="I1484" s="64"/>
      <c r="J1484" s="64"/>
      <c r="K1484" s="64"/>
      <c r="L1484" s="64"/>
      <c r="M1484" s="64"/>
      <c r="N1484" s="64"/>
      <c r="O1484" s="64"/>
    </row>
    <row r="1485" spans="6:15" x14ac:dyDescent="0.25">
      <c r="F1485" s="64"/>
      <c r="G1485" s="64"/>
      <c r="H1485" s="64"/>
      <c r="I1485" s="64"/>
      <c r="J1485" s="64"/>
      <c r="K1485" s="64"/>
      <c r="L1485" s="64"/>
      <c r="M1485" s="64"/>
      <c r="N1485" s="64"/>
      <c r="O1485" s="64"/>
    </row>
    <row r="1486" spans="6:15" x14ac:dyDescent="0.25">
      <c r="F1486" s="64"/>
      <c r="G1486" s="64"/>
      <c r="H1486" s="64"/>
      <c r="I1486" s="64"/>
      <c r="J1486" s="64"/>
      <c r="K1486" s="64"/>
      <c r="L1486" s="64"/>
      <c r="M1486" s="64"/>
      <c r="N1486" s="64"/>
      <c r="O1486" s="64"/>
    </row>
    <row r="1487" spans="6:15" x14ac:dyDescent="0.25">
      <c r="F1487" s="64"/>
      <c r="G1487" s="64"/>
      <c r="H1487" s="64"/>
      <c r="I1487" s="64"/>
      <c r="J1487" s="64"/>
      <c r="K1487" s="64"/>
      <c r="L1487" s="64"/>
      <c r="M1487" s="64"/>
      <c r="N1487" s="64"/>
      <c r="O1487" s="64"/>
    </row>
    <row r="1488" spans="6:15" x14ac:dyDescent="0.25">
      <c r="F1488" s="64"/>
      <c r="G1488" s="64"/>
      <c r="H1488" s="64"/>
      <c r="I1488" s="64"/>
      <c r="J1488" s="64"/>
      <c r="K1488" s="64"/>
      <c r="L1488" s="64"/>
      <c r="M1488" s="64"/>
      <c r="N1488" s="64"/>
      <c r="O1488" s="64"/>
    </row>
    <row r="1489" spans="6:15" x14ac:dyDescent="0.25">
      <c r="F1489" s="64"/>
      <c r="G1489" s="64"/>
      <c r="H1489" s="64"/>
      <c r="I1489" s="64"/>
      <c r="J1489" s="64"/>
      <c r="K1489" s="64"/>
      <c r="L1489" s="64"/>
      <c r="M1489" s="64"/>
      <c r="N1489" s="64"/>
      <c r="O1489" s="64"/>
    </row>
    <row r="1490" spans="6:15" x14ac:dyDescent="0.25">
      <c r="F1490" s="64"/>
      <c r="G1490" s="64"/>
      <c r="H1490" s="64"/>
      <c r="I1490" s="64"/>
      <c r="J1490" s="64"/>
      <c r="K1490" s="64"/>
      <c r="L1490" s="64"/>
      <c r="M1490" s="64"/>
      <c r="N1490" s="64"/>
      <c r="O1490" s="64"/>
    </row>
    <row r="1491" spans="6:15" x14ac:dyDescent="0.25">
      <c r="F1491" s="64"/>
      <c r="G1491" s="64"/>
      <c r="H1491" s="64"/>
      <c r="I1491" s="64"/>
      <c r="J1491" s="64"/>
      <c r="K1491" s="64"/>
      <c r="L1491" s="64"/>
      <c r="M1491" s="64"/>
      <c r="N1491" s="64"/>
      <c r="O1491" s="64"/>
    </row>
    <row r="1492" spans="6:15" x14ac:dyDescent="0.25">
      <c r="F1492" s="64"/>
      <c r="G1492" s="64"/>
      <c r="H1492" s="64"/>
      <c r="I1492" s="64"/>
      <c r="J1492" s="64"/>
      <c r="K1492" s="64"/>
      <c r="L1492" s="64"/>
      <c r="M1492" s="64"/>
      <c r="N1492" s="64"/>
      <c r="O1492" s="64"/>
    </row>
    <row r="1493" spans="6:15" x14ac:dyDescent="0.25">
      <c r="F1493" s="64"/>
      <c r="G1493" s="64"/>
      <c r="H1493" s="64"/>
      <c r="I1493" s="64"/>
      <c r="J1493" s="64"/>
      <c r="K1493" s="64"/>
      <c r="L1493" s="64"/>
      <c r="M1493" s="64"/>
      <c r="N1493" s="64"/>
      <c r="O1493" s="64"/>
    </row>
    <row r="1494" spans="6:15" x14ac:dyDescent="0.25">
      <c r="F1494" s="64"/>
      <c r="G1494" s="64"/>
      <c r="H1494" s="64"/>
      <c r="I1494" s="64"/>
      <c r="J1494" s="64"/>
      <c r="K1494" s="64"/>
      <c r="L1494" s="64"/>
      <c r="M1494" s="64"/>
      <c r="N1494" s="64"/>
      <c r="O1494" s="64"/>
    </row>
    <row r="1495" spans="6:15" x14ac:dyDescent="0.25">
      <c r="F1495" s="64"/>
      <c r="G1495" s="64"/>
      <c r="H1495" s="64"/>
      <c r="I1495" s="64"/>
      <c r="J1495" s="64"/>
      <c r="K1495" s="64"/>
      <c r="L1495" s="64"/>
      <c r="M1495" s="64"/>
      <c r="N1495" s="64"/>
      <c r="O1495" s="64"/>
    </row>
    <row r="1496" spans="6:15" x14ac:dyDescent="0.25">
      <c r="F1496" s="64"/>
      <c r="G1496" s="64"/>
      <c r="H1496" s="64"/>
      <c r="I1496" s="64"/>
      <c r="J1496" s="64"/>
      <c r="K1496" s="64"/>
      <c r="L1496" s="64"/>
      <c r="M1496" s="64"/>
      <c r="N1496" s="64"/>
      <c r="O1496" s="64"/>
    </row>
    <row r="1497" spans="6:15" x14ac:dyDescent="0.25">
      <c r="F1497" s="64"/>
      <c r="G1497" s="64"/>
      <c r="H1497" s="64"/>
      <c r="I1497" s="64"/>
      <c r="J1497" s="64"/>
      <c r="K1497" s="64"/>
      <c r="L1497" s="64"/>
      <c r="M1497" s="64"/>
      <c r="N1497" s="64"/>
      <c r="O1497" s="64"/>
    </row>
    <row r="1498" spans="6:15" x14ac:dyDescent="0.25">
      <c r="F1498" s="64"/>
      <c r="G1498" s="64"/>
      <c r="H1498" s="64"/>
      <c r="I1498" s="64"/>
      <c r="J1498" s="64"/>
      <c r="K1498" s="64"/>
      <c r="L1498" s="64"/>
      <c r="M1498" s="64"/>
      <c r="N1498" s="64"/>
      <c r="O1498" s="64"/>
    </row>
    <row r="1499" spans="6:15" x14ac:dyDescent="0.25">
      <c r="F1499" s="64"/>
      <c r="G1499" s="64"/>
      <c r="H1499" s="64"/>
      <c r="I1499" s="64"/>
      <c r="J1499" s="64"/>
      <c r="K1499" s="64"/>
      <c r="L1499" s="64"/>
      <c r="M1499" s="64"/>
      <c r="N1499" s="64"/>
      <c r="O1499" s="64"/>
    </row>
    <row r="1500" spans="6:15" x14ac:dyDescent="0.25">
      <c r="F1500" s="64"/>
      <c r="G1500" s="64"/>
      <c r="H1500" s="64"/>
      <c r="I1500" s="64"/>
      <c r="J1500" s="64"/>
      <c r="K1500" s="64"/>
      <c r="L1500" s="64"/>
      <c r="M1500" s="64"/>
      <c r="N1500" s="64"/>
      <c r="O1500" s="64"/>
    </row>
    <row r="1501" spans="6:15" x14ac:dyDescent="0.25">
      <c r="F1501" s="64"/>
      <c r="G1501" s="64"/>
      <c r="H1501" s="64"/>
      <c r="I1501" s="64"/>
      <c r="J1501" s="64"/>
      <c r="K1501" s="64"/>
      <c r="L1501" s="64"/>
      <c r="M1501" s="64"/>
      <c r="N1501" s="64"/>
      <c r="O1501" s="64"/>
    </row>
    <row r="1502" spans="6:15" x14ac:dyDescent="0.25">
      <c r="F1502" s="64"/>
      <c r="G1502" s="64"/>
      <c r="H1502" s="64"/>
      <c r="I1502" s="64"/>
      <c r="J1502" s="64"/>
      <c r="K1502" s="64"/>
      <c r="L1502" s="64"/>
      <c r="M1502" s="64"/>
      <c r="N1502" s="64"/>
      <c r="O1502" s="64"/>
    </row>
    <row r="1503" spans="6:15" x14ac:dyDescent="0.25">
      <c r="F1503" s="64"/>
      <c r="G1503" s="64"/>
      <c r="H1503" s="64"/>
      <c r="I1503" s="64"/>
      <c r="J1503" s="64"/>
      <c r="K1503" s="64"/>
      <c r="L1503" s="64"/>
      <c r="M1503" s="64"/>
      <c r="N1503" s="64"/>
      <c r="O1503" s="64"/>
    </row>
    <row r="1504" spans="6:15" x14ac:dyDescent="0.25">
      <c r="F1504" s="64"/>
      <c r="G1504" s="64"/>
      <c r="H1504" s="64"/>
      <c r="I1504" s="64"/>
      <c r="J1504" s="64"/>
      <c r="K1504" s="64"/>
      <c r="L1504" s="64"/>
      <c r="M1504" s="64"/>
      <c r="N1504" s="64"/>
      <c r="O1504" s="64"/>
    </row>
    <row r="1505" spans="6:15" x14ac:dyDescent="0.25">
      <c r="F1505" s="64"/>
      <c r="G1505" s="64"/>
      <c r="H1505" s="64"/>
      <c r="I1505" s="64"/>
      <c r="J1505" s="64"/>
      <c r="K1505" s="64"/>
      <c r="L1505" s="64"/>
      <c r="M1505" s="64"/>
      <c r="N1505" s="64"/>
      <c r="O1505" s="64"/>
    </row>
    <row r="1506" spans="6:15" x14ac:dyDescent="0.25">
      <c r="F1506" s="64"/>
      <c r="G1506" s="64"/>
      <c r="H1506" s="64"/>
      <c r="I1506" s="64"/>
      <c r="J1506" s="64"/>
      <c r="K1506" s="64"/>
      <c r="L1506" s="64"/>
      <c r="M1506" s="64"/>
      <c r="N1506" s="64"/>
      <c r="O1506" s="64"/>
    </row>
    <row r="1507" spans="6:15" x14ac:dyDescent="0.25">
      <c r="F1507" s="64"/>
      <c r="G1507" s="64"/>
      <c r="H1507" s="64"/>
      <c r="I1507" s="64"/>
      <c r="J1507" s="64"/>
      <c r="K1507" s="64"/>
      <c r="L1507" s="64"/>
      <c r="M1507" s="64"/>
      <c r="N1507" s="64"/>
      <c r="O1507" s="64"/>
    </row>
    <row r="1508" spans="6:15" x14ac:dyDescent="0.25">
      <c r="F1508" s="64"/>
      <c r="G1508" s="64"/>
      <c r="H1508" s="64"/>
      <c r="I1508" s="64"/>
      <c r="J1508" s="64"/>
      <c r="K1508" s="64"/>
      <c r="L1508" s="64"/>
      <c r="M1508" s="64"/>
      <c r="N1508" s="64"/>
      <c r="O1508" s="64"/>
    </row>
    <row r="1509" spans="6:15" x14ac:dyDescent="0.25">
      <c r="F1509" s="64"/>
      <c r="G1509" s="64"/>
      <c r="H1509" s="64"/>
      <c r="I1509" s="64"/>
      <c r="J1509" s="64"/>
      <c r="K1509" s="64"/>
      <c r="L1509" s="64"/>
      <c r="M1509" s="64"/>
      <c r="N1509" s="64"/>
      <c r="O1509" s="64"/>
    </row>
    <row r="1510" spans="6:15" x14ac:dyDescent="0.25">
      <c r="F1510" s="64"/>
      <c r="G1510" s="64"/>
      <c r="H1510" s="64"/>
      <c r="I1510" s="64"/>
      <c r="J1510" s="64"/>
      <c r="K1510" s="64"/>
      <c r="L1510" s="64"/>
      <c r="M1510" s="64"/>
      <c r="N1510" s="64"/>
      <c r="O1510" s="64"/>
    </row>
    <row r="1511" spans="6:15" x14ac:dyDescent="0.25">
      <c r="F1511" s="64"/>
      <c r="G1511" s="64"/>
      <c r="H1511" s="64"/>
      <c r="I1511" s="64"/>
      <c r="J1511" s="64"/>
      <c r="K1511" s="64"/>
      <c r="L1511" s="64"/>
      <c r="M1511" s="64"/>
      <c r="N1511" s="64"/>
      <c r="O1511" s="64"/>
    </row>
    <row r="1512" spans="6:15" x14ac:dyDescent="0.25">
      <c r="F1512" s="64"/>
      <c r="G1512" s="64"/>
      <c r="H1512" s="64"/>
      <c r="I1512" s="64"/>
      <c r="J1512" s="64"/>
      <c r="K1512" s="64"/>
      <c r="L1512" s="64"/>
      <c r="M1512" s="64"/>
      <c r="N1512" s="64"/>
      <c r="O1512" s="64"/>
    </row>
    <row r="1513" spans="6:15" x14ac:dyDescent="0.25">
      <c r="F1513" s="64"/>
      <c r="G1513" s="64"/>
      <c r="H1513" s="64"/>
      <c r="I1513" s="64"/>
      <c r="J1513" s="64"/>
      <c r="K1513" s="64"/>
      <c r="L1513" s="64"/>
      <c r="M1513" s="64"/>
      <c r="N1513" s="64"/>
      <c r="O1513" s="64"/>
    </row>
    <row r="1514" spans="6:15" x14ac:dyDescent="0.25">
      <c r="F1514" s="64"/>
      <c r="G1514" s="64"/>
      <c r="H1514" s="64"/>
      <c r="I1514" s="64"/>
      <c r="J1514" s="64"/>
      <c r="K1514" s="64"/>
      <c r="L1514" s="64"/>
      <c r="M1514" s="64"/>
      <c r="N1514" s="64"/>
      <c r="O1514" s="64"/>
    </row>
    <row r="1515" spans="6:15" x14ac:dyDescent="0.25">
      <c r="F1515" s="64"/>
      <c r="G1515" s="64"/>
      <c r="H1515" s="64"/>
      <c r="I1515" s="64"/>
      <c r="J1515" s="64"/>
      <c r="K1515" s="64"/>
      <c r="L1515" s="64"/>
      <c r="M1515" s="64"/>
      <c r="N1515" s="64"/>
      <c r="O1515" s="64"/>
    </row>
    <row r="1516" spans="6:15" x14ac:dyDescent="0.25">
      <c r="F1516" s="64"/>
      <c r="G1516" s="64"/>
      <c r="H1516" s="64"/>
      <c r="I1516" s="64"/>
      <c r="J1516" s="64"/>
      <c r="K1516" s="64"/>
      <c r="L1516" s="64"/>
      <c r="M1516" s="64"/>
      <c r="N1516" s="64"/>
      <c r="O1516" s="64"/>
    </row>
    <row r="1517" spans="6:15" x14ac:dyDescent="0.25">
      <c r="F1517" s="64"/>
      <c r="G1517" s="64"/>
      <c r="H1517" s="64"/>
      <c r="I1517" s="64"/>
      <c r="J1517" s="64"/>
      <c r="K1517" s="64"/>
      <c r="L1517" s="64"/>
      <c r="M1517" s="64"/>
      <c r="N1517" s="64"/>
      <c r="O1517" s="64"/>
    </row>
    <row r="1518" spans="6:15" x14ac:dyDescent="0.25">
      <c r="F1518" s="64"/>
      <c r="G1518" s="64"/>
      <c r="H1518" s="64"/>
      <c r="I1518" s="64"/>
      <c r="J1518" s="64"/>
      <c r="K1518" s="64"/>
      <c r="L1518" s="64"/>
      <c r="M1518" s="64"/>
      <c r="N1518" s="64"/>
      <c r="O1518" s="64"/>
    </row>
    <row r="1519" spans="6:15" x14ac:dyDescent="0.25">
      <c r="F1519" s="64"/>
      <c r="G1519" s="64"/>
      <c r="H1519" s="64"/>
      <c r="I1519" s="64"/>
      <c r="J1519" s="64"/>
      <c r="K1519" s="64"/>
      <c r="L1519" s="64"/>
      <c r="M1519" s="64"/>
      <c r="N1519" s="64"/>
      <c r="O1519" s="64"/>
    </row>
    <row r="1520" spans="6:15" x14ac:dyDescent="0.25">
      <c r="F1520" s="64"/>
      <c r="G1520" s="64"/>
      <c r="H1520" s="64"/>
      <c r="I1520" s="64"/>
      <c r="J1520" s="64"/>
      <c r="K1520" s="64"/>
      <c r="L1520" s="64"/>
      <c r="M1520" s="64"/>
      <c r="N1520" s="64"/>
      <c r="O1520" s="64"/>
    </row>
    <row r="1521" spans="6:15" x14ac:dyDescent="0.25">
      <c r="F1521" s="64"/>
      <c r="G1521" s="64"/>
      <c r="H1521" s="64"/>
      <c r="I1521" s="64"/>
      <c r="J1521" s="64"/>
      <c r="K1521" s="64"/>
      <c r="L1521" s="64"/>
      <c r="M1521" s="64"/>
      <c r="N1521" s="64"/>
      <c r="O1521" s="64"/>
    </row>
    <row r="1522" spans="6:15" x14ac:dyDescent="0.25">
      <c r="F1522" s="64"/>
      <c r="G1522" s="64"/>
      <c r="H1522" s="64"/>
      <c r="I1522" s="64"/>
      <c r="J1522" s="64"/>
      <c r="K1522" s="64"/>
      <c r="L1522" s="64"/>
      <c r="M1522" s="64"/>
      <c r="N1522" s="64"/>
      <c r="O1522" s="64"/>
    </row>
    <row r="1523" spans="6:15" x14ac:dyDescent="0.25">
      <c r="F1523" s="64"/>
      <c r="G1523" s="64"/>
      <c r="H1523" s="64"/>
      <c r="I1523" s="64"/>
      <c r="J1523" s="64"/>
      <c r="K1523" s="64"/>
      <c r="L1523" s="64"/>
      <c r="M1523" s="64"/>
      <c r="N1523" s="64"/>
      <c r="O1523" s="64"/>
    </row>
    <row r="1524" spans="6:15" x14ac:dyDescent="0.25">
      <c r="F1524" s="64"/>
      <c r="G1524" s="64"/>
      <c r="H1524" s="64"/>
      <c r="I1524" s="64"/>
      <c r="J1524" s="64"/>
      <c r="K1524" s="64"/>
      <c r="L1524" s="64"/>
      <c r="M1524" s="64"/>
      <c r="N1524" s="64"/>
      <c r="O1524" s="64"/>
    </row>
    <row r="1525" spans="6:15" x14ac:dyDescent="0.25">
      <c r="F1525" s="64"/>
      <c r="G1525" s="64"/>
      <c r="H1525" s="64"/>
      <c r="I1525" s="64"/>
      <c r="J1525" s="64"/>
      <c r="K1525" s="64"/>
      <c r="L1525" s="64"/>
      <c r="M1525" s="64"/>
      <c r="N1525" s="64"/>
      <c r="O1525" s="64"/>
    </row>
    <row r="1526" spans="6:15" x14ac:dyDescent="0.25">
      <c r="F1526" s="64"/>
      <c r="G1526" s="64"/>
      <c r="H1526" s="64"/>
      <c r="I1526" s="64"/>
      <c r="J1526" s="64"/>
      <c r="K1526" s="64"/>
      <c r="L1526" s="64"/>
      <c r="M1526" s="64"/>
      <c r="N1526" s="64"/>
      <c r="O1526" s="64"/>
    </row>
    <row r="1527" spans="6:15" x14ac:dyDescent="0.25">
      <c r="F1527" s="64"/>
      <c r="G1527" s="64"/>
      <c r="H1527" s="64"/>
      <c r="I1527" s="64"/>
      <c r="J1527" s="64"/>
      <c r="K1527" s="64"/>
      <c r="L1527" s="64"/>
      <c r="M1527" s="64"/>
      <c r="N1527" s="64"/>
      <c r="O1527" s="64"/>
    </row>
    <row r="1528" spans="6:15" x14ac:dyDescent="0.25">
      <c r="F1528" s="64"/>
      <c r="G1528" s="64"/>
      <c r="H1528" s="64"/>
      <c r="I1528" s="64"/>
      <c r="J1528" s="64"/>
      <c r="K1528" s="64"/>
      <c r="L1528" s="64"/>
      <c r="M1528" s="64"/>
      <c r="N1528" s="64"/>
      <c r="O1528" s="64"/>
    </row>
    <row r="1529" spans="6:15" x14ac:dyDescent="0.25">
      <c r="F1529" s="64"/>
      <c r="G1529" s="64"/>
      <c r="H1529" s="64"/>
      <c r="I1529" s="64"/>
      <c r="J1529" s="64"/>
      <c r="K1529" s="64"/>
      <c r="L1529" s="64"/>
      <c r="M1529" s="64"/>
      <c r="N1529" s="64"/>
      <c r="O1529" s="64"/>
    </row>
    <row r="1530" spans="6:15" x14ac:dyDescent="0.25">
      <c r="F1530" s="64"/>
      <c r="G1530" s="64"/>
      <c r="H1530" s="64"/>
      <c r="I1530" s="64"/>
      <c r="J1530" s="64"/>
      <c r="K1530" s="64"/>
      <c r="L1530" s="64"/>
      <c r="M1530" s="64"/>
      <c r="N1530" s="64"/>
      <c r="O1530" s="64"/>
    </row>
    <row r="1531" spans="6:15" x14ac:dyDescent="0.25">
      <c r="F1531" s="64"/>
      <c r="G1531" s="64"/>
      <c r="H1531" s="64"/>
      <c r="I1531" s="64"/>
      <c r="J1531" s="64"/>
      <c r="K1531" s="64"/>
      <c r="L1531" s="64"/>
      <c r="M1531" s="64"/>
      <c r="N1531" s="64"/>
      <c r="O1531" s="64"/>
    </row>
    <row r="1532" spans="6:15" x14ac:dyDescent="0.25">
      <c r="F1532" s="64"/>
      <c r="G1532" s="64"/>
      <c r="H1532" s="64"/>
      <c r="I1532" s="64"/>
      <c r="J1532" s="64"/>
      <c r="K1532" s="64"/>
      <c r="L1532" s="64"/>
      <c r="M1532" s="64"/>
      <c r="N1532" s="64"/>
      <c r="O1532" s="64"/>
    </row>
    <row r="1533" spans="6:15" x14ac:dyDescent="0.25">
      <c r="F1533" s="64"/>
      <c r="G1533" s="64"/>
      <c r="H1533" s="64"/>
      <c r="I1533" s="64"/>
      <c r="J1533" s="64"/>
      <c r="K1533" s="64"/>
      <c r="L1533" s="64"/>
      <c r="M1533" s="64"/>
      <c r="N1533" s="64"/>
      <c r="O1533" s="64"/>
    </row>
    <row r="1534" spans="6:15" x14ac:dyDescent="0.25">
      <c r="F1534" s="64"/>
      <c r="G1534" s="64"/>
      <c r="H1534" s="64"/>
      <c r="I1534" s="64"/>
      <c r="J1534" s="64"/>
      <c r="K1534" s="64"/>
      <c r="L1534" s="64"/>
      <c r="M1534" s="64"/>
      <c r="N1534" s="64"/>
      <c r="O1534" s="64"/>
    </row>
    <row r="1535" spans="6:15" x14ac:dyDescent="0.25">
      <c r="F1535" s="64"/>
      <c r="G1535" s="64"/>
      <c r="H1535" s="64"/>
      <c r="I1535" s="64"/>
      <c r="J1535" s="64"/>
      <c r="K1535" s="64"/>
      <c r="L1535" s="64"/>
      <c r="M1535" s="64"/>
      <c r="N1535" s="64"/>
      <c r="O1535" s="64"/>
    </row>
    <row r="1536" spans="6:15" x14ac:dyDescent="0.25">
      <c r="F1536" s="64"/>
      <c r="G1536" s="64"/>
      <c r="H1536" s="64"/>
      <c r="I1536" s="64"/>
      <c r="J1536" s="64"/>
      <c r="K1536" s="64"/>
      <c r="L1536" s="64"/>
      <c r="M1536" s="64"/>
      <c r="N1536" s="64"/>
      <c r="O1536" s="64"/>
    </row>
    <row r="1537" spans="6:15" x14ac:dyDescent="0.25">
      <c r="F1537" s="64"/>
      <c r="G1537" s="64"/>
      <c r="H1537" s="64"/>
      <c r="I1537" s="64"/>
      <c r="J1537" s="64"/>
      <c r="K1537" s="64"/>
      <c r="L1537" s="64"/>
      <c r="M1537" s="64"/>
      <c r="N1537" s="64"/>
      <c r="O1537" s="64"/>
    </row>
    <row r="1538" spans="6:15" x14ac:dyDescent="0.25">
      <c r="F1538" s="64"/>
      <c r="G1538" s="64"/>
      <c r="H1538" s="64"/>
      <c r="I1538" s="64"/>
      <c r="J1538" s="64"/>
      <c r="K1538" s="64"/>
      <c r="L1538" s="64"/>
      <c r="M1538" s="64"/>
      <c r="N1538" s="64"/>
      <c r="O1538" s="64"/>
    </row>
    <row r="1539" spans="6:15" x14ac:dyDescent="0.25">
      <c r="F1539" s="64"/>
      <c r="G1539" s="64"/>
      <c r="H1539" s="64"/>
      <c r="I1539" s="64"/>
      <c r="J1539" s="64"/>
      <c r="K1539" s="64"/>
      <c r="L1539" s="64"/>
      <c r="M1539" s="64"/>
      <c r="N1539" s="64"/>
      <c r="O1539" s="64"/>
    </row>
    <row r="1540" spans="6:15" x14ac:dyDescent="0.25">
      <c r="F1540" s="64"/>
      <c r="G1540" s="64"/>
      <c r="H1540" s="64"/>
      <c r="I1540" s="64"/>
      <c r="J1540" s="64"/>
      <c r="K1540" s="64"/>
      <c r="L1540" s="64"/>
      <c r="M1540" s="64"/>
      <c r="N1540" s="64"/>
      <c r="O1540" s="64"/>
    </row>
    <row r="1541" spans="6:15" x14ac:dyDescent="0.25">
      <c r="F1541" s="64"/>
      <c r="G1541" s="64"/>
      <c r="H1541" s="64"/>
      <c r="I1541" s="64"/>
      <c r="J1541" s="64"/>
      <c r="K1541" s="64"/>
      <c r="L1541" s="64"/>
      <c r="M1541" s="64"/>
      <c r="N1541" s="64"/>
      <c r="O1541" s="64"/>
    </row>
    <row r="1542" spans="6:15" x14ac:dyDescent="0.25">
      <c r="F1542" s="64"/>
      <c r="G1542" s="64"/>
      <c r="H1542" s="64"/>
      <c r="I1542" s="64"/>
      <c r="J1542" s="64"/>
      <c r="K1542" s="64"/>
      <c r="L1542" s="64"/>
      <c r="M1542" s="64"/>
      <c r="N1542" s="64"/>
      <c r="O1542" s="64"/>
    </row>
    <row r="1543" spans="6:15" x14ac:dyDescent="0.25">
      <c r="F1543" s="64"/>
      <c r="G1543" s="64"/>
      <c r="H1543" s="64"/>
      <c r="I1543" s="64"/>
      <c r="J1543" s="64"/>
      <c r="K1543" s="64"/>
      <c r="L1543" s="64"/>
      <c r="M1543" s="64"/>
      <c r="N1543" s="64"/>
      <c r="O1543" s="64"/>
    </row>
    <row r="1544" spans="6:15" x14ac:dyDescent="0.25">
      <c r="F1544" s="64"/>
      <c r="G1544" s="64"/>
      <c r="H1544" s="64"/>
      <c r="I1544" s="64"/>
      <c r="J1544" s="64"/>
      <c r="K1544" s="64"/>
      <c r="L1544" s="64"/>
      <c r="M1544" s="64"/>
      <c r="N1544" s="64"/>
      <c r="O1544" s="64"/>
    </row>
    <row r="1545" spans="6:15" x14ac:dyDescent="0.25">
      <c r="F1545" s="64"/>
      <c r="G1545" s="64"/>
      <c r="H1545" s="64"/>
      <c r="I1545" s="64"/>
      <c r="J1545" s="64"/>
      <c r="K1545" s="64"/>
      <c r="L1545" s="64"/>
      <c r="M1545" s="64"/>
      <c r="N1545" s="64"/>
      <c r="O1545" s="64"/>
    </row>
    <row r="1546" spans="6:15" x14ac:dyDescent="0.25">
      <c r="F1546" s="64"/>
      <c r="G1546" s="64"/>
      <c r="H1546" s="64"/>
      <c r="I1546" s="64"/>
      <c r="J1546" s="64"/>
      <c r="K1546" s="64"/>
      <c r="L1546" s="64"/>
      <c r="M1546" s="64"/>
      <c r="N1546" s="64"/>
      <c r="O1546" s="64"/>
    </row>
    <row r="1547" spans="6:15" x14ac:dyDescent="0.25">
      <c r="F1547" s="64"/>
      <c r="G1547" s="64"/>
      <c r="H1547" s="64"/>
      <c r="I1547" s="64"/>
      <c r="J1547" s="64"/>
      <c r="K1547" s="64"/>
      <c r="L1547" s="64"/>
      <c r="M1547" s="64"/>
      <c r="N1547" s="64"/>
      <c r="O1547" s="64"/>
    </row>
    <row r="1548" spans="6:15" x14ac:dyDescent="0.25">
      <c r="F1548" s="64"/>
      <c r="G1548" s="64"/>
      <c r="H1548" s="64"/>
      <c r="I1548" s="64"/>
      <c r="J1548" s="64"/>
      <c r="K1548" s="64"/>
      <c r="L1548" s="64"/>
      <c r="M1548" s="64"/>
      <c r="N1548" s="64"/>
      <c r="O1548" s="64"/>
    </row>
    <row r="1549" spans="6:15" x14ac:dyDescent="0.25">
      <c r="F1549" s="64"/>
      <c r="G1549" s="64"/>
      <c r="H1549" s="64"/>
      <c r="I1549" s="64"/>
      <c r="J1549" s="64"/>
      <c r="K1549" s="64"/>
      <c r="L1549" s="64"/>
      <c r="M1549" s="64"/>
      <c r="N1549" s="64"/>
      <c r="O1549" s="64"/>
    </row>
    <row r="1550" spans="6:15" x14ac:dyDescent="0.25">
      <c r="F1550" s="64"/>
      <c r="G1550" s="64"/>
      <c r="H1550" s="64"/>
      <c r="I1550" s="64"/>
      <c r="J1550" s="64"/>
      <c r="K1550" s="64"/>
      <c r="L1550" s="64"/>
      <c r="M1550" s="64"/>
      <c r="N1550" s="64"/>
      <c r="O1550" s="64"/>
    </row>
    <row r="1551" spans="6:15" x14ac:dyDescent="0.25">
      <c r="F1551" s="64"/>
      <c r="G1551" s="64"/>
      <c r="H1551" s="64"/>
      <c r="I1551" s="64"/>
      <c r="J1551" s="64"/>
      <c r="K1551" s="64"/>
      <c r="L1551" s="64"/>
      <c r="M1551" s="64"/>
      <c r="N1551" s="64"/>
      <c r="O1551" s="64"/>
    </row>
    <row r="1552" spans="6:15" x14ac:dyDescent="0.25">
      <c r="F1552" s="64"/>
      <c r="G1552" s="64"/>
      <c r="H1552" s="64"/>
      <c r="I1552" s="64"/>
      <c r="J1552" s="64"/>
      <c r="K1552" s="64"/>
      <c r="L1552" s="64"/>
      <c r="M1552" s="64"/>
      <c r="N1552" s="64"/>
      <c r="O1552" s="64"/>
    </row>
    <row r="1553" spans="6:15" x14ac:dyDescent="0.25">
      <c r="F1553" s="64"/>
      <c r="G1553" s="64"/>
      <c r="H1553" s="64"/>
      <c r="I1553" s="64"/>
      <c r="J1553" s="64"/>
      <c r="K1553" s="64"/>
      <c r="L1553" s="64"/>
      <c r="M1553" s="64"/>
      <c r="N1553" s="64"/>
      <c r="O1553" s="64"/>
    </row>
    <row r="1554" spans="6:15" x14ac:dyDescent="0.25">
      <c r="F1554" s="64"/>
      <c r="G1554" s="64"/>
      <c r="H1554" s="64"/>
      <c r="I1554" s="64"/>
      <c r="J1554" s="64"/>
      <c r="K1554" s="64"/>
      <c r="L1554" s="64"/>
      <c r="M1554" s="64"/>
      <c r="N1554" s="64"/>
      <c r="O1554" s="64"/>
    </row>
    <row r="1555" spans="6:15" x14ac:dyDescent="0.25">
      <c r="F1555" s="64"/>
      <c r="G1555" s="64"/>
      <c r="H1555" s="64"/>
      <c r="I1555" s="64"/>
      <c r="J1555" s="64"/>
      <c r="K1555" s="64"/>
      <c r="L1555" s="64"/>
      <c r="M1555" s="64"/>
      <c r="N1555" s="64"/>
      <c r="O1555" s="64"/>
    </row>
    <row r="1556" spans="6:15" x14ac:dyDescent="0.25">
      <c r="F1556" s="64"/>
      <c r="G1556" s="64"/>
      <c r="H1556" s="64"/>
      <c r="I1556" s="64"/>
      <c r="J1556" s="64"/>
      <c r="K1556" s="64"/>
      <c r="L1556" s="64"/>
      <c r="M1556" s="64"/>
      <c r="N1556" s="64"/>
      <c r="O1556" s="64"/>
    </row>
    <row r="1557" spans="6:15" x14ac:dyDescent="0.25">
      <c r="F1557" s="64"/>
      <c r="G1557" s="64"/>
      <c r="H1557" s="64"/>
      <c r="I1557" s="64"/>
      <c r="J1557" s="64"/>
      <c r="K1557" s="64"/>
      <c r="L1557" s="64"/>
      <c r="M1557" s="64"/>
      <c r="N1557" s="64"/>
      <c r="O1557" s="64"/>
    </row>
    <row r="1558" spans="6:15" x14ac:dyDescent="0.25">
      <c r="F1558" s="64"/>
      <c r="G1558" s="64"/>
      <c r="H1558" s="64"/>
      <c r="I1558" s="64"/>
      <c r="J1558" s="64"/>
      <c r="K1558" s="64"/>
      <c r="L1558" s="64"/>
      <c r="M1558" s="64"/>
      <c r="N1558" s="64"/>
      <c r="O1558" s="64"/>
    </row>
    <row r="1559" spans="6:15" x14ac:dyDescent="0.25">
      <c r="F1559" s="64"/>
      <c r="G1559" s="64"/>
      <c r="H1559" s="64"/>
      <c r="I1559" s="64"/>
      <c r="J1559" s="64"/>
      <c r="K1559" s="64"/>
      <c r="L1559" s="64"/>
      <c r="M1559" s="64"/>
      <c r="N1559" s="64"/>
      <c r="O1559" s="64"/>
    </row>
    <row r="1560" spans="6:15" x14ac:dyDescent="0.25">
      <c r="F1560" s="64"/>
      <c r="G1560" s="64"/>
      <c r="H1560" s="64"/>
      <c r="I1560" s="64"/>
      <c r="J1560" s="64"/>
      <c r="K1560" s="64"/>
      <c r="L1560" s="64"/>
      <c r="M1560" s="64"/>
      <c r="N1560" s="64"/>
      <c r="O1560" s="64"/>
    </row>
    <row r="1561" spans="6:15" x14ac:dyDescent="0.25">
      <c r="F1561" s="64"/>
      <c r="G1561" s="64"/>
      <c r="H1561" s="64"/>
      <c r="I1561" s="64"/>
      <c r="J1561" s="64"/>
      <c r="K1561" s="64"/>
      <c r="L1561" s="64"/>
      <c r="M1561" s="64"/>
      <c r="N1561" s="64"/>
      <c r="O1561" s="64"/>
    </row>
    <row r="1562" spans="6:15" x14ac:dyDescent="0.25">
      <c r="F1562" s="64"/>
      <c r="G1562" s="64"/>
      <c r="H1562" s="64"/>
      <c r="I1562" s="64"/>
      <c r="J1562" s="64"/>
      <c r="K1562" s="64"/>
      <c r="L1562" s="64"/>
      <c r="M1562" s="64"/>
      <c r="N1562" s="64"/>
      <c r="O1562" s="64"/>
    </row>
    <row r="1563" spans="6:15" x14ac:dyDescent="0.25">
      <c r="F1563" s="64"/>
      <c r="G1563" s="64"/>
      <c r="H1563" s="64"/>
      <c r="I1563" s="64"/>
      <c r="J1563" s="64"/>
      <c r="K1563" s="64"/>
      <c r="L1563" s="64"/>
      <c r="M1563" s="64"/>
      <c r="N1563" s="64"/>
      <c r="O1563" s="64"/>
    </row>
    <row r="1564" spans="6:15" x14ac:dyDescent="0.25">
      <c r="F1564" s="64"/>
      <c r="G1564" s="64"/>
      <c r="H1564" s="64"/>
      <c r="I1564" s="64"/>
      <c r="J1564" s="64"/>
      <c r="K1564" s="64"/>
      <c r="L1564" s="64"/>
      <c r="M1564" s="64"/>
      <c r="N1564" s="64"/>
      <c r="O1564" s="64"/>
    </row>
    <row r="1565" spans="6:15" x14ac:dyDescent="0.25">
      <c r="F1565" s="64"/>
      <c r="G1565" s="64"/>
      <c r="H1565" s="64"/>
      <c r="I1565" s="64"/>
      <c r="J1565" s="64"/>
      <c r="K1565" s="64"/>
      <c r="L1565" s="64"/>
      <c r="M1565" s="64"/>
      <c r="N1565" s="64"/>
      <c r="O1565" s="64"/>
    </row>
    <row r="1566" spans="6:15" x14ac:dyDescent="0.25">
      <c r="F1566" s="64"/>
      <c r="G1566" s="64"/>
      <c r="H1566" s="64"/>
      <c r="I1566" s="64"/>
      <c r="J1566" s="64"/>
      <c r="K1566" s="64"/>
      <c r="L1566" s="64"/>
      <c r="M1566" s="64"/>
      <c r="N1566" s="64"/>
      <c r="O1566" s="64"/>
    </row>
    <row r="1567" spans="6:15" x14ac:dyDescent="0.25">
      <c r="F1567" s="64"/>
      <c r="G1567" s="64"/>
      <c r="H1567" s="64"/>
      <c r="I1567" s="64"/>
      <c r="J1567" s="64"/>
      <c r="K1567" s="64"/>
      <c r="L1567" s="64"/>
      <c r="M1567" s="64"/>
      <c r="N1567" s="64"/>
      <c r="O1567" s="64"/>
    </row>
    <row r="1568" spans="6:15" x14ac:dyDescent="0.25">
      <c r="F1568" s="64"/>
      <c r="G1568" s="64"/>
      <c r="H1568" s="64"/>
      <c r="I1568" s="64"/>
      <c r="J1568" s="64"/>
      <c r="K1568" s="64"/>
      <c r="L1568" s="64"/>
      <c r="M1568" s="64"/>
      <c r="N1568" s="64"/>
      <c r="O1568" s="64"/>
    </row>
    <row r="1569" spans="6:15" x14ac:dyDescent="0.25">
      <c r="F1569" s="64"/>
      <c r="G1569" s="64"/>
      <c r="H1569" s="64"/>
      <c r="I1569" s="64"/>
      <c r="J1569" s="64"/>
      <c r="K1569" s="64"/>
      <c r="L1569" s="64"/>
      <c r="M1569" s="64"/>
      <c r="N1569" s="64"/>
      <c r="O1569" s="64"/>
    </row>
    <row r="1570" spans="6:15" x14ac:dyDescent="0.25">
      <c r="F1570" s="64"/>
      <c r="G1570" s="64"/>
      <c r="H1570" s="64"/>
      <c r="I1570" s="64"/>
      <c r="J1570" s="64"/>
      <c r="K1570" s="64"/>
      <c r="L1570" s="64"/>
      <c r="M1570" s="64"/>
      <c r="N1570" s="64"/>
      <c r="O1570" s="64"/>
    </row>
    <row r="1571" spans="6:15" x14ac:dyDescent="0.25">
      <c r="F1571" s="64"/>
      <c r="G1571" s="64"/>
      <c r="H1571" s="64"/>
      <c r="I1571" s="64"/>
      <c r="J1571" s="64"/>
      <c r="K1571" s="64"/>
      <c r="L1571" s="64"/>
      <c r="M1571" s="64"/>
      <c r="N1571" s="64"/>
      <c r="O1571" s="64"/>
    </row>
    <row r="1572" spans="6:15" x14ac:dyDescent="0.25">
      <c r="F1572" s="64"/>
      <c r="G1572" s="64"/>
      <c r="H1572" s="64"/>
      <c r="I1572" s="64"/>
      <c r="J1572" s="64"/>
      <c r="K1572" s="64"/>
      <c r="L1572" s="64"/>
      <c r="M1572" s="64"/>
      <c r="N1572" s="64"/>
      <c r="O1572" s="64"/>
    </row>
    <row r="1573" spans="6:15" x14ac:dyDescent="0.25">
      <c r="F1573" s="64"/>
      <c r="G1573" s="64"/>
      <c r="H1573" s="64"/>
      <c r="I1573" s="64"/>
      <c r="J1573" s="64"/>
      <c r="K1573" s="64"/>
      <c r="L1573" s="64"/>
      <c r="M1573" s="64"/>
      <c r="N1573" s="64"/>
      <c r="O1573" s="64"/>
    </row>
    <row r="1574" spans="6:15" x14ac:dyDescent="0.25">
      <c r="F1574" s="64"/>
      <c r="G1574" s="64"/>
      <c r="H1574" s="64"/>
      <c r="I1574" s="64"/>
      <c r="J1574" s="64"/>
      <c r="K1574" s="64"/>
      <c r="L1574" s="64"/>
      <c r="M1574" s="64"/>
      <c r="N1574" s="64"/>
      <c r="O1574" s="64"/>
    </row>
    <row r="1575" spans="6:15" x14ac:dyDescent="0.25">
      <c r="F1575" s="64"/>
      <c r="G1575" s="64"/>
      <c r="H1575" s="64"/>
      <c r="I1575" s="64"/>
      <c r="J1575" s="64"/>
      <c r="K1575" s="64"/>
      <c r="L1575" s="64"/>
      <c r="M1575" s="64"/>
      <c r="N1575" s="64"/>
      <c r="O1575" s="64"/>
    </row>
    <row r="1576" spans="6:15" x14ac:dyDescent="0.25">
      <c r="F1576" s="64"/>
      <c r="G1576" s="64"/>
      <c r="H1576" s="64"/>
      <c r="I1576" s="64"/>
      <c r="J1576" s="64"/>
      <c r="K1576" s="64"/>
      <c r="L1576" s="64"/>
      <c r="M1576" s="64"/>
      <c r="N1576" s="64"/>
      <c r="O1576" s="64"/>
    </row>
    <row r="1577" spans="6:15" x14ac:dyDescent="0.25">
      <c r="F1577" s="64"/>
      <c r="G1577" s="64"/>
      <c r="H1577" s="64"/>
      <c r="I1577" s="64"/>
      <c r="J1577" s="64"/>
      <c r="K1577" s="64"/>
      <c r="L1577" s="64"/>
      <c r="M1577" s="64"/>
      <c r="N1577" s="64"/>
      <c r="O1577" s="64"/>
    </row>
    <row r="1578" spans="6:15" x14ac:dyDescent="0.25">
      <c r="F1578" s="64"/>
      <c r="G1578" s="64"/>
      <c r="H1578" s="64"/>
      <c r="I1578" s="64"/>
      <c r="J1578" s="64"/>
      <c r="K1578" s="64"/>
      <c r="L1578" s="64"/>
      <c r="M1578" s="64"/>
      <c r="N1578" s="64"/>
      <c r="O1578" s="64"/>
    </row>
    <row r="1579" spans="6:15" x14ac:dyDescent="0.25">
      <c r="F1579" s="64"/>
      <c r="G1579" s="64"/>
      <c r="H1579" s="64"/>
      <c r="I1579" s="64"/>
      <c r="J1579" s="64"/>
      <c r="K1579" s="64"/>
      <c r="L1579" s="64"/>
      <c r="M1579" s="64"/>
      <c r="N1579" s="64"/>
      <c r="O1579" s="64"/>
    </row>
    <row r="1580" spans="6:15" x14ac:dyDescent="0.25">
      <c r="F1580" s="64"/>
      <c r="G1580" s="64"/>
      <c r="H1580" s="64"/>
      <c r="I1580" s="64"/>
      <c r="J1580" s="64"/>
      <c r="K1580" s="64"/>
      <c r="L1580" s="64"/>
      <c r="M1580" s="64"/>
      <c r="N1580" s="64"/>
      <c r="O1580" s="64"/>
    </row>
    <row r="1581" spans="6:15" x14ac:dyDescent="0.25">
      <c r="F1581" s="64"/>
      <c r="G1581" s="64"/>
      <c r="H1581" s="64"/>
      <c r="I1581" s="64"/>
      <c r="J1581" s="64"/>
      <c r="K1581" s="64"/>
      <c r="L1581" s="64"/>
      <c r="M1581" s="64"/>
      <c r="N1581" s="64"/>
      <c r="O1581" s="64"/>
    </row>
    <row r="1582" spans="6:15" x14ac:dyDescent="0.25">
      <c r="F1582" s="64"/>
      <c r="G1582" s="64"/>
      <c r="H1582" s="64"/>
      <c r="I1582" s="64"/>
      <c r="J1582" s="64"/>
      <c r="K1582" s="64"/>
      <c r="L1582" s="64"/>
      <c r="M1582" s="64"/>
      <c r="N1582" s="64"/>
      <c r="O1582" s="64"/>
    </row>
    <row r="1583" spans="6:15" x14ac:dyDescent="0.25">
      <c r="F1583" s="64"/>
      <c r="G1583" s="64"/>
      <c r="H1583" s="64"/>
      <c r="I1583" s="64"/>
      <c r="J1583" s="64"/>
      <c r="K1583" s="64"/>
      <c r="L1583" s="64"/>
      <c r="M1583" s="64"/>
      <c r="N1583" s="64"/>
      <c r="O1583" s="64"/>
    </row>
    <row r="1584" spans="6:15" x14ac:dyDescent="0.25">
      <c r="F1584" s="64"/>
      <c r="G1584" s="64"/>
      <c r="H1584" s="64"/>
      <c r="I1584" s="64"/>
      <c r="J1584" s="64"/>
      <c r="K1584" s="64"/>
      <c r="L1584" s="64"/>
      <c r="M1584" s="64"/>
      <c r="N1584" s="64"/>
      <c r="O1584" s="64"/>
    </row>
    <row r="1585" spans="6:15" x14ac:dyDescent="0.25">
      <c r="F1585" s="64"/>
      <c r="G1585" s="64"/>
      <c r="H1585" s="64"/>
      <c r="I1585" s="64"/>
      <c r="J1585" s="64"/>
      <c r="K1585" s="64"/>
      <c r="L1585" s="64"/>
      <c r="M1585" s="64"/>
      <c r="N1585" s="64"/>
      <c r="O1585" s="64"/>
    </row>
    <row r="1586" spans="6:15" x14ac:dyDescent="0.25">
      <c r="F1586" s="64"/>
      <c r="G1586" s="64"/>
      <c r="H1586" s="64"/>
      <c r="I1586" s="64"/>
      <c r="J1586" s="64"/>
      <c r="K1586" s="64"/>
      <c r="L1586" s="64"/>
      <c r="M1586" s="64"/>
      <c r="N1586" s="64"/>
      <c r="O1586" s="64"/>
    </row>
    <row r="1587" spans="6:15" x14ac:dyDescent="0.25">
      <c r="F1587" s="64"/>
      <c r="G1587" s="64"/>
      <c r="H1587" s="64"/>
      <c r="I1587" s="64"/>
      <c r="J1587" s="64"/>
      <c r="K1587" s="64"/>
      <c r="L1587" s="64"/>
      <c r="M1587" s="64"/>
      <c r="N1587" s="64"/>
      <c r="O1587" s="64"/>
    </row>
    <row r="1588" spans="6:15" x14ac:dyDescent="0.25">
      <c r="F1588" s="64"/>
      <c r="G1588" s="64"/>
      <c r="H1588" s="64"/>
      <c r="I1588" s="64"/>
      <c r="J1588" s="64"/>
      <c r="K1588" s="64"/>
      <c r="L1588" s="64"/>
      <c r="M1588" s="64"/>
      <c r="N1588" s="64"/>
      <c r="O1588" s="64"/>
    </row>
    <row r="1589" spans="6:15" x14ac:dyDescent="0.25">
      <c r="F1589" s="64"/>
      <c r="G1589" s="64"/>
      <c r="H1589" s="64"/>
      <c r="I1589" s="64"/>
      <c r="J1589" s="64"/>
      <c r="K1589" s="64"/>
      <c r="L1589" s="64"/>
      <c r="M1589" s="64"/>
      <c r="N1589" s="64"/>
      <c r="O1589" s="64"/>
    </row>
    <row r="1590" spans="6:15" x14ac:dyDescent="0.25">
      <c r="F1590" s="64"/>
      <c r="G1590" s="64"/>
      <c r="H1590" s="64"/>
      <c r="I1590" s="64"/>
      <c r="J1590" s="64"/>
      <c r="K1590" s="64"/>
      <c r="L1590" s="64"/>
      <c r="M1590" s="64"/>
      <c r="N1590" s="64"/>
      <c r="O1590" s="64"/>
    </row>
    <row r="1591" spans="6:15" x14ac:dyDescent="0.25">
      <c r="F1591" s="64"/>
      <c r="G1591" s="64"/>
      <c r="H1591" s="64"/>
      <c r="I1591" s="64"/>
      <c r="J1591" s="64"/>
      <c r="K1591" s="64"/>
      <c r="L1591" s="64"/>
      <c r="M1591" s="64"/>
      <c r="N1591" s="64"/>
      <c r="O1591" s="64"/>
    </row>
    <row r="1592" spans="6:15" x14ac:dyDescent="0.25">
      <c r="F1592" s="64"/>
      <c r="G1592" s="64"/>
      <c r="H1592" s="64"/>
      <c r="I1592" s="64"/>
      <c r="J1592" s="64"/>
      <c r="K1592" s="64"/>
      <c r="L1592" s="64"/>
      <c r="M1592" s="64"/>
      <c r="N1592" s="64"/>
      <c r="O1592" s="64"/>
    </row>
    <row r="1593" spans="6:15" x14ac:dyDescent="0.25">
      <c r="F1593" s="64"/>
      <c r="G1593" s="64"/>
      <c r="H1593" s="64"/>
      <c r="I1593" s="64"/>
      <c r="J1593" s="64"/>
      <c r="K1593" s="64"/>
      <c r="L1593" s="64"/>
      <c r="M1593" s="64"/>
      <c r="N1593" s="64"/>
      <c r="O1593" s="64"/>
    </row>
    <row r="1594" spans="6:15" x14ac:dyDescent="0.25">
      <c r="F1594" s="64"/>
      <c r="G1594" s="64"/>
      <c r="H1594" s="64"/>
      <c r="I1594" s="64"/>
      <c r="J1594" s="64"/>
      <c r="K1594" s="64"/>
      <c r="L1594" s="64"/>
      <c r="M1594" s="64"/>
      <c r="N1594" s="64"/>
      <c r="O1594" s="64"/>
    </row>
    <row r="1595" spans="6:15" x14ac:dyDescent="0.25">
      <c r="F1595" s="64"/>
      <c r="G1595" s="64"/>
      <c r="H1595" s="64"/>
      <c r="I1595" s="64"/>
      <c r="J1595" s="64"/>
      <c r="K1595" s="64"/>
      <c r="L1595" s="64"/>
      <c r="M1595" s="64"/>
      <c r="N1595" s="64"/>
      <c r="O1595" s="64"/>
    </row>
    <row r="1596" spans="6:15" x14ac:dyDescent="0.25">
      <c r="F1596" s="64"/>
      <c r="G1596" s="64"/>
      <c r="H1596" s="64"/>
      <c r="I1596" s="64"/>
      <c r="J1596" s="64"/>
      <c r="K1596" s="64"/>
      <c r="L1596" s="64"/>
      <c r="M1596" s="64"/>
      <c r="N1596" s="64"/>
      <c r="O1596" s="64"/>
    </row>
    <row r="1597" spans="6:15" x14ac:dyDescent="0.25">
      <c r="F1597" s="64"/>
      <c r="G1597" s="64"/>
      <c r="H1597" s="64"/>
      <c r="I1597" s="64"/>
      <c r="J1597" s="64"/>
      <c r="K1597" s="64"/>
      <c r="L1597" s="64"/>
      <c r="M1597" s="64"/>
      <c r="N1597" s="64"/>
      <c r="O1597" s="64"/>
    </row>
    <row r="1598" spans="6:15" x14ac:dyDescent="0.25">
      <c r="F1598" s="64"/>
      <c r="G1598" s="64"/>
      <c r="H1598" s="64"/>
      <c r="I1598" s="64"/>
      <c r="J1598" s="64"/>
      <c r="K1598" s="64"/>
      <c r="L1598" s="64"/>
      <c r="M1598" s="64"/>
      <c r="N1598" s="64"/>
      <c r="O1598" s="64"/>
    </row>
    <row r="1599" spans="6:15" x14ac:dyDescent="0.25">
      <c r="F1599" s="64"/>
      <c r="G1599" s="64"/>
      <c r="H1599" s="64"/>
      <c r="I1599" s="64"/>
      <c r="J1599" s="64"/>
      <c r="K1599" s="64"/>
      <c r="L1599" s="64"/>
      <c r="M1599" s="64"/>
      <c r="N1599" s="64"/>
      <c r="O1599" s="64"/>
    </row>
    <row r="1600" spans="6:15" x14ac:dyDescent="0.25">
      <c r="F1600" s="64"/>
      <c r="G1600" s="64"/>
      <c r="H1600" s="64"/>
      <c r="I1600" s="64"/>
      <c r="J1600" s="64"/>
      <c r="K1600" s="64"/>
      <c r="L1600" s="64"/>
      <c r="M1600" s="64"/>
      <c r="N1600" s="64"/>
      <c r="O1600" s="64"/>
    </row>
    <row r="1601" spans="6:15" x14ac:dyDescent="0.25">
      <c r="F1601" s="64"/>
      <c r="G1601" s="64"/>
      <c r="H1601" s="64"/>
      <c r="I1601" s="64"/>
      <c r="J1601" s="64"/>
      <c r="K1601" s="64"/>
      <c r="L1601" s="64"/>
      <c r="M1601" s="64"/>
      <c r="N1601" s="64"/>
      <c r="O1601" s="64"/>
    </row>
    <row r="1602" spans="6:15" x14ac:dyDescent="0.25">
      <c r="F1602" s="64"/>
      <c r="G1602" s="64"/>
      <c r="H1602" s="64"/>
      <c r="I1602" s="64"/>
      <c r="J1602" s="64"/>
      <c r="K1602" s="64"/>
      <c r="L1602" s="64"/>
      <c r="M1602" s="64"/>
      <c r="N1602" s="64"/>
      <c r="O1602" s="64"/>
    </row>
    <row r="1603" spans="6:15" x14ac:dyDescent="0.25">
      <c r="F1603" s="64"/>
      <c r="G1603" s="64"/>
      <c r="H1603" s="64"/>
      <c r="I1603" s="64"/>
      <c r="J1603" s="64"/>
      <c r="K1603" s="64"/>
      <c r="L1603" s="64"/>
      <c r="M1603" s="64"/>
      <c r="N1603" s="64"/>
      <c r="O1603" s="64"/>
    </row>
    <row r="1604" spans="6:15" x14ac:dyDescent="0.25">
      <c r="F1604" s="64"/>
      <c r="G1604" s="64"/>
      <c r="H1604" s="64"/>
      <c r="I1604" s="64"/>
      <c r="J1604" s="64"/>
      <c r="K1604" s="64"/>
      <c r="L1604" s="64"/>
      <c r="M1604" s="64"/>
      <c r="N1604" s="64"/>
      <c r="O1604" s="64"/>
    </row>
    <row r="1605" spans="6:15" x14ac:dyDescent="0.25">
      <c r="F1605" s="64"/>
      <c r="G1605" s="64"/>
      <c r="H1605" s="64"/>
      <c r="I1605" s="64"/>
      <c r="J1605" s="64"/>
      <c r="K1605" s="64"/>
      <c r="L1605" s="64"/>
      <c r="M1605" s="64"/>
      <c r="N1605" s="64"/>
      <c r="O1605" s="64"/>
    </row>
    <row r="1606" spans="6:15" x14ac:dyDescent="0.25">
      <c r="F1606" s="64"/>
      <c r="G1606" s="64"/>
      <c r="H1606" s="64"/>
      <c r="I1606" s="64"/>
      <c r="J1606" s="64"/>
      <c r="K1606" s="64"/>
      <c r="L1606" s="64"/>
      <c r="M1606" s="64"/>
      <c r="N1606" s="64"/>
      <c r="O1606" s="64"/>
    </row>
    <row r="1607" spans="6:15" x14ac:dyDescent="0.25">
      <c r="F1607" s="64"/>
      <c r="G1607" s="64"/>
      <c r="H1607" s="64"/>
      <c r="I1607" s="64"/>
      <c r="J1607" s="64"/>
      <c r="K1607" s="64"/>
      <c r="L1607" s="64"/>
      <c r="M1607" s="64"/>
      <c r="N1607" s="64"/>
      <c r="O1607" s="64"/>
    </row>
    <row r="1608" spans="6:15" x14ac:dyDescent="0.25">
      <c r="F1608" s="64"/>
      <c r="G1608" s="64"/>
      <c r="H1608" s="64"/>
      <c r="I1608" s="64"/>
      <c r="J1608" s="64"/>
      <c r="K1608" s="64"/>
      <c r="L1608" s="64"/>
      <c r="M1608" s="64"/>
      <c r="N1608" s="64"/>
      <c r="O1608" s="64"/>
    </row>
    <row r="1609" spans="6:15" x14ac:dyDescent="0.25">
      <c r="F1609" s="64"/>
      <c r="G1609" s="64"/>
      <c r="H1609" s="64"/>
      <c r="I1609" s="64"/>
      <c r="J1609" s="64"/>
      <c r="K1609" s="64"/>
      <c r="L1609" s="64"/>
      <c r="M1609" s="64"/>
      <c r="N1609" s="64"/>
      <c r="O1609" s="64"/>
    </row>
    <row r="1610" spans="6:15" x14ac:dyDescent="0.25">
      <c r="F1610" s="64"/>
      <c r="G1610" s="64"/>
      <c r="H1610" s="64"/>
      <c r="I1610" s="64"/>
      <c r="J1610" s="64"/>
      <c r="K1610" s="64"/>
      <c r="L1610" s="64"/>
      <c r="M1610" s="64"/>
      <c r="N1610" s="64"/>
      <c r="O1610" s="64"/>
    </row>
    <row r="1611" spans="6:15" x14ac:dyDescent="0.25">
      <c r="F1611" s="64"/>
      <c r="G1611" s="64"/>
      <c r="H1611" s="64"/>
      <c r="I1611" s="64"/>
      <c r="J1611" s="64"/>
      <c r="K1611" s="64"/>
      <c r="L1611" s="64"/>
      <c r="M1611" s="64"/>
      <c r="N1611" s="64"/>
      <c r="O1611" s="64"/>
    </row>
    <row r="1612" spans="6:15" x14ac:dyDescent="0.25">
      <c r="F1612" s="64"/>
      <c r="G1612" s="64"/>
      <c r="H1612" s="64"/>
      <c r="I1612" s="64"/>
      <c r="J1612" s="64"/>
      <c r="K1612" s="64"/>
      <c r="L1612" s="64"/>
      <c r="M1612" s="64"/>
      <c r="N1612" s="64"/>
      <c r="O1612" s="64"/>
    </row>
    <row r="1613" spans="6:15" x14ac:dyDescent="0.25">
      <c r="F1613" s="64"/>
      <c r="G1613" s="64"/>
      <c r="H1613" s="64"/>
      <c r="I1613" s="64"/>
      <c r="J1613" s="64"/>
      <c r="K1613" s="64"/>
      <c r="L1613" s="64"/>
      <c r="M1613" s="64"/>
      <c r="N1613" s="64"/>
      <c r="O1613" s="64"/>
    </row>
    <row r="1614" spans="6:15" x14ac:dyDescent="0.25">
      <c r="F1614" s="64"/>
      <c r="G1614" s="64"/>
      <c r="H1614" s="64"/>
      <c r="I1614" s="64"/>
      <c r="J1614" s="64"/>
      <c r="K1614" s="64"/>
      <c r="L1614" s="64"/>
      <c r="M1614" s="64"/>
      <c r="N1614" s="64"/>
      <c r="O1614" s="64"/>
    </row>
    <row r="1615" spans="6:15" x14ac:dyDescent="0.25">
      <c r="F1615" s="64"/>
      <c r="G1615" s="64"/>
      <c r="H1615" s="64"/>
      <c r="I1615" s="64"/>
      <c r="J1615" s="64"/>
      <c r="K1615" s="64"/>
      <c r="L1615" s="64"/>
      <c r="M1615" s="64"/>
      <c r="N1615" s="64"/>
      <c r="O1615" s="64"/>
    </row>
    <row r="1616" spans="6:15" x14ac:dyDescent="0.25">
      <c r="F1616" s="64"/>
      <c r="G1616" s="64"/>
      <c r="H1616" s="64"/>
      <c r="I1616" s="64"/>
      <c r="J1616" s="64"/>
      <c r="K1616" s="64"/>
      <c r="L1616" s="64"/>
      <c r="M1616" s="64"/>
      <c r="N1616" s="64"/>
      <c r="O1616" s="64"/>
    </row>
    <row r="1617" spans="6:15" x14ac:dyDescent="0.25">
      <c r="F1617" s="64"/>
      <c r="G1617" s="64"/>
      <c r="H1617" s="64"/>
      <c r="I1617" s="64"/>
      <c r="J1617" s="64"/>
      <c r="K1617" s="64"/>
      <c r="L1617" s="64"/>
      <c r="M1617" s="64"/>
      <c r="N1617" s="64"/>
      <c r="O1617" s="64"/>
    </row>
    <row r="1618" spans="6:15" x14ac:dyDescent="0.25">
      <c r="F1618" s="64"/>
      <c r="G1618" s="64"/>
      <c r="H1618" s="64"/>
      <c r="I1618" s="64"/>
      <c r="J1618" s="64"/>
      <c r="K1618" s="64"/>
      <c r="L1618" s="64"/>
      <c r="M1618" s="64"/>
      <c r="N1618" s="64"/>
      <c r="O1618" s="64"/>
    </row>
    <row r="1619" spans="6:15" x14ac:dyDescent="0.25">
      <c r="F1619" s="64"/>
      <c r="G1619" s="64"/>
      <c r="H1619" s="64"/>
      <c r="I1619" s="64"/>
      <c r="J1619" s="64"/>
      <c r="K1619" s="64"/>
      <c r="L1619" s="64"/>
      <c r="M1619" s="64"/>
      <c r="N1619" s="64"/>
      <c r="O1619" s="64"/>
    </row>
    <row r="1620" spans="6:15" x14ac:dyDescent="0.25">
      <c r="F1620" s="64"/>
      <c r="G1620" s="64"/>
      <c r="H1620" s="64"/>
      <c r="I1620" s="64"/>
      <c r="J1620" s="64"/>
      <c r="K1620" s="64"/>
      <c r="L1620" s="64"/>
      <c r="M1620" s="64"/>
      <c r="N1620" s="64"/>
      <c r="O1620" s="64"/>
    </row>
    <row r="1621" spans="6:15" x14ac:dyDescent="0.25">
      <c r="F1621" s="64"/>
      <c r="G1621" s="64"/>
      <c r="H1621" s="64"/>
      <c r="I1621" s="64"/>
      <c r="J1621" s="64"/>
      <c r="K1621" s="64"/>
      <c r="L1621" s="64"/>
      <c r="M1621" s="64"/>
      <c r="N1621" s="64"/>
      <c r="O1621" s="64"/>
    </row>
    <row r="1622" spans="6:15" x14ac:dyDescent="0.25">
      <c r="F1622" s="64"/>
      <c r="G1622" s="64"/>
      <c r="H1622" s="64"/>
      <c r="I1622" s="64"/>
      <c r="J1622" s="64"/>
      <c r="K1622" s="64"/>
      <c r="L1622" s="64"/>
      <c r="M1622" s="64"/>
      <c r="N1622" s="64"/>
      <c r="O1622" s="64"/>
    </row>
    <row r="1623" spans="6:15" x14ac:dyDescent="0.25">
      <c r="F1623" s="64"/>
      <c r="G1623" s="64"/>
      <c r="H1623" s="64"/>
      <c r="I1623" s="64"/>
      <c r="J1623" s="64"/>
      <c r="K1623" s="64"/>
      <c r="L1623" s="64"/>
      <c r="M1623" s="64"/>
      <c r="N1623" s="64"/>
      <c r="O1623" s="64"/>
    </row>
    <row r="1624" spans="6:15" x14ac:dyDescent="0.25">
      <c r="F1624" s="64"/>
      <c r="G1624" s="64"/>
      <c r="H1624" s="64"/>
      <c r="I1624" s="64"/>
      <c r="J1624" s="64"/>
      <c r="K1624" s="64"/>
      <c r="L1624" s="64"/>
      <c r="M1624" s="64"/>
      <c r="N1624" s="64"/>
      <c r="O1624" s="64"/>
    </row>
    <row r="1625" spans="6:15" x14ac:dyDescent="0.25">
      <c r="F1625" s="64"/>
      <c r="G1625" s="64"/>
      <c r="H1625" s="64"/>
      <c r="I1625" s="64"/>
      <c r="J1625" s="64"/>
      <c r="K1625" s="64"/>
      <c r="L1625" s="64"/>
      <c r="M1625" s="64"/>
      <c r="N1625" s="64"/>
      <c r="O1625" s="64"/>
    </row>
    <row r="1626" spans="6:15" x14ac:dyDescent="0.25">
      <c r="F1626" s="64"/>
      <c r="G1626" s="64"/>
      <c r="H1626" s="64"/>
      <c r="I1626" s="64"/>
      <c r="J1626" s="64"/>
      <c r="K1626" s="64"/>
      <c r="L1626" s="64"/>
      <c r="M1626" s="64"/>
      <c r="N1626" s="64"/>
      <c r="O1626" s="64"/>
    </row>
    <row r="1627" spans="6:15" x14ac:dyDescent="0.25">
      <c r="F1627" s="64"/>
      <c r="G1627" s="64"/>
      <c r="H1627" s="64"/>
      <c r="I1627" s="64"/>
      <c r="J1627" s="64"/>
      <c r="K1627" s="64"/>
      <c r="L1627" s="64"/>
      <c r="M1627" s="64"/>
      <c r="N1627" s="64"/>
      <c r="O1627" s="64"/>
    </row>
    <row r="1628" spans="6:15" x14ac:dyDescent="0.25">
      <c r="F1628" s="64"/>
      <c r="G1628" s="64"/>
      <c r="H1628" s="64"/>
      <c r="I1628" s="64"/>
      <c r="J1628" s="64"/>
      <c r="K1628" s="64"/>
      <c r="L1628" s="64"/>
      <c r="M1628" s="64"/>
      <c r="N1628" s="64"/>
      <c r="O1628" s="64"/>
    </row>
    <row r="1629" spans="6:15" x14ac:dyDescent="0.25">
      <c r="F1629" s="64"/>
      <c r="G1629" s="64"/>
      <c r="H1629" s="64"/>
      <c r="I1629" s="64"/>
      <c r="J1629" s="64"/>
      <c r="K1629" s="64"/>
      <c r="L1629" s="64"/>
      <c r="M1629" s="64"/>
      <c r="N1629" s="64"/>
      <c r="O1629" s="64"/>
    </row>
    <row r="1630" spans="6:15" x14ac:dyDescent="0.25">
      <c r="F1630" s="64"/>
      <c r="G1630" s="64"/>
      <c r="H1630" s="64"/>
      <c r="I1630" s="64"/>
      <c r="J1630" s="64"/>
      <c r="K1630" s="64"/>
      <c r="L1630" s="64"/>
      <c r="M1630" s="64"/>
      <c r="N1630" s="64"/>
      <c r="O1630" s="64"/>
    </row>
    <row r="1631" spans="6:15" x14ac:dyDescent="0.25">
      <c r="F1631" s="64"/>
      <c r="G1631" s="64"/>
      <c r="H1631" s="64"/>
      <c r="I1631" s="64"/>
      <c r="J1631" s="64"/>
      <c r="K1631" s="64"/>
      <c r="L1631" s="64"/>
      <c r="M1631" s="64"/>
      <c r="N1631" s="64"/>
      <c r="O1631" s="64"/>
    </row>
    <row r="1632" spans="6:15" x14ac:dyDescent="0.25">
      <c r="F1632" s="64"/>
      <c r="G1632" s="64"/>
      <c r="H1632" s="64"/>
      <c r="I1632" s="64"/>
      <c r="J1632" s="64"/>
      <c r="K1632" s="64"/>
      <c r="L1632" s="64"/>
      <c r="M1632" s="64"/>
      <c r="N1632" s="64"/>
      <c r="O1632" s="64"/>
    </row>
    <row r="1633" spans="6:15" x14ac:dyDescent="0.25">
      <c r="F1633" s="64"/>
      <c r="G1633" s="64"/>
      <c r="H1633" s="64"/>
      <c r="I1633" s="64"/>
      <c r="J1633" s="64"/>
      <c r="K1633" s="64"/>
      <c r="L1633" s="64"/>
      <c r="M1633" s="64"/>
      <c r="N1633" s="64"/>
      <c r="O1633" s="64"/>
    </row>
    <row r="1634" spans="6:15" x14ac:dyDescent="0.25">
      <c r="F1634" s="64"/>
      <c r="G1634" s="64"/>
      <c r="H1634" s="64"/>
      <c r="I1634" s="64"/>
      <c r="J1634" s="64"/>
      <c r="K1634" s="64"/>
      <c r="L1634" s="64"/>
      <c r="M1634" s="64"/>
      <c r="N1634" s="64"/>
      <c r="O1634" s="64"/>
    </row>
    <row r="1635" spans="6:15" x14ac:dyDescent="0.25">
      <c r="F1635" s="64"/>
      <c r="G1635" s="64"/>
      <c r="H1635" s="64"/>
      <c r="I1635" s="64"/>
      <c r="J1635" s="64"/>
      <c r="K1635" s="64"/>
      <c r="L1635" s="64"/>
      <c r="M1635" s="64"/>
      <c r="N1635" s="64"/>
      <c r="O1635" s="64"/>
    </row>
    <row r="1636" spans="6:15" x14ac:dyDescent="0.25">
      <c r="F1636" s="64"/>
      <c r="G1636" s="64"/>
      <c r="H1636" s="64"/>
      <c r="I1636" s="64"/>
      <c r="J1636" s="64"/>
      <c r="K1636" s="64"/>
      <c r="L1636" s="64"/>
      <c r="M1636" s="64"/>
      <c r="N1636" s="64"/>
      <c r="O1636" s="64"/>
    </row>
    <row r="1637" spans="6:15" x14ac:dyDescent="0.25">
      <c r="F1637" s="64"/>
      <c r="G1637" s="64"/>
      <c r="H1637" s="64"/>
      <c r="I1637" s="64"/>
      <c r="J1637" s="64"/>
      <c r="K1637" s="64"/>
      <c r="L1637" s="64"/>
      <c r="M1637" s="64"/>
      <c r="N1637" s="64"/>
      <c r="O1637" s="64"/>
    </row>
    <row r="1638" spans="6:15" x14ac:dyDescent="0.25">
      <c r="F1638" s="64"/>
      <c r="G1638" s="64"/>
      <c r="H1638" s="64"/>
      <c r="I1638" s="64"/>
      <c r="J1638" s="64"/>
      <c r="K1638" s="64"/>
      <c r="L1638" s="64"/>
      <c r="M1638" s="64"/>
      <c r="N1638" s="64"/>
      <c r="O1638" s="64"/>
    </row>
    <row r="1639" spans="6:15" x14ac:dyDescent="0.25">
      <c r="F1639" s="64"/>
      <c r="G1639" s="64"/>
      <c r="H1639" s="64"/>
      <c r="I1639" s="64"/>
      <c r="J1639" s="64"/>
      <c r="K1639" s="64"/>
      <c r="L1639" s="64"/>
      <c r="M1639" s="64"/>
      <c r="N1639" s="64"/>
      <c r="O1639" s="64"/>
    </row>
    <row r="1640" spans="6:15" x14ac:dyDescent="0.25">
      <c r="F1640" s="64"/>
      <c r="G1640" s="64"/>
      <c r="H1640" s="64"/>
      <c r="I1640" s="64"/>
      <c r="J1640" s="64"/>
      <c r="K1640" s="64"/>
      <c r="L1640" s="64"/>
      <c r="M1640" s="64"/>
      <c r="N1640" s="64"/>
      <c r="O1640" s="64"/>
    </row>
    <row r="1641" spans="6:15" x14ac:dyDescent="0.25">
      <c r="F1641" s="64"/>
      <c r="G1641" s="64"/>
      <c r="H1641" s="64"/>
      <c r="I1641" s="64"/>
      <c r="J1641" s="64"/>
      <c r="K1641" s="64"/>
      <c r="L1641" s="64"/>
      <c r="M1641" s="64"/>
      <c r="N1641" s="64"/>
      <c r="O1641" s="64"/>
    </row>
    <row r="1642" spans="6:15" x14ac:dyDescent="0.25">
      <c r="F1642" s="64"/>
      <c r="G1642" s="64"/>
      <c r="H1642" s="64"/>
      <c r="I1642" s="64"/>
      <c r="J1642" s="64"/>
      <c r="K1642" s="64"/>
      <c r="L1642" s="64"/>
      <c r="M1642" s="64"/>
      <c r="N1642" s="64"/>
      <c r="O1642" s="64"/>
    </row>
    <row r="1643" spans="6:15" x14ac:dyDescent="0.25">
      <c r="F1643" s="64"/>
      <c r="G1643" s="64"/>
      <c r="H1643" s="64"/>
      <c r="I1643" s="64"/>
      <c r="J1643" s="64"/>
      <c r="K1643" s="64"/>
      <c r="L1643" s="64"/>
      <c r="M1643" s="64"/>
      <c r="N1643" s="64"/>
      <c r="O1643" s="64"/>
    </row>
    <row r="1644" spans="6:15" x14ac:dyDescent="0.25">
      <c r="F1644" s="64"/>
      <c r="G1644" s="64"/>
      <c r="H1644" s="64"/>
      <c r="I1644" s="64"/>
      <c r="J1644" s="64"/>
      <c r="K1644" s="64"/>
      <c r="L1644" s="64"/>
      <c r="M1644" s="64"/>
      <c r="N1644" s="64"/>
      <c r="O1644" s="64"/>
    </row>
    <row r="1645" spans="6:15" x14ac:dyDescent="0.25">
      <c r="F1645" s="64"/>
      <c r="G1645" s="64"/>
      <c r="H1645" s="64"/>
      <c r="I1645" s="64"/>
      <c r="J1645" s="64"/>
      <c r="K1645" s="64"/>
      <c r="L1645" s="64"/>
      <c r="M1645" s="64"/>
      <c r="N1645" s="64"/>
      <c r="O1645" s="64"/>
    </row>
    <row r="1646" spans="6:15" x14ac:dyDescent="0.25">
      <c r="F1646" s="64"/>
      <c r="G1646" s="64"/>
      <c r="H1646" s="64"/>
      <c r="I1646" s="64"/>
      <c r="J1646" s="64"/>
      <c r="K1646" s="64"/>
      <c r="L1646" s="64"/>
      <c r="M1646" s="64"/>
      <c r="N1646" s="64"/>
      <c r="O1646" s="64"/>
    </row>
    <row r="1647" spans="6:15" x14ac:dyDescent="0.25">
      <c r="F1647" s="64"/>
      <c r="G1647" s="64"/>
      <c r="H1647" s="64"/>
      <c r="I1647" s="64"/>
      <c r="J1647" s="64"/>
      <c r="K1647" s="64"/>
      <c r="L1647" s="64"/>
      <c r="M1647" s="64"/>
      <c r="N1647" s="64"/>
      <c r="O1647" s="64"/>
    </row>
    <row r="1648" spans="6:15" x14ac:dyDescent="0.25">
      <c r="F1648" s="64"/>
      <c r="G1648" s="64"/>
      <c r="H1648" s="64"/>
      <c r="I1648" s="64"/>
      <c r="J1648" s="64"/>
      <c r="K1648" s="64"/>
      <c r="L1648" s="64"/>
      <c r="M1648" s="64"/>
      <c r="N1648" s="64"/>
      <c r="O1648" s="64"/>
    </row>
    <row r="1649" spans="6:15" x14ac:dyDescent="0.25">
      <c r="F1649" s="64"/>
      <c r="G1649" s="64"/>
      <c r="H1649" s="64"/>
      <c r="I1649" s="64"/>
      <c r="J1649" s="64"/>
      <c r="K1649" s="64"/>
      <c r="L1649" s="64"/>
      <c r="M1649" s="64"/>
      <c r="N1649" s="64"/>
      <c r="O1649" s="64"/>
    </row>
    <row r="1650" spans="6:15" x14ac:dyDescent="0.25">
      <c r="F1650" s="64"/>
      <c r="G1650" s="64"/>
      <c r="H1650" s="64"/>
      <c r="I1650" s="64"/>
      <c r="J1650" s="64"/>
      <c r="K1650" s="64"/>
      <c r="L1650" s="64"/>
      <c r="M1650" s="64"/>
      <c r="N1650" s="64"/>
      <c r="O1650" s="64"/>
    </row>
    <row r="1651" spans="6:15" x14ac:dyDescent="0.25">
      <c r="F1651" s="64"/>
      <c r="G1651" s="64"/>
      <c r="H1651" s="64"/>
      <c r="I1651" s="64"/>
      <c r="J1651" s="64"/>
      <c r="K1651" s="64"/>
      <c r="L1651" s="64"/>
      <c r="M1651" s="64"/>
      <c r="N1651" s="64"/>
      <c r="O1651" s="64"/>
    </row>
    <row r="1652" spans="6:15" x14ac:dyDescent="0.25">
      <c r="F1652" s="64"/>
      <c r="G1652" s="64"/>
      <c r="H1652" s="64"/>
      <c r="I1652" s="64"/>
      <c r="J1652" s="64"/>
      <c r="K1652" s="64"/>
      <c r="L1652" s="64"/>
      <c r="M1652" s="64"/>
      <c r="N1652" s="64"/>
      <c r="O1652" s="64"/>
    </row>
    <row r="1653" spans="6:15" x14ac:dyDescent="0.25">
      <c r="F1653" s="64"/>
      <c r="G1653" s="64"/>
      <c r="H1653" s="64"/>
      <c r="I1653" s="64"/>
      <c r="J1653" s="64"/>
      <c r="K1653" s="64"/>
      <c r="L1653" s="64"/>
      <c r="M1653" s="64"/>
      <c r="N1653" s="64"/>
      <c r="O1653" s="64"/>
    </row>
    <row r="1654" spans="6:15" x14ac:dyDescent="0.25">
      <c r="F1654" s="64"/>
      <c r="G1654" s="64"/>
      <c r="H1654" s="64"/>
      <c r="I1654" s="64"/>
      <c r="J1654" s="64"/>
      <c r="K1654" s="64"/>
      <c r="L1654" s="64"/>
      <c r="M1654" s="64"/>
      <c r="N1654" s="64"/>
      <c r="O1654" s="64"/>
    </row>
    <row r="1655" spans="6:15" x14ac:dyDescent="0.25">
      <c r="F1655" s="64"/>
      <c r="G1655" s="64"/>
      <c r="H1655" s="64"/>
      <c r="I1655" s="64"/>
      <c r="J1655" s="64"/>
      <c r="K1655" s="64"/>
      <c r="L1655" s="64"/>
      <c r="M1655" s="64"/>
      <c r="N1655" s="64"/>
      <c r="O1655" s="64"/>
    </row>
    <row r="1656" spans="6:15" x14ac:dyDescent="0.25">
      <c r="F1656" s="64"/>
      <c r="G1656" s="64"/>
      <c r="H1656" s="64"/>
      <c r="I1656" s="64"/>
      <c r="J1656" s="64"/>
      <c r="K1656" s="64"/>
      <c r="L1656" s="64"/>
      <c r="M1656" s="64"/>
      <c r="N1656" s="64"/>
      <c r="O1656" s="64"/>
    </row>
    <row r="1657" spans="6:15" x14ac:dyDescent="0.25">
      <c r="F1657" s="64"/>
      <c r="G1657" s="64"/>
      <c r="H1657" s="64"/>
      <c r="I1657" s="64"/>
      <c r="J1657" s="64"/>
      <c r="K1657" s="64"/>
      <c r="L1657" s="64"/>
      <c r="M1657" s="64"/>
      <c r="N1657" s="64"/>
      <c r="O1657" s="64"/>
    </row>
    <row r="1658" spans="6:15" x14ac:dyDescent="0.25">
      <c r="F1658" s="64"/>
      <c r="G1658" s="64"/>
      <c r="H1658" s="64"/>
      <c r="I1658" s="64"/>
      <c r="J1658" s="64"/>
      <c r="K1658" s="64"/>
      <c r="L1658" s="64"/>
      <c r="M1658" s="64"/>
      <c r="N1658" s="64"/>
      <c r="O1658" s="64"/>
    </row>
    <row r="1659" spans="6:15" x14ac:dyDescent="0.25">
      <c r="F1659" s="64"/>
      <c r="G1659" s="64"/>
      <c r="H1659" s="64"/>
      <c r="I1659" s="64"/>
      <c r="J1659" s="64"/>
      <c r="K1659" s="64"/>
      <c r="L1659" s="64"/>
      <c r="M1659" s="64"/>
      <c r="N1659" s="64"/>
      <c r="O1659" s="64"/>
    </row>
    <row r="1660" spans="6:15" x14ac:dyDescent="0.25">
      <c r="F1660" s="64"/>
      <c r="G1660" s="64"/>
      <c r="H1660" s="64"/>
      <c r="I1660" s="64"/>
      <c r="J1660" s="64"/>
      <c r="K1660" s="64"/>
      <c r="L1660" s="64"/>
      <c r="M1660" s="64"/>
      <c r="N1660" s="64"/>
      <c r="O1660" s="64"/>
    </row>
    <row r="1661" spans="6:15" x14ac:dyDescent="0.25">
      <c r="F1661" s="64"/>
      <c r="G1661" s="64"/>
      <c r="H1661" s="64"/>
      <c r="I1661" s="64"/>
      <c r="J1661" s="64"/>
      <c r="K1661" s="64"/>
      <c r="L1661" s="64"/>
      <c r="M1661" s="64"/>
      <c r="N1661" s="64"/>
      <c r="O1661" s="64"/>
    </row>
    <row r="1662" spans="6:15" x14ac:dyDescent="0.25">
      <c r="F1662" s="64"/>
      <c r="G1662" s="64"/>
      <c r="H1662" s="64"/>
      <c r="I1662" s="64"/>
      <c r="J1662" s="64"/>
      <c r="K1662" s="64"/>
      <c r="L1662" s="64"/>
      <c r="M1662" s="64"/>
      <c r="N1662" s="64"/>
      <c r="O1662" s="64"/>
    </row>
    <row r="1663" spans="6:15" x14ac:dyDescent="0.25">
      <c r="F1663" s="64"/>
      <c r="G1663" s="64"/>
      <c r="H1663" s="64"/>
      <c r="I1663" s="64"/>
      <c r="J1663" s="64"/>
      <c r="K1663" s="64"/>
      <c r="L1663" s="64"/>
      <c r="M1663" s="64"/>
      <c r="N1663" s="64"/>
      <c r="O1663" s="64"/>
    </row>
    <row r="1664" spans="6:15" x14ac:dyDescent="0.25">
      <c r="F1664" s="64"/>
      <c r="G1664" s="64"/>
      <c r="H1664" s="64"/>
      <c r="I1664" s="64"/>
      <c r="J1664" s="64"/>
      <c r="K1664" s="64"/>
      <c r="L1664" s="64"/>
      <c r="M1664" s="64"/>
      <c r="N1664" s="64"/>
      <c r="O1664" s="64"/>
    </row>
    <row r="1665" spans="6:15" x14ac:dyDescent="0.25">
      <c r="F1665" s="64"/>
      <c r="G1665" s="64"/>
      <c r="H1665" s="64"/>
      <c r="I1665" s="64"/>
      <c r="J1665" s="64"/>
      <c r="K1665" s="64"/>
      <c r="L1665" s="64"/>
      <c r="M1665" s="64"/>
      <c r="N1665" s="64"/>
      <c r="O1665" s="64"/>
    </row>
    <row r="1666" spans="6:15" x14ac:dyDescent="0.25">
      <c r="F1666" s="64"/>
      <c r="G1666" s="64"/>
      <c r="H1666" s="64"/>
      <c r="I1666" s="64"/>
      <c r="J1666" s="64"/>
      <c r="K1666" s="64"/>
      <c r="L1666" s="64"/>
      <c r="M1666" s="64"/>
      <c r="N1666" s="64"/>
      <c r="O1666" s="64"/>
    </row>
    <row r="1667" spans="6:15" x14ac:dyDescent="0.25">
      <c r="F1667" s="64"/>
      <c r="G1667" s="64"/>
      <c r="H1667" s="64"/>
      <c r="I1667" s="64"/>
      <c r="J1667" s="64"/>
      <c r="K1667" s="64"/>
      <c r="L1667" s="64"/>
      <c r="M1667" s="64"/>
      <c r="N1667" s="64"/>
      <c r="O1667" s="64"/>
    </row>
    <row r="1668" spans="6:15" x14ac:dyDescent="0.25">
      <c r="F1668" s="64"/>
      <c r="G1668" s="64"/>
      <c r="H1668" s="64"/>
      <c r="I1668" s="64"/>
      <c r="J1668" s="64"/>
      <c r="K1668" s="64"/>
      <c r="L1668" s="64"/>
      <c r="M1668" s="64"/>
      <c r="N1668" s="64"/>
      <c r="O1668" s="64"/>
    </row>
    <row r="1669" spans="6:15" x14ac:dyDescent="0.25">
      <c r="F1669" s="64"/>
      <c r="G1669" s="64"/>
      <c r="H1669" s="64"/>
      <c r="I1669" s="64"/>
      <c r="J1669" s="64"/>
      <c r="K1669" s="64"/>
      <c r="L1669" s="64"/>
      <c r="M1669" s="64"/>
      <c r="N1669" s="64"/>
      <c r="O1669" s="64"/>
    </row>
    <row r="1670" spans="6:15" x14ac:dyDescent="0.25">
      <c r="F1670" s="64"/>
      <c r="G1670" s="64"/>
      <c r="H1670" s="64"/>
      <c r="I1670" s="64"/>
      <c r="J1670" s="64"/>
      <c r="K1670" s="64"/>
      <c r="L1670" s="64"/>
      <c r="M1670" s="64"/>
      <c r="N1670" s="64"/>
      <c r="O1670" s="64"/>
    </row>
    <row r="1671" spans="6:15" x14ac:dyDescent="0.25">
      <c r="F1671" s="64"/>
      <c r="G1671" s="64"/>
      <c r="H1671" s="64"/>
      <c r="I1671" s="64"/>
      <c r="J1671" s="64"/>
      <c r="K1671" s="64"/>
      <c r="L1671" s="64"/>
      <c r="M1671" s="64"/>
      <c r="N1671" s="64"/>
      <c r="O1671" s="64"/>
    </row>
    <row r="1672" spans="6:15" x14ac:dyDescent="0.25">
      <c r="F1672" s="64"/>
      <c r="G1672" s="64"/>
      <c r="H1672" s="64"/>
      <c r="I1672" s="64"/>
      <c r="J1672" s="64"/>
      <c r="K1672" s="64"/>
      <c r="L1672" s="64"/>
      <c r="M1672" s="64"/>
      <c r="N1672" s="64"/>
      <c r="O1672" s="64"/>
    </row>
    <row r="1673" spans="6:15" x14ac:dyDescent="0.25">
      <c r="F1673" s="64"/>
      <c r="G1673" s="64"/>
      <c r="H1673" s="64"/>
      <c r="I1673" s="64"/>
      <c r="J1673" s="64"/>
      <c r="K1673" s="64"/>
      <c r="L1673" s="64"/>
      <c r="M1673" s="64"/>
      <c r="N1673" s="64"/>
      <c r="O1673" s="64"/>
    </row>
    <row r="1674" spans="6:15" x14ac:dyDescent="0.25">
      <c r="F1674" s="64"/>
      <c r="G1674" s="64"/>
      <c r="H1674" s="64"/>
      <c r="I1674" s="64"/>
      <c r="J1674" s="64"/>
      <c r="K1674" s="64"/>
      <c r="L1674" s="64"/>
      <c r="M1674" s="64"/>
      <c r="N1674" s="64"/>
      <c r="O1674" s="64"/>
    </row>
    <row r="1675" spans="6:15" x14ac:dyDescent="0.25">
      <c r="F1675" s="64"/>
      <c r="G1675" s="64"/>
      <c r="H1675" s="64"/>
      <c r="I1675" s="64"/>
      <c r="J1675" s="64"/>
      <c r="K1675" s="64"/>
      <c r="L1675" s="64"/>
      <c r="M1675" s="64"/>
      <c r="N1675" s="64"/>
      <c r="O1675" s="64"/>
    </row>
    <row r="1676" spans="6:15" x14ac:dyDescent="0.25">
      <c r="F1676" s="64"/>
      <c r="G1676" s="64"/>
      <c r="H1676" s="64"/>
      <c r="I1676" s="64"/>
      <c r="J1676" s="64"/>
      <c r="K1676" s="64"/>
      <c r="L1676" s="64"/>
      <c r="M1676" s="64"/>
      <c r="N1676" s="64"/>
      <c r="O1676" s="64"/>
    </row>
    <row r="1677" spans="6:15" x14ac:dyDescent="0.25">
      <c r="F1677" s="64"/>
      <c r="G1677" s="64"/>
      <c r="H1677" s="64"/>
      <c r="I1677" s="64"/>
      <c r="J1677" s="64"/>
      <c r="K1677" s="64"/>
      <c r="L1677" s="64"/>
      <c r="M1677" s="64"/>
      <c r="N1677" s="64"/>
      <c r="O1677" s="64"/>
    </row>
    <row r="1678" spans="6:15" x14ac:dyDescent="0.25">
      <c r="F1678" s="64"/>
      <c r="G1678" s="64"/>
      <c r="H1678" s="64"/>
      <c r="I1678" s="64"/>
      <c r="J1678" s="64"/>
      <c r="K1678" s="64"/>
      <c r="L1678" s="64"/>
      <c r="M1678" s="64"/>
      <c r="N1678" s="64"/>
      <c r="O1678" s="64"/>
    </row>
    <row r="1679" spans="6:15" x14ac:dyDescent="0.25">
      <c r="F1679" s="64"/>
      <c r="G1679" s="64"/>
      <c r="H1679" s="64"/>
      <c r="I1679" s="64"/>
      <c r="J1679" s="64"/>
      <c r="K1679" s="64"/>
      <c r="L1679" s="64"/>
      <c r="M1679" s="64"/>
      <c r="N1679" s="64"/>
      <c r="O1679" s="64"/>
    </row>
    <row r="1680" spans="6:15" x14ac:dyDescent="0.25">
      <c r="F1680" s="64"/>
      <c r="G1680" s="64"/>
      <c r="H1680" s="64"/>
      <c r="I1680" s="64"/>
      <c r="J1680" s="64"/>
      <c r="K1680" s="64"/>
      <c r="L1680" s="64"/>
      <c r="M1680" s="64"/>
      <c r="N1680" s="64"/>
      <c r="O1680" s="64"/>
    </row>
    <row r="1681" spans="6:15" x14ac:dyDescent="0.25">
      <c r="F1681" s="64"/>
      <c r="G1681" s="64"/>
      <c r="H1681" s="64"/>
      <c r="I1681" s="64"/>
      <c r="J1681" s="64"/>
      <c r="K1681" s="64"/>
      <c r="L1681" s="64"/>
      <c r="M1681" s="64"/>
      <c r="N1681" s="64"/>
      <c r="O1681" s="64"/>
    </row>
    <row r="1682" spans="6:15" x14ac:dyDescent="0.25">
      <c r="F1682" s="64"/>
      <c r="G1682" s="64"/>
      <c r="H1682" s="64"/>
      <c r="I1682" s="64"/>
      <c r="J1682" s="64"/>
      <c r="K1682" s="64"/>
      <c r="L1682" s="64"/>
      <c r="M1682" s="64"/>
      <c r="N1682" s="64"/>
      <c r="O1682" s="64"/>
    </row>
    <row r="1683" spans="6:15" x14ac:dyDescent="0.25">
      <c r="F1683" s="64"/>
      <c r="G1683" s="64"/>
      <c r="H1683" s="64"/>
      <c r="I1683" s="64"/>
      <c r="J1683" s="64"/>
      <c r="K1683" s="64"/>
      <c r="L1683" s="64"/>
      <c r="M1683" s="64"/>
      <c r="N1683" s="64"/>
      <c r="O1683" s="64"/>
    </row>
    <row r="1684" spans="6:15" x14ac:dyDescent="0.25">
      <c r="F1684" s="64"/>
      <c r="G1684" s="64"/>
      <c r="H1684" s="64"/>
      <c r="I1684" s="64"/>
      <c r="J1684" s="64"/>
      <c r="K1684" s="64"/>
      <c r="L1684" s="64"/>
      <c r="M1684" s="64"/>
      <c r="N1684" s="64"/>
      <c r="O1684" s="64"/>
    </row>
    <row r="1685" spans="6:15" x14ac:dyDescent="0.25">
      <c r="F1685" s="64"/>
      <c r="G1685" s="64"/>
      <c r="H1685" s="64"/>
      <c r="I1685" s="64"/>
      <c r="J1685" s="64"/>
      <c r="K1685" s="64"/>
      <c r="L1685" s="64"/>
      <c r="M1685" s="64"/>
      <c r="N1685" s="64"/>
      <c r="O1685" s="64"/>
    </row>
    <row r="1686" spans="6:15" x14ac:dyDescent="0.25">
      <c r="F1686" s="64"/>
      <c r="G1686" s="64"/>
      <c r="H1686" s="64"/>
      <c r="I1686" s="64"/>
      <c r="J1686" s="64"/>
      <c r="K1686" s="64"/>
      <c r="L1686" s="64"/>
      <c r="M1686" s="64"/>
      <c r="N1686" s="64"/>
      <c r="O1686" s="64"/>
    </row>
    <row r="1687" spans="6:15" x14ac:dyDescent="0.25">
      <c r="F1687" s="64"/>
      <c r="G1687" s="64"/>
      <c r="H1687" s="64"/>
      <c r="I1687" s="64"/>
      <c r="J1687" s="64"/>
      <c r="K1687" s="64"/>
      <c r="L1687" s="64"/>
      <c r="M1687" s="64"/>
      <c r="N1687" s="64"/>
      <c r="O1687" s="64"/>
    </row>
    <row r="1688" spans="6:15" x14ac:dyDescent="0.25">
      <c r="F1688" s="64"/>
      <c r="G1688" s="64"/>
      <c r="H1688" s="64"/>
      <c r="I1688" s="64"/>
      <c r="J1688" s="64"/>
      <c r="K1688" s="64"/>
      <c r="L1688" s="64"/>
      <c r="M1688" s="64"/>
      <c r="N1688" s="64"/>
      <c r="O1688" s="64"/>
    </row>
    <row r="1689" spans="6:15" x14ac:dyDescent="0.25">
      <c r="F1689" s="64"/>
      <c r="G1689" s="64"/>
      <c r="H1689" s="64"/>
      <c r="I1689" s="64"/>
      <c r="J1689" s="64"/>
      <c r="K1689" s="64"/>
      <c r="L1689" s="64"/>
      <c r="M1689" s="64"/>
      <c r="N1689" s="64"/>
      <c r="O1689" s="64"/>
    </row>
    <row r="1690" spans="6:15" x14ac:dyDescent="0.25">
      <c r="F1690" s="64"/>
      <c r="G1690" s="64"/>
      <c r="H1690" s="64"/>
      <c r="I1690" s="64"/>
      <c r="J1690" s="64"/>
      <c r="K1690" s="64"/>
      <c r="L1690" s="64"/>
      <c r="M1690" s="64"/>
      <c r="N1690" s="64"/>
      <c r="O1690" s="64"/>
    </row>
    <row r="1691" spans="6:15" x14ac:dyDescent="0.25">
      <c r="F1691" s="64"/>
      <c r="G1691" s="64"/>
      <c r="H1691" s="64"/>
      <c r="I1691" s="64"/>
      <c r="J1691" s="64"/>
      <c r="K1691" s="64"/>
      <c r="L1691" s="64"/>
      <c r="M1691" s="64"/>
      <c r="N1691" s="64"/>
      <c r="O1691" s="64"/>
    </row>
    <row r="1692" spans="6:15" x14ac:dyDescent="0.25">
      <c r="F1692" s="64"/>
      <c r="G1692" s="64"/>
      <c r="H1692" s="64"/>
      <c r="I1692" s="64"/>
      <c r="J1692" s="64"/>
      <c r="K1692" s="64"/>
      <c r="L1692" s="64"/>
      <c r="M1692" s="64"/>
      <c r="N1692" s="64"/>
      <c r="O1692" s="64"/>
    </row>
    <row r="1693" spans="6:15" x14ac:dyDescent="0.25">
      <c r="F1693" s="64"/>
      <c r="G1693" s="64"/>
      <c r="H1693" s="64"/>
      <c r="I1693" s="64"/>
      <c r="J1693" s="64"/>
      <c r="K1693" s="64"/>
      <c r="L1693" s="64"/>
      <c r="M1693" s="64"/>
      <c r="N1693" s="64"/>
      <c r="O1693" s="64"/>
    </row>
    <row r="1694" spans="6:15" x14ac:dyDescent="0.25">
      <c r="F1694" s="64"/>
      <c r="G1694" s="64"/>
      <c r="H1694" s="64"/>
      <c r="I1694" s="64"/>
      <c r="J1694" s="64"/>
      <c r="K1694" s="64"/>
      <c r="L1694" s="64"/>
      <c r="M1694" s="64"/>
      <c r="N1694" s="64"/>
      <c r="O1694" s="64"/>
    </row>
    <row r="1695" spans="6:15" x14ac:dyDescent="0.25">
      <c r="F1695" s="64"/>
      <c r="G1695" s="64"/>
      <c r="H1695" s="64"/>
      <c r="I1695" s="64"/>
      <c r="J1695" s="64"/>
      <c r="K1695" s="64"/>
      <c r="L1695" s="64"/>
      <c r="M1695" s="64"/>
      <c r="N1695" s="64"/>
      <c r="O1695" s="64"/>
    </row>
    <row r="1696" spans="6:15" x14ac:dyDescent="0.25">
      <c r="F1696" s="64"/>
      <c r="G1696" s="64"/>
      <c r="H1696" s="64"/>
      <c r="I1696" s="64"/>
      <c r="J1696" s="64"/>
      <c r="K1696" s="64"/>
      <c r="L1696" s="64"/>
      <c r="M1696" s="64"/>
      <c r="N1696" s="64"/>
      <c r="O1696" s="64"/>
    </row>
    <row r="1697" spans="6:15" x14ac:dyDescent="0.25">
      <c r="F1697" s="64"/>
      <c r="G1697" s="64"/>
      <c r="H1697" s="64"/>
      <c r="I1697" s="64"/>
      <c r="J1697" s="64"/>
      <c r="K1697" s="64"/>
      <c r="L1697" s="64"/>
      <c r="M1697" s="64"/>
      <c r="N1697" s="64"/>
      <c r="O1697" s="64"/>
    </row>
    <row r="1698" spans="6:15" x14ac:dyDescent="0.25">
      <c r="F1698" s="64"/>
      <c r="G1698" s="64"/>
      <c r="H1698" s="64"/>
      <c r="I1698" s="64"/>
      <c r="J1698" s="64"/>
      <c r="K1698" s="64"/>
      <c r="L1698" s="64"/>
      <c r="M1698" s="64"/>
      <c r="N1698" s="64"/>
      <c r="O1698" s="64"/>
    </row>
    <row r="1699" spans="6:15" x14ac:dyDescent="0.25">
      <c r="F1699" s="64"/>
      <c r="G1699" s="64"/>
      <c r="H1699" s="64"/>
      <c r="I1699" s="64"/>
      <c r="J1699" s="64"/>
      <c r="K1699" s="64"/>
      <c r="L1699" s="64"/>
      <c r="M1699" s="64"/>
      <c r="N1699" s="64"/>
      <c r="O1699" s="64"/>
    </row>
    <row r="1700" spans="6:15" x14ac:dyDescent="0.25">
      <c r="F1700" s="64"/>
      <c r="G1700" s="64"/>
      <c r="H1700" s="64"/>
      <c r="I1700" s="64"/>
      <c r="J1700" s="64"/>
      <c r="K1700" s="64"/>
      <c r="L1700" s="64"/>
      <c r="M1700" s="64"/>
      <c r="N1700" s="64"/>
      <c r="O1700" s="64"/>
    </row>
    <row r="1701" spans="6:15" x14ac:dyDescent="0.25">
      <c r="F1701" s="64"/>
      <c r="G1701" s="64"/>
      <c r="H1701" s="64"/>
      <c r="I1701" s="64"/>
      <c r="J1701" s="64"/>
      <c r="K1701" s="64"/>
      <c r="L1701" s="64"/>
      <c r="M1701" s="64"/>
      <c r="N1701" s="64"/>
      <c r="O1701" s="64"/>
    </row>
    <row r="1702" spans="6:15" x14ac:dyDescent="0.25">
      <c r="F1702" s="64"/>
      <c r="G1702" s="64"/>
      <c r="H1702" s="64"/>
      <c r="I1702" s="64"/>
      <c r="J1702" s="64"/>
      <c r="K1702" s="64"/>
      <c r="L1702" s="64"/>
      <c r="M1702" s="64"/>
      <c r="N1702" s="64"/>
      <c r="O1702" s="64"/>
    </row>
    <row r="1703" spans="6:15" x14ac:dyDescent="0.25">
      <c r="F1703" s="64"/>
      <c r="G1703" s="64"/>
      <c r="H1703" s="64"/>
      <c r="I1703" s="64"/>
      <c r="J1703" s="64"/>
      <c r="K1703" s="64"/>
      <c r="L1703" s="64"/>
      <c r="M1703" s="64"/>
      <c r="N1703" s="64"/>
      <c r="O1703" s="64"/>
    </row>
    <row r="1704" spans="6:15" x14ac:dyDescent="0.25">
      <c r="F1704" s="64"/>
      <c r="G1704" s="64"/>
      <c r="H1704" s="64"/>
      <c r="I1704" s="64"/>
      <c r="J1704" s="64"/>
      <c r="K1704" s="64"/>
      <c r="L1704" s="64"/>
      <c r="M1704" s="64"/>
      <c r="N1704" s="64"/>
      <c r="O1704" s="64"/>
    </row>
    <row r="1705" spans="6:15" x14ac:dyDescent="0.25">
      <c r="F1705" s="64"/>
      <c r="G1705" s="64"/>
      <c r="H1705" s="64"/>
      <c r="I1705" s="64"/>
      <c r="J1705" s="64"/>
      <c r="K1705" s="64"/>
      <c r="L1705" s="64"/>
      <c r="M1705" s="64"/>
      <c r="N1705" s="64"/>
      <c r="O1705" s="64"/>
    </row>
    <row r="1706" spans="6:15" x14ac:dyDescent="0.25">
      <c r="F1706" s="64"/>
      <c r="G1706" s="64"/>
      <c r="H1706" s="64"/>
      <c r="I1706" s="64"/>
      <c r="J1706" s="64"/>
      <c r="K1706" s="64"/>
      <c r="L1706" s="64"/>
      <c r="M1706" s="64"/>
      <c r="N1706" s="64"/>
      <c r="O1706" s="64"/>
    </row>
    <row r="1707" spans="6:15" x14ac:dyDescent="0.25">
      <c r="F1707" s="64"/>
      <c r="G1707" s="64"/>
      <c r="H1707" s="64"/>
      <c r="I1707" s="64"/>
      <c r="J1707" s="64"/>
      <c r="K1707" s="64"/>
      <c r="L1707" s="64"/>
      <c r="M1707" s="64"/>
      <c r="N1707" s="64"/>
      <c r="O1707" s="64"/>
    </row>
    <row r="1708" spans="6:15" x14ac:dyDescent="0.25">
      <c r="F1708" s="64"/>
      <c r="G1708" s="64"/>
      <c r="H1708" s="64"/>
      <c r="I1708" s="64"/>
      <c r="J1708" s="64"/>
      <c r="K1708" s="64"/>
      <c r="L1708" s="64"/>
      <c r="M1708" s="64"/>
      <c r="N1708" s="64"/>
      <c r="O1708" s="64"/>
    </row>
    <row r="1709" spans="6:15" x14ac:dyDescent="0.25">
      <c r="F1709" s="64"/>
      <c r="G1709" s="64"/>
      <c r="H1709" s="64"/>
      <c r="I1709" s="64"/>
      <c r="J1709" s="64"/>
      <c r="K1709" s="64"/>
      <c r="L1709" s="64"/>
      <c r="M1709" s="64"/>
      <c r="N1709" s="64"/>
      <c r="O1709" s="64"/>
    </row>
    <row r="1710" spans="6:15" x14ac:dyDescent="0.25">
      <c r="F1710" s="64"/>
      <c r="G1710" s="64"/>
      <c r="H1710" s="64"/>
      <c r="I1710" s="64"/>
      <c r="J1710" s="64"/>
      <c r="K1710" s="64"/>
      <c r="L1710" s="64"/>
      <c r="M1710" s="64"/>
      <c r="N1710" s="64"/>
      <c r="O1710" s="64"/>
    </row>
    <row r="1711" spans="6:15" x14ac:dyDescent="0.25">
      <c r="F1711" s="64"/>
      <c r="G1711" s="64"/>
      <c r="H1711" s="64"/>
      <c r="I1711" s="64"/>
      <c r="J1711" s="64"/>
      <c r="K1711" s="64"/>
      <c r="L1711" s="64"/>
      <c r="M1711" s="64"/>
      <c r="N1711" s="64"/>
      <c r="O1711" s="64"/>
    </row>
    <row r="1712" spans="6:15" x14ac:dyDescent="0.25">
      <c r="F1712" s="64"/>
      <c r="G1712" s="64"/>
      <c r="H1712" s="64"/>
      <c r="I1712" s="64"/>
      <c r="J1712" s="64"/>
      <c r="K1712" s="64"/>
      <c r="L1712" s="64"/>
      <c r="M1712" s="64"/>
      <c r="N1712" s="64"/>
      <c r="O1712" s="64"/>
    </row>
    <row r="1713" spans="6:15" x14ac:dyDescent="0.25">
      <c r="F1713" s="64"/>
      <c r="G1713" s="64"/>
      <c r="H1713" s="64"/>
      <c r="I1713" s="64"/>
      <c r="J1713" s="64"/>
      <c r="K1713" s="64"/>
      <c r="L1713" s="64"/>
      <c r="M1713" s="64"/>
      <c r="N1713" s="64"/>
      <c r="O1713" s="64"/>
    </row>
    <row r="1714" spans="6:15" x14ac:dyDescent="0.25">
      <c r="F1714" s="64"/>
      <c r="G1714" s="64"/>
      <c r="H1714" s="64"/>
      <c r="I1714" s="64"/>
      <c r="J1714" s="64"/>
      <c r="K1714" s="64"/>
      <c r="L1714" s="64"/>
      <c r="M1714" s="64"/>
      <c r="N1714" s="64"/>
      <c r="O1714" s="64"/>
    </row>
    <row r="1715" spans="6:15" x14ac:dyDescent="0.25">
      <c r="F1715" s="64"/>
      <c r="G1715" s="64"/>
      <c r="H1715" s="64"/>
      <c r="I1715" s="64"/>
      <c r="J1715" s="64"/>
      <c r="K1715" s="64"/>
      <c r="L1715" s="64"/>
      <c r="M1715" s="64"/>
      <c r="N1715" s="64"/>
      <c r="O1715" s="64"/>
    </row>
    <row r="1716" spans="6:15" x14ac:dyDescent="0.25">
      <c r="F1716" s="64"/>
      <c r="G1716" s="64"/>
      <c r="H1716" s="64"/>
      <c r="I1716" s="64"/>
      <c r="J1716" s="64"/>
      <c r="K1716" s="64"/>
      <c r="L1716" s="64"/>
      <c r="M1716" s="64"/>
      <c r="N1716" s="64"/>
      <c r="O1716" s="64"/>
    </row>
    <row r="1717" spans="6:15" x14ac:dyDescent="0.25">
      <c r="F1717" s="64"/>
      <c r="G1717" s="64"/>
      <c r="H1717" s="64"/>
      <c r="I1717" s="64"/>
      <c r="J1717" s="64"/>
      <c r="K1717" s="64"/>
      <c r="L1717" s="64"/>
      <c r="M1717" s="64"/>
      <c r="N1717" s="64"/>
      <c r="O1717" s="64"/>
    </row>
    <row r="1718" spans="6:15" x14ac:dyDescent="0.25">
      <c r="F1718" s="64"/>
      <c r="G1718" s="64"/>
      <c r="H1718" s="64"/>
      <c r="I1718" s="64"/>
      <c r="J1718" s="64"/>
      <c r="K1718" s="64"/>
      <c r="L1718" s="64"/>
      <c r="M1718" s="64"/>
      <c r="N1718" s="64"/>
      <c r="O1718" s="64"/>
    </row>
    <row r="1719" spans="6:15" x14ac:dyDescent="0.25">
      <c r="F1719" s="64"/>
      <c r="G1719" s="64"/>
      <c r="H1719" s="64"/>
      <c r="I1719" s="64"/>
      <c r="J1719" s="64"/>
      <c r="K1719" s="64"/>
      <c r="L1719" s="64"/>
      <c r="M1719" s="64"/>
      <c r="N1719" s="64"/>
      <c r="O1719" s="64"/>
    </row>
    <row r="1720" spans="6:15" x14ac:dyDescent="0.25">
      <c r="F1720" s="64"/>
      <c r="G1720" s="64"/>
      <c r="H1720" s="64"/>
      <c r="I1720" s="64"/>
      <c r="J1720" s="64"/>
      <c r="K1720" s="64"/>
      <c r="L1720" s="64"/>
      <c r="M1720" s="64"/>
      <c r="N1720" s="64"/>
      <c r="O1720" s="64"/>
    </row>
    <row r="1721" spans="6:15" x14ac:dyDescent="0.25">
      <c r="F1721" s="64"/>
      <c r="G1721" s="64"/>
      <c r="H1721" s="64"/>
      <c r="I1721" s="64"/>
      <c r="J1721" s="64"/>
      <c r="K1721" s="64"/>
      <c r="L1721" s="64"/>
      <c r="M1721" s="64"/>
      <c r="N1721" s="64"/>
      <c r="O1721" s="64"/>
    </row>
    <row r="1722" spans="6:15" x14ac:dyDescent="0.25">
      <c r="F1722" s="64"/>
      <c r="G1722" s="64"/>
      <c r="H1722" s="64"/>
      <c r="I1722" s="64"/>
      <c r="J1722" s="64"/>
      <c r="K1722" s="64"/>
      <c r="L1722" s="64"/>
      <c r="M1722" s="64"/>
      <c r="N1722" s="64"/>
      <c r="O1722" s="64"/>
    </row>
    <row r="1723" spans="6:15" x14ac:dyDescent="0.25">
      <c r="F1723" s="64"/>
      <c r="G1723" s="64"/>
      <c r="H1723" s="64"/>
      <c r="I1723" s="64"/>
      <c r="J1723" s="64"/>
      <c r="K1723" s="64"/>
      <c r="L1723" s="64"/>
      <c r="M1723" s="64"/>
      <c r="N1723" s="64"/>
      <c r="O1723" s="64"/>
    </row>
    <row r="1724" spans="6:15" x14ac:dyDescent="0.25">
      <c r="F1724" s="64"/>
      <c r="G1724" s="64"/>
      <c r="H1724" s="64"/>
      <c r="I1724" s="64"/>
      <c r="J1724" s="64"/>
      <c r="K1724" s="64"/>
      <c r="L1724" s="64"/>
      <c r="M1724" s="64"/>
      <c r="N1724" s="64"/>
      <c r="O1724" s="64"/>
    </row>
    <row r="1725" spans="6:15" x14ac:dyDescent="0.25">
      <c r="F1725" s="64"/>
      <c r="G1725" s="64"/>
      <c r="H1725" s="64"/>
      <c r="I1725" s="64"/>
      <c r="J1725" s="64"/>
      <c r="K1725" s="64"/>
      <c r="L1725" s="64"/>
      <c r="M1725" s="64"/>
      <c r="N1725" s="64"/>
      <c r="O1725" s="64"/>
    </row>
    <row r="1726" spans="6:15" x14ac:dyDescent="0.25">
      <c r="F1726" s="64"/>
      <c r="G1726" s="64"/>
      <c r="H1726" s="64"/>
      <c r="I1726" s="64"/>
      <c r="J1726" s="64"/>
      <c r="K1726" s="64"/>
      <c r="L1726" s="64"/>
      <c r="M1726" s="64"/>
      <c r="N1726" s="64"/>
      <c r="O1726" s="64"/>
    </row>
    <row r="1727" spans="6:15" x14ac:dyDescent="0.25">
      <c r="F1727" s="64"/>
      <c r="G1727" s="64"/>
      <c r="H1727" s="64"/>
      <c r="I1727" s="64"/>
      <c r="J1727" s="64"/>
      <c r="K1727" s="64"/>
      <c r="L1727" s="64"/>
      <c r="M1727" s="64"/>
      <c r="N1727" s="64"/>
      <c r="O1727" s="64"/>
    </row>
    <row r="1728" spans="6:15" x14ac:dyDescent="0.25">
      <c r="F1728" s="64"/>
      <c r="G1728" s="64"/>
      <c r="H1728" s="64"/>
      <c r="I1728" s="64"/>
      <c r="J1728" s="64"/>
      <c r="K1728" s="64"/>
      <c r="L1728" s="64"/>
      <c r="M1728" s="64"/>
      <c r="N1728" s="64"/>
      <c r="O1728" s="64"/>
    </row>
    <row r="1729" spans="6:15" x14ac:dyDescent="0.25">
      <c r="F1729" s="64"/>
      <c r="G1729" s="64"/>
      <c r="H1729" s="64"/>
      <c r="I1729" s="64"/>
      <c r="J1729" s="64"/>
      <c r="K1729" s="64"/>
      <c r="L1729" s="64"/>
      <c r="M1729" s="64"/>
      <c r="N1729" s="64"/>
      <c r="O1729" s="64"/>
    </row>
    <row r="1730" spans="6:15" x14ac:dyDescent="0.25">
      <c r="F1730" s="64"/>
      <c r="G1730" s="64"/>
      <c r="H1730" s="64"/>
      <c r="I1730" s="64"/>
      <c r="J1730" s="64"/>
      <c r="K1730" s="64"/>
      <c r="L1730" s="64"/>
      <c r="M1730" s="64"/>
      <c r="N1730" s="64"/>
      <c r="O1730" s="64"/>
    </row>
    <row r="1731" spans="6:15" x14ac:dyDescent="0.25">
      <c r="F1731" s="64"/>
      <c r="G1731" s="64"/>
      <c r="H1731" s="64"/>
      <c r="I1731" s="64"/>
      <c r="J1731" s="64"/>
      <c r="K1731" s="64"/>
      <c r="L1731" s="64"/>
      <c r="M1731" s="64"/>
      <c r="N1731" s="64"/>
      <c r="O1731" s="64"/>
    </row>
    <row r="1732" spans="6:15" x14ac:dyDescent="0.25">
      <c r="F1732" s="64"/>
      <c r="G1732" s="64"/>
      <c r="H1732" s="64"/>
      <c r="I1732" s="64"/>
      <c r="J1732" s="64"/>
      <c r="K1732" s="64"/>
      <c r="L1732" s="64"/>
      <c r="M1732" s="64"/>
      <c r="N1732" s="64"/>
      <c r="O1732" s="64"/>
    </row>
    <row r="1733" spans="6:15" x14ac:dyDescent="0.25">
      <c r="F1733" s="64"/>
      <c r="G1733" s="64"/>
      <c r="H1733" s="64"/>
      <c r="I1733" s="64"/>
      <c r="J1733" s="64"/>
      <c r="K1733" s="64"/>
      <c r="L1733" s="64"/>
      <c r="M1733" s="64"/>
      <c r="N1733" s="64"/>
      <c r="O1733" s="64"/>
    </row>
    <row r="1734" spans="6:15" x14ac:dyDescent="0.25">
      <c r="F1734" s="64"/>
      <c r="G1734" s="64"/>
      <c r="H1734" s="64"/>
      <c r="I1734" s="64"/>
      <c r="J1734" s="64"/>
      <c r="K1734" s="64"/>
      <c r="L1734" s="64"/>
      <c r="M1734" s="64"/>
      <c r="N1734" s="64"/>
      <c r="O1734" s="64"/>
    </row>
    <row r="1735" spans="6:15" x14ac:dyDescent="0.25">
      <c r="F1735" s="64"/>
      <c r="G1735" s="64"/>
      <c r="H1735" s="64"/>
      <c r="I1735" s="64"/>
      <c r="J1735" s="64"/>
      <c r="K1735" s="64"/>
      <c r="L1735" s="64"/>
      <c r="M1735" s="64"/>
      <c r="N1735" s="64"/>
      <c r="O1735" s="64"/>
    </row>
    <row r="1736" spans="6:15" x14ac:dyDescent="0.25">
      <c r="F1736" s="64"/>
      <c r="G1736" s="64"/>
      <c r="H1736" s="64"/>
      <c r="I1736" s="64"/>
      <c r="J1736" s="64"/>
      <c r="K1736" s="64"/>
      <c r="L1736" s="64"/>
      <c r="M1736" s="64"/>
      <c r="N1736" s="64"/>
      <c r="O1736" s="64"/>
    </row>
    <row r="1737" spans="6:15" x14ac:dyDescent="0.25">
      <c r="F1737" s="64"/>
      <c r="G1737" s="64"/>
      <c r="H1737" s="64"/>
      <c r="I1737" s="64"/>
      <c r="J1737" s="64"/>
      <c r="K1737" s="64"/>
      <c r="L1737" s="64"/>
      <c r="M1737" s="64"/>
      <c r="N1737" s="64"/>
      <c r="O1737" s="64"/>
    </row>
    <row r="1738" spans="6:15" x14ac:dyDescent="0.25">
      <c r="F1738" s="64"/>
      <c r="G1738" s="64"/>
      <c r="H1738" s="64"/>
      <c r="I1738" s="64"/>
      <c r="J1738" s="64"/>
      <c r="K1738" s="64"/>
      <c r="L1738" s="64"/>
      <c r="M1738" s="64"/>
      <c r="N1738" s="64"/>
      <c r="O1738" s="64"/>
    </row>
    <row r="1739" spans="6:15" x14ac:dyDescent="0.25">
      <c r="F1739" s="64"/>
      <c r="G1739" s="64"/>
      <c r="H1739" s="64"/>
      <c r="I1739" s="64"/>
      <c r="J1739" s="64"/>
      <c r="K1739" s="64"/>
      <c r="L1739" s="64"/>
      <c r="M1739" s="64"/>
      <c r="N1739" s="64"/>
      <c r="O1739" s="64"/>
    </row>
    <row r="1740" spans="6:15" x14ac:dyDescent="0.25">
      <c r="F1740" s="64"/>
      <c r="G1740" s="64"/>
      <c r="H1740" s="64"/>
      <c r="I1740" s="64"/>
      <c r="J1740" s="64"/>
      <c r="K1740" s="64"/>
      <c r="L1740" s="64"/>
      <c r="M1740" s="64"/>
      <c r="N1740" s="64"/>
      <c r="O1740" s="64"/>
    </row>
    <row r="1741" spans="6:15" x14ac:dyDescent="0.25">
      <c r="F1741" s="64"/>
      <c r="G1741" s="64"/>
      <c r="H1741" s="64"/>
      <c r="I1741" s="64"/>
      <c r="J1741" s="64"/>
      <c r="K1741" s="64"/>
      <c r="L1741" s="64"/>
      <c r="M1741" s="64"/>
      <c r="N1741" s="64"/>
      <c r="O1741" s="64"/>
    </row>
    <row r="1742" spans="6:15" x14ac:dyDescent="0.25">
      <c r="F1742" s="64"/>
      <c r="G1742" s="64"/>
      <c r="H1742" s="64"/>
      <c r="I1742" s="64"/>
      <c r="J1742" s="64"/>
      <c r="K1742" s="64"/>
      <c r="L1742" s="64"/>
      <c r="M1742" s="64"/>
      <c r="N1742" s="64"/>
      <c r="O1742" s="64"/>
    </row>
    <row r="1743" spans="6:15" x14ac:dyDescent="0.25">
      <c r="F1743" s="64"/>
      <c r="G1743" s="64"/>
      <c r="H1743" s="64"/>
      <c r="I1743" s="64"/>
      <c r="J1743" s="64"/>
      <c r="K1743" s="64"/>
      <c r="L1743" s="64"/>
      <c r="M1743" s="64"/>
      <c r="N1743" s="64"/>
      <c r="O1743" s="64"/>
    </row>
    <row r="1744" spans="6:15" x14ac:dyDescent="0.25">
      <c r="F1744" s="64"/>
      <c r="G1744" s="64"/>
      <c r="H1744" s="64"/>
      <c r="I1744" s="64"/>
      <c r="J1744" s="64"/>
      <c r="K1744" s="64"/>
      <c r="L1744" s="64"/>
      <c r="M1744" s="64"/>
      <c r="N1744" s="64"/>
      <c r="O1744" s="64"/>
    </row>
    <row r="1745" spans="6:15" x14ac:dyDescent="0.25">
      <c r="F1745" s="64"/>
      <c r="G1745" s="64"/>
      <c r="H1745" s="64"/>
      <c r="I1745" s="64"/>
      <c r="J1745" s="64"/>
      <c r="K1745" s="64"/>
      <c r="L1745" s="64"/>
      <c r="M1745" s="64"/>
      <c r="N1745" s="64"/>
      <c r="O1745" s="64"/>
    </row>
    <row r="1746" spans="6:15" x14ac:dyDescent="0.25">
      <c r="F1746" s="64"/>
      <c r="G1746" s="64"/>
      <c r="H1746" s="64"/>
      <c r="I1746" s="64"/>
      <c r="J1746" s="64"/>
      <c r="K1746" s="64"/>
      <c r="L1746" s="64"/>
      <c r="M1746" s="64"/>
      <c r="N1746" s="64"/>
      <c r="O1746" s="64"/>
    </row>
    <row r="1747" spans="6:15" x14ac:dyDescent="0.25">
      <c r="F1747" s="64"/>
      <c r="G1747" s="64"/>
      <c r="H1747" s="64"/>
      <c r="I1747" s="64"/>
      <c r="J1747" s="64"/>
      <c r="K1747" s="64"/>
      <c r="L1747" s="64"/>
      <c r="M1747" s="64"/>
      <c r="N1747" s="64"/>
      <c r="O1747" s="64"/>
    </row>
    <row r="1748" spans="6:15" x14ac:dyDescent="0.25">
      <c r="F1748" s="64"/>
      <c r="G1748" s="64"/>
      <c r="H1748" s="64"/>
      <c r="I1748" s="64"/>
      <c r="J1748" s="64"/>
      <c r="K1748" s="64"/>
      <c r="L1748" s="64"/>
      <c r="M1748" s="64"/>
      <c r="N1748" s="64"/>
      <c r="O1748" s="64"/>
    </row>
    <row r="1749" spans="6:15" x14ac:dyDescent="0.25">
      <c r="F1749" s="64"/>
      <c r="G1749" s="64"/>
      <c r="H1749" s="64"/>
      <c r="I1749" s="64"/>
      <c r="J1749" s="64"/>
      <c r="K1749" s="64"/>
      <c r="L1749" s="64"/>
      <c r="M1749" s="64"/>
      <c r="N1749" s="64"/>
      <c r="O1749" s="64"/>
    </row>
    <row r="1750" spans="6:15" x14ac:dyDescent="0.25">
      <c r="F1750" s="64"/>
      <c r="G1750" s="64"/>
      <c r="H1750" s="64"/>
      <c r="I1750" s="64"/>
      <c r="J1750" s="64"/>
      <c r="K1750" s="64"/>
      <c r="L1750" s="64"/>
      <c r="M1750" s="64"/>
      <c r="N1750" s="64"/>
      <c r="O1750" s="64"/>
    </row>
    <row r="1751" spans="6:15" x14ac:dyDescent="0.25">
      <c r="F1751" s="64"/>
      <c r="G1751" s="64"/>
      <c r="H1751" s="64"/>
      <c r="I1751" s="64"/>
      <c r="J1751" s="64"/>
      <c r="K1751" s="64"/>
      <c r="L1751" s="64"/>
      <c r="M1751" s="64"/>
      <c r="N1751" s="64"/>
      <c r="O1751" s="64"/>
    </row>
    <row r="1752" spans="6:15" x14ac:dyDescent="0.25">
      <c r="F1752" s="64"/>
      <c r="G1752" s="64"/>
      <c r="H1752" s="64"/>
      <c r="I1752" s="64"/>
      <c r="J1752" s="64"/>
      <c r="K1752" s="64"/>
      <c r="L1752" s="64"/>
      <c r="M1752" s="64"/>
      <c r="N1752" s="64"/>
      <c r="O1752" s="64"/>
    </row>
    <row r="1753" spans="6:15" x14ac:dyDescent="0.25">
      <c r="F1753" s="64"/>
      <c r="G1753" s="64"/>
      <c r="H1753" s="64"/>
      <c r="I1753" s="64"/>
      <c r="J1753" s="64"/>
      <c r="K1753" s="64"/>
      <c r="L1753" s="64"/>
      <c r="M1753" s="64"/>
      <c r="N1753" s="64"/>
      <c r="O1753" s="64"/>
    </row>
    <row r="1754" spans="6:15" x14ac:dyDescent="0.25">
      <c r="F1754" s="64"/>
      <c r="G1754" s="64"/>
      <c r="H1754" s="64"/>
      <c r="I1754" s="64"/>
      <c r="J1754" s="64"/>
      <c r="K1754" s="64"/>
      <c r="L1754" s="64"/>
      <c r="M1754" s="64"/>
      <c r="N1754" s="64"/>
      <c r="O1754" s="64"/>
    </row>
    <row r="1755" spans="6:15" x14ac:dyDescent="0.25">
      <c r="F1755" s="64"/>
      <c r="G1755" s="64"/>
      <c r="H1755" s="64"/>
      <c r="I1755" s="64"/>
      <c r="J1755" s="64"/>
      <c r="K1755" s="64"/>
      <c r="L1755" s="64"/>
      <c r="M1755" s="64"/>
      <c r="N1755" s="64"/>
      <c r="O1755" s="64"/>
    </row>
    <row r="1756" spans="6:15" x14ac:dyDescent="0.25">
      <c r="F1756" s="64"/>
      <c r="G1756" s="64"/>
      <c r="H1756" s="64"/>
      <c r="I1756" s="64"/>
      <c r="J1756" s="64"/>
      <c r="K1756" s="64"/>
      <c r="L1756" s="64"/>
      <c r="M1756" s="64"/>
      <c r="N1756" s="64"/>
      <c r="O1756" s="64"/>
    </row>
    <row r="1757" spans="6:15" x14ac:dyDescent="0.25">
      <c r="F1757" s="64"/>
      <c r="G1757" s="64"/>
      <c r="H1757" s="64"/>
      <c r="I1757" s="64"/>
      <c r="J1757" s="64"/>
      <c r="K1757" s="64"/>
      <c r="L1757" s="64"/>
      <c r="M1757" s="64"/>
      <c r="N1757" s="64"/>
      <c r="O1757" s="64"/>
    </row>
    <row r="1758" spans="6:15" x14ac:dyDescent="0.25">
      <c r="F1758" s="64"/>
      <c r="G1758" s="64"/>
      <c r="H1758" s="64"/>
      <c r="I1758" s="64"/>
      <c r="J1758" s="64"/>
      <c r="K1758" s="64"/>
      <c r="L1758" s="64"/>
      <c r="M1758" s="64"/>
      <c r="N1758" s="64"/>
      <c r="O1758" s="64"/>
    </row>
    <row r="1759" spans="6:15" x14ac:dyDescent="0.25">
      <c r="F1759" s="64"/>
      <c r="G1759" s="64"/>
      <c r="H1759" s="64"/>
      <c r="I1759" s="64"/>
      <c r="J1759" s="64"/>
      <c r="K1759" s="64"/>
      <c r="L1759" s="64"/>
      <c r="M1759" s="64"/>
      <c r="N1759" s="64"/>
      <c r="O1759" s="64"/>
    </row>
    <row r="1760" spans="6:15" x14ac:dyDescent="0.25">
      <c r="F1760" s="64"/>
      <c r="G1760" s="64"/>
      <c r="H1760" s="64"/>
      <c r="I1760" s="64"/>
      <c r="J1760" s="64"/>
      <c r="K1760" s="64"/>
      <c r="L1760" s="64"/>
      <c r="M1760" s="64"/>
      <c r="N1760" s="64"/>
      <c r="O1760" s="64"/>
    </row>
    <row r="1761" spans="6:15" x14ac:dyDescent="0.25">
      <c r="F1761" s="64"/>
      <c r="G1761" s="64"/>
      <c r="H1761" s="64"/>
      <c r="I1761" s="64"/>
      <c r="J1761" s="64"/>
      <c r="K1761" s="64"/>
      <c r="L1761" s="64"/>
      <c r="M1761" s="64"/>
      <c r="N1761" s="64"/>
      <c r="O1761" s="64"/>
    </row>
    <row r="1762" spans="6:15" x14ac:dyDescent="0.25">
      <c r="F1762" s="64"/>
      <c r="G1762" s="64"/>
      <c r="H1762" s="64"/>
      <c r="I1762" s="64"/>
      <c r="J1762" s="64"/>
      <c r="K1762" s="64"/>
      <c r="L1762" s="64"/>
      <c r="M1762" s="64"/>
      <c r="N1762" s="64"/>
      <c r="O1762" s="64"/>
    </row>
    <row r="1763" spans="6:15" x14ac:dyDescent="0.25">
      <c r="F1763" s="64"/>
      <c r="G1763" s="64"/>
      <c r="H1763" s="64"/>
      <c r="I1763" s="64"/>
      <c r="J1763" s="64"/>
      <c r="K1763" s="64"/>
      <c r="L1763" s="64"/>
      <c r="M1763" s="64"/>
      <c r="N1763" s="64"/>
      <c r="O1763" s="64"/>
    </row>
    <row r="1764" spans="6:15" x14ac:dyDescent="0.25">
      <c r="F1764" s="64"/>
      <c r="G1764" s="64"/>
      <c r="H1764" s="64"/>
      <c r="I1764" s="64"/>
      <c r="J1764" s="64"/>
      <c r="K1764" s="64"/>
      <c r="L1764" s="64"/>
      <c r="M1764" s="64"/>
      <c r="N1764" s="64"/>
      <c r="O1764" s="64"/>
    </row>
    <row r="1765" spans="6:15" x14ac:dyDescent="0.25">
      <c r="F1765" s="64"/>
      <c r="G1765" s="64"/>
      <c r="H1765" s="64"/>
      <c r="I1765" s="64"/>
      <c r="J1765" s="64"/>
      <c r="K1765" s="64"/>
      <c r="L1765" s="64"/>
      <c r="M1765" s="64"/>
      <c r="N1765" s="64"/>
      <c r="O1765" s="64"/>
    </row>
    <row r="1766" spans="6:15" x14ac:dyDescent="0.25">
      <c r="F1766" s="64"/>
      <c r="G1766" s="64"/>
      <c r="H1766" s="64"/>
      <c r="I1766" s="64"/>
      <c r="J1766" s="64"/>
      <c r="K1766" s="64"/>
      <c r="L1766" s="64"/>
      <c r="M1766" s="64"/>
      <c r="N1766" s="64"/>
      <c r="O1766" s="64"/>
    </row>
    <row r="1767" spans="6:15" x14ac:dyDescent="0.25">
      <c r="F1767" s="64"/>
      <c r="G1767" s="64"/>
      <c r="H1767" s="64"/>
      <c r="I1767" s="64"/>
      <c r="J1767" s="64"/>
      <c r="K1767" s="64"/>
      <c r="L1767" s="64"/>
      <c r="M1767" s="64"/>
      <c r="N1767" s="64"/>
      <c r="O1767" s="64"/>
    </row>
    <row r="1768" spans="6:15" x14ac:dyDescent="0.25">
      <c r="F1768" s="64"/>
      <c r="G1768" s="64"/>
      <c r="H1768" s="64"/>
      <c r="I1768" s="64"/>
      <c r="J1768" s="64"/>
      <c r="K1768" s="64"/>
      <c r="L1768" s="64"/>
      <c r="M1768" s="64"/>
      <c r="N1768" s="64"/>
      <c r="O1768" s="64"/>
    </row>
    <row r="1769" spans="6:15" x14ac:dyDescent="0.25">
      <c r="F1769" s="64"/>
      <c r="G1769" s="64"/>
      <c r="H1769" s="64"/>
      <c r="I1769" s="64"/>
      <c r="J1769" s="64"/>
      <c r="K1769" s="64"/>
      <c r="L1769" s="64"/>
      <c r="M1769" s="64"/>
      <c r="N1769" s="64"/>
      <c r="O1769" s="64"/>
    </row>
    <row r="1770" spans="6:15" x14ac:dyDescent="0.25">
      <c r="F1770" s="64"/>
      <c r="G1770" s="64"/>
      <c r="H1770" s="64"/>
      <c r="I1770" s="64"/>
      <c r="J1770" s="64"/>
      <c r="K1770" s="64"/>
      <c r="L1770" s="64"/>
      <c r="M1770" s="64"/>
      <c r="N1770" s="64"/>
      <c r="O1770" s="64"/>
    </row>
    <row r="1771" spans="6:15" x14ac:dyDescent="0.25">
      <c r="F1771" s="64"/>
      <c r="G1771" s="64"/>
      <c r="H1771" s="64"/>
      <c r="I1771" s="64"/>
      <c r="J1771" s="64"/>
      <c r="K1771" s="64"/>
      <c r="L1771" s="64"/>
      <c r="M1771" s="64"/>
      <c r="N1771" s="64"/>
      <c r="O1771" s="64"/>
    </row>
    <row r="1772" spans="6:15" x14ac:dyDescent="0.25">
      <c r="F1772" s="64"/>
      <c r="G1772" s="64"/>
      <c r="H1772" s="64"/>
      <c r="I1772" s="64"/>
      <c r="J1772" s="64"/>
      <c r="K1772" s="64"/>
      <c r="L1772" s="64"/>
      <c r="M1772" s="64"/>
      <c r="N1772" s="64"/>
      <c r="O1772" s="64"/>
    </row>
    <row r="1773" spans="6:15" x14ac:dyDescent="0.25">
      <c r="F1773" s="64"/>
      <c r="G1773" s="64"/>
      <c r="H1773" s="64"/>
      <c r="I1773" s="64"/>
      <c r="J1773" s="64"/>
      <c r="K1773" s="64"/>
      <c r="L1773" s="64"/>
      <c r="M1773" s="64"/>
      <c r="N1773" s="64"/>
      <c r="O1773" s="64"/>
    </row>
    <row r="1774" spans="6:15" x14ac:dyDescent="0.25">
      <c r="F1774" s="64"/>
      <c r="G1774" s="64"/>
      <c r="H1774" s="64"/>
      <c r="I1774" s="64"/>
      <c r="J1774" s="64"/>
      <c r="K1774" s="64"/>
      <c r="L1774" s="64"/>
      <c r="M1774" s="64"/>
      <c r="N1774" s="64"/>
      <c r="O1774" s="64"/>
    </row>
    <row r="1775" spans="6:15" x14ac:dyDescent="0.25">
      <c r="F1775" s="64"/>
      <c r="G1775" s="64"/>
      <c r="H1775" s="64"/>
      <c r="I1775" s="64"/>
      <c r="J1775" s="64"/>
      <c r="K1775" s="64"/>
      <c r="L1775" s="64"/>
      <c r="M1775" s="64"/>
      <c r="N1775" s="64"/>
      <c r="O1775" s="64"/>
    </row>
    <row r="1776" spans="6:15" x14ac:dyDescent="0.25">
      <c r="F1776" s="64"/>
      <c r="G1776" s="64"/>
      <c r="H1776" s="64"/>
      <c r="I1776" s="64"/>
      <c r="J1776" s="64"/>
      <c r="K1776" s="64"/>
      <c r="L1776" s="64"/>
      <c r="M1776" s="64"/>
      <c r="N1776" s="64"/>
      <c r="O1776" s="64"/>
    </row>
    <row r="1777" spans="6:15" x14ac:dyDescent="0.25">
      <c r="F1777" s="64"/>
      <c r="G1777" s="64"/>
      <c r="H1777" s="64"/>
      <c r="I1777" s="64"/>
      <c r="J1777" s="64"/>
      <c r="K1777" s="64"/>
      <c r="L1777" s="64"/>
      <c r="M1777" s="64"/>
      <c r="N1777" s="64"/>
      <c r="O1777" s="64"/>
    </row>
    <row r="1778" spans="6:15" x14ac:dyDescent="0.25">
      <c r="F1778" s="64"/>
      <c r="G1778" s="64"/>
      <c r="H1778" s="64"/>
      <c r="I1778" s="64"/>
      <c r="J1778" s="64"/>
      <c r="K1778" s="64"/>
      <c r="L1778" s="64"/>
      <c r="M1778" s="64"/>
      <c r="N1778" s="64"/>
      <c r="O1778" s="64"/>
    </row>
    <row r="1779" spans="6:15" x14ac:dyDescent="0.25">
      <c r="F1779" s="64"/>
      <c r="G1779" s="64"/>
      <c r="H1779" s="64"/>
      <c r="I1779" s="64"/>
      <c r="J1779" s="64"/>
      <c r="K1779" s="64"/>
      <c r="L1779" s="64"/>
      <c r="M1779" s="64"/>
      <c r="N1779" s="64"/>
      <c r="O1779" s="64"/>
    </row>
    <row r="1780" spans="6:15" x14ac:dyDescent="0.25">
      <c r="F1780" s="64"/>
      <c r="G1780" s="64"/>
      <c r="H1780" s="64"/>
      <c r="I1780" s="64"/>
      <c r="J1780" s="64"/>
      <c r="K1780" s="64"/>
      <c r="L1780" s="64"/>
      <c r="M1780" s="64"/>
      <c r="N1780" s="64"/>
      <c r="O1780" s="64"/>
    </row>
    <row r="1781" spans="6:15" x14ac:dyDescent="0.25">
      <c r="F1781" s="64"/>
      <c r="G1781" s="64"/>
      <c r="H1781" s="64"/>
      <c r="I1781" s="64"/>
      <c r="J1781" s="64"/>
      <c r="K1781" s="64"/>
      <c r="L1781" s="64"/>
      <c r="M1781" s="64"/>
      <c r="N1781" s="64"/>
      <c r="O1781" s="64"/>
    </row>
    <row r="1782" spans="6:15" x14ac:dyDescent="0.25">
      <c r="F1782" s="64"/>
      <c r="G1782" s="64"/>
      <c r="H1782" s="64"/>
      <c r="I1782" s="64"/>
      <c r="J1782" s="64"/>
      <c r="K1782" s="64"/>
      <c r="L1782" s="64"/>
      <c r="M1782" s="64"/>
      <c r="N1782" s="64"/>
      <c r="O1782" s="64"/>
    </row>
    <row r="1783" spans="6:15" x14ac:dyDescent="0.25">
      <c r="F1783" s="64"/>
      <c r="G1783" s="64"/>
      <c r="H1783" s="64"/>
      <c r="I1783" s="64"/>
      <c r="J1783" s="64"/>
      <c r="K1783" s="64"/>
      <c r="L1783" s="64"/>
      <c r="M1783" s="64"/>
      <c r="N1783" s="64"/>
      <c r="O1783" s="64"/>
    </row>
    <row r="1784" spans="6:15" x14ac:dyDescent="0.25">
      <c r="F1784" s="64"/>
      <c r="G1784" s="64"/>
      <c r="H1784" s="64"/>
      <c r="I1784" s="64"/>
      <c r="J1784" s="64"/>
      <c r="K1784" s="64"/>
      <c r="L1784" s="64"/>
      <c r="M1784" s="64"/>
      <c r="N1784" s="64"/>
      <c r="O1784" s="64"/>
    </row>
    <row r="1785" spans="6:15" x14ac:dyDescent="0.25">
      <c r="F1785" s="64"/>
      <c r="G1785" s="64"/>
      <c r="H1785" s="64"/>
      <c r="I1785" s="64"/>
      <c r="J1785" s="64"/>
      <c r="K1785" s="64"/>
      <c r="L1785" s="64"/>
      <c r="M1785" s="64"/>
      <c r="N1785" s="64"/>
      <c r="O1785" s="64"/>
    </row>
    <row r="1786" spans="6:15" x14ac:dyDescent="0.25">
      <c r="F1786" s="64"/>
      <c r="G1786" s="64"/>
      <c r="H1786" s="64"/>
      <c r="I1786" s="64"/>
      <c r="J1786" s="64"/>
      <c r="K1786" s="64"/>
      <c r="L1786" s="64"/>
      <c r="M1786" s="64"/>
      <c r="N1786" s="64"/>
      <c r="O1786" s="64"/>
    </row>
    <row r="1787" spans="6:15" x14ac:dyDescent="0.25">
      <c r="F1787" s="64"/>
      <c r="G1787" s="64"/>
      <c r="H1787" s="64"/>
      <c r="I1787" s="64"/>
      <c r="J1787" s="64"/>
      <c r="K1787" s="64"/>
      <c r="L1787" s="64"/>
      <c r="M1787" s="64"/>
      <c r="N1787" s="64"/>
      <c r="O1787" s="64"/>
    </row>
    <row r="1788" spans="6:15" x14ac:dyDescent="0.25">
      <c r="F1788" s="64"/>
      <c r="G1788" s="64"/>
      <c r="H1788" s="64"/>
      <c r="I1788" s="64"/>
      <c r="J1788" s="64"/>
      <c r="K1788" s="64"/>
      <c r="L1788" s="64"/>
      <c r="M1788" s="64"/>
      <c r="N1788" s="64"/>
      <c r="O1788" s="64"/>
    </row>
    <row r="1789" spans="6:15" x14ac:dyDescent="0.25">
      <c r="F1789" s="64"/>
      <c r="G1789" s="64"/>
      <c r="H1789" s="64"/>
      <c r="I1789" s="64"/>
      <c r="J1789" s="64"/>
      <c r="K1789" s="64"/>
      <c r="L1789" s="64"/>
      <c r="M1789" s="64"/>
      <c r="N1789" s="64"/>
      <c r="O1789" s="64"/>
    </row>
    <row r="1790" spans="6:15" x14ac:dyDescent="0.25">
      <c r="F1790" s="64"/>
      <c r="G1790" s="64"/>
      <c r="H1790" s="64"/>
      <c r="I1790" s="64"/>
      <c r="J1790" s="64"/>
      <c r="K1790" s="64"/>
      <c r="L1790" s="64"/>
      <c r="M1790" s="64"/>
      <c r="N1790" s="64"/>
      <c r="O1790" s="64"/>
    </row>
    <row r="1791" spans="6:15" x14ac:dyDescent="0.25">
      <c r="F1791" s="64"/>
      <c r="G1791" s="64"/>
      <c r="H1791" s="64"/>
      <c r="I1791" s="64"/>
      <c r="J1791" s="64"/>
      <c r="K1791" s="64"/>
      <c r="L1791" s="64"/>
      <c r="M1791" s="64"/>
      <c r="N1791" s="64"/>
      <c r="O1791" s="64"/>
    </row>
    <row r="1792" spans="6:15" x14ac:dyDescent="0.25">
      <c r="F1792" s="64"/>
      <c r="G1792" s="64"/>
      <c r="H1792" s="64"/>
      <c r="I1792" s="64"/>
      <c r="J1792" s="64"/>
      <c r="K1792" s="64"/>
      <c r="L1792" s="64"/>
      <c r="M1792" s="64"/>
      <c r="N1792" s="64"/>
      <c r="O1792" s="64"/>
    </row>
    <row r="1793" spans="6:15" x14ac:dyDescent="0.25">
      <c r="F1793" s="64"/>
      <c r="G1793" s="64"/>
      <c r="H1793" s="64"/>
      <c r="I1793" s="64"/>
      <c r="J1793" s="64"/>
      <c r="K1793" s="64"/>
      <c r="L1793" s="64"/>
      <c r="M1793" s="64"/>
      <c r="N1793" s="64"/>
      <c r="O1793" s="64"/>
    </row>
    <row r="1794" spans="6:15" x14ac:dyDescent="0.25">
      <c r="F1794" s="64"/>
      <c r="G1794" s="64"/>
      <c r="H1794" s="64"/>
      <c r="I1794" s="64"/>
      <c r="J1794" s="64"/>
      <c r="K1794" s="64"/>
      <c r="L1794" s="64"/>
      <c r="M1794" s="64"/>
      <c r="N1794" s="64"/>
      <c r="O1794" s="64"/>
    </row>
    <row r="1795" spans="6:15" x14ac:dyDescent="0.25">
      <c r="F1795" s="64"/>
      <c r="G1795" s="64"/>
      <c r="H1795" s="64"/>
      <c r="I1795" s="64"/>
      <c r="J1795" s="64"/>
      <c r="K1795" s="64"/>
      <c r="L1795" s="64"/>
      <c r="M1795" s="64"/>
      <c r="N1795" s="64"/>
      <c r="O1795" s="64"/>
    </row>
    <row r="1796" spans="6:15" x14ac:dyDescent="0.25">
      <c r="F1796" s="64"/>
      <c r="G1796" s="64"/>
      <c r="H1796" s="64"/>
      <c r="I1796" s="64"/>
      <c r="J1796" s="64"/>
      <c r="K1796" s="64"/>
      <c r="L1796" s="64"/>
      <c r="M1796" s="64"/>
      <c r="N1796" s="64"/>
      <c r="O1796" s="64"/>
    </row>
    <row r="1797" spans="6:15" x14ac:dyDescent="0.25">
      <c r="F1797" s="64"/>
      <c r="G1797" s="64"/>
      <c r="H1797" s="64"/>
      <c r="I1797" s="64"/>
      <c r="J1797" s="64"/>
      <c r="K1797" s="64"/>
      <c r="L1797" s="64"/>
      <c r="M1797" s="64"/>
      <c r="N1797" s="64"/>
      <c r="O1797" s="64"/>
    </row>
    <row r="1798" spans="6:15" x14ac:dyDescent="0.25">
      <c r="F1798" s="64"/>
      <c r="G1798" s="64"/>
      <c r="H1798" s="64"/>
      <c r="I1798" s="64"/>
      <c r="J1798" s="64"/>
      <c r="K1798" s="64"/>
      <c r="L1798" s="64"/>
      <c r="M1798" s="64"/>
      <c r="N1798" s="64"/>
      <c r="O1798" s="64"/>
    </row>
    <row r="1799" spans="6:15" x14ac:dyDescent="0.25">
      <c r="F1799" s="64"/>
      <c r="G1799" s="64"/>
      <c r="H1799" s="64"/>
      <c r="I1799" s="64"/>
      <c r="J1799" s="64"/>
      <c r="K1799" s="64"/>
      <c r="L1799" s="64"/>
      <c r="M1799" s="64"/>
      <c r="N1799" s="64"/>
      <c r="O1799" s="64"/>
    </row>
    <row r="1800" spans="6:15" x14ac:dyDescent="0.25">
      <c r="F1800" s="64"/>
      <c r="G1800" s="64"/>
      <c r="H1800" s="64"/>
      <c r="I1800" s="64"/>
      <c r="J1800" s="64"/>
      <c r="K1800" s="64"/>
      <c r="L1800" s="64"/>
      <c r="M1800" s="64"/>
      <c r="N1800" s="64"/>
      <c r="O1800" s="64"/>
    </row>
    <row r="1801" spans="6:15" x14ac:dyDescent="0.25">
      <c r="F1801" s="64"/>
      <c r="G1801" s="64"/>
      <c r="H1801" s="64"/>
      <c r="I1801" s="64"/>
      <c r="J1801" s="64"/>
      <c r="K1801" s="64"/>
      <c r="L1801" s="64"/>
      <c r="M1801" s="64"/>
      <c r="N1801" s="64"/>
      <c r="O1801" s="64"/>
    </row>
    <row r="1802" spans="6:15" x14ac:dyDescent="0.25">
      <c r="F1802" s="64"/>
      <c r="G1802" s="64"/>
      <c r="H1802" s="64"/>
      <c r="I1802" s="64"/>
      <c r="J1802" s="64"/>
      <c r="K1802" s="64"/>
      <c r="L1802" s="64"/>
      <c r="M1802" s="64"/>
      <c r="N1802" s="64"/>
      <c r="O1802" s="64"/>
    </row>
    <row r="1803" spans="6:15" x14ac:dyDescent="0.25">
      <c r="F1803" s="64"/>
      <c r="G1803" s="64"/>
      <c r="H1803" s="64"/>
      <c r="I1803" s="64"/>
      <c r="J1803" s="64"/>
      <c r="K1803" s="64"/>
      <c r="L1803" s="64"/>
      <c r="M1803" s="64"/>
      <c r="N1803" s="64"/>
      <c r="O1803" s="64"/>
    </row>
    <row r="1804" spans="6:15" x14ac:dyDescent="0.25">
      <c r="F1804" s="64"/>
      <c r="G1804" s="64"/>
      <c r="H1804" s="64"/>
      <c r="I1804" s="64"/>
      <c r="J1804" s="64"/>
      <c r="K1804" s="64"/>
      <c r="L1804" s="64"/>
      <c r="M1804" s="64"/>
      <c r="N1804" s="64"/>
      <c r="O1804" s="64"/>
    </row>
    <row r="1805" spans="6:15" x14ac:dyDescent="0.25">
      <c r="F1805" s="64"/>
      <c r="G1805" s="64"/>
      <c r="H1805" s="64"/>
      <c r="I1805" s="64"/>
      <c r="J1805" s="64"/>
      <c r="K1805" s="64"/>
      <c r="L1805" s="64"/>
      <c r="M1805" s="64"/>
      <c r="N1805" s="64"/>
      <c r="O1805" s="64"/>
    </row>
    <row r="1806" spans="6:15" x14ac:dyDescent="0.25">
      <c r="F1806" s="64"/>
      <c r="G1806" s="64"/>
      <c r="H1806" s="64"/>
      <c r="I1806" s="64"/>
      <c r="J1806" s="64"/>
      <c r="K1806" s="64"/>
      <c r="L1806" s="64"/>
      <c r="M1806" s="64"/>
      <c r="N1806" s="64"/>
      <c r="O1806" s="64"/>
    </row>
    <row r="1807" spans="6:15" x14ac:dyDescent="0.25">
      <c r="F1807" s="64"/>
      <c r="G1807" s="64"/>
      <c r="H1807" s="64"/>
      <c r="I1807" s="64"/>
      <c r="J1807" s="64"/>
      <c r="K1807" s="64"/>
      <c r="L1807" s="64"/>
      <c r="M1807" s="64"/>
      <c r="N1807" s="64"/>
      <c r="O1807" s="64"/>
    </row>
    <row r="1808" spans="6:15" x14ac:dyDescent="0.25">
      <c r="F1808" s="64"/>
      <c r="G1808" s="64"/>
      <c r="H1808" s="64"/>
      <c r="I1808" s="64"/>
      <c r="J1808" s="64"/>
      <c r="K1808" s="64"/>
      <c r="L1808" s="64"/>
      <c r="M1808" s="64"/>
      <c r="N1808" s="64"/>
      <c r="O1808" s="64"/>
    </row>
    <row r="1809" spans="6:15" x14ac:dyDescent="0.25">
      <c r="F1809" s="64"/>
      <c r="G1809" s="64"/>
      <c r="H1809" s="64"/>
      <c r="I1809" s="64"/>
      <c r="J1809" s="64"/>
      <c r="K1809" s="64"/>
      <c r="L1809" s="64"/>
      <c r="M1809" s="64"/>
      <c r="N1809" s="64"/>
      <c r="O1809" s="64"/>
    </row>
    <row r="1810" spans="6:15" x14ac:dyDescent="0.25">
      <c r="F1810" s="64"/>
      <c r="G1810" s="64"/>
      <c r="H1810" s="64"/>
      <c r="I1810" s="64"/>
      <c r="J1810" s="64"/>
      <c r="K1810" s="64"/>
      <c r="L1810" s="64"/>
      <c r="M1810" s="64"/>
      <c r="N1810" s="64"/>
      <c r="O1810" s="64"/>
    </row>
    <row r="1811" spans="6:15" x14ac:dyDescent="0.25">
      <c r="F1811" s="64"/>
      <c r="G1811" s="64"/>
      <c r="H1811" s="64"/>
      <c r="I1811" s="64"/>
      <c r="J1811" s="64"/>
      <c r="K1811" s="64"/>
      <c r="L1811" s="64"/>
      <c r="M1811" s="64"/>
      <c r="N1811" s="64"/>
      <c r="O1811" s="64"/>
    </row>
    <row r="1812" spans="6:15" x14ac:dyDescent="0.25">
      <c r="F1812" s="64"/>
      <c r="G1812" s="64"/>
      <c r="H1812" s="64"/>
      <c r="I1812" s="64"/>
      <c r="J1812" s="64"/>
      <c r="K1812" s="64"/>
      <c r="L1812" s="64"/>
      <c r="M1812" s="64"/>
      <c r="N1812" s="64"/>
      <c r="O1812" s="64"/>
    </row>
    <row r="1813" spans="6:15" x14ac:dyDescent="0.25">
      <c r="F1813" s="64"/>
      <c r="G1813" s="64"/>
      <c r="H1813" s="64"/>
      <c r="I1813" s="64"/>
      <c r="J1813" s="64"/>
      <c r="K1813" s="64"/>
      <c r="L1813" s="64"/>
      <c r="M1813" s="64"/>
      <c r="N1813" s="64"/>
      <c r="O1813" s="64"/>
    </row>
    <row r="1814" spans="6:15" x14ac:dyDescent="0.25">
      <c r="F1814" s="64"/>
      <c r="G1814" s="64"/>
      <c r="H1814" s="64"/>
      <c r="I1814" s="64"/>
      <c r="J1814" s="64"/>
      <c r="K1814" s="64"/>
      <c r="L1814" s="64"/>
      <c r="M1814" s="64"/>
      <c r="N1814" s="64"/>
      <c r="O1814" s="64"/>
    </row>
    <row r="1815" spans="6:15" x14ac:dyDescent="0.25">
      <c r="F1815" s="64"/>
      <c r="G1815" s="64"/>
      <c r="H1815" s="64"/>
      <c r="I1815" s="64"/>
      <c r="J1815" s="64"/>
      <c r="K1815" s="64"/>
      <c r="L1815" s="64"/>
      <c r="M1815" s="64"/>
      <c r="N1815" s="64"/>
      <c r="O1815" s="64"/>
    </row>
    <row r="1816" spans="6:15" x14ac:dyDescent="0.25">
      <c r="F1816" s="64"/>
      <c r="G1816" s="64"/>
      <c r="H1816" s="64"/>
      <c r="I1816" s="64"/>
      <c r="J1816" s="64"/>
      <c r="K1816" s="64"/>
      <c r="L1816" s="64"/>
      <c r="M1816" s="64"/>
      <c r="N1816" s="64"/>
      <c r="O1816" s="64"/>
    </row>
    <row r="1817" spans="6:15" x14ac:dyDescent="0.25">
      <c r="F1817" s="64"/>
      <c r="G1817" s="64"/>
      <c r="H1817" s="64"/>
      <c r="I1817" s="64"/>
      <c r="J1817" s="64"/>
      <c r="K1817" s="64"/>
      <c r="L1817" s="64"/>
      <c r="M1817" s="64"/>
      <c r="N1817" s="64"/>
      <c r="O1817" s="64"/>
    </row>
    <row r="1818" spans="6:15" x14ac:dyDescent="0.25">
      <c r="F1818" s="64"/>
      <c r="G1818" s="64"/>
      <c r="H1818" s="64"/>
      <c r="I1818" s="64"/>
      <c r="J1818" s="64"/>
      <c r="K1818" s="64"/>
      <c r="L1818" s="64"/>
      <c r="M1818" s="64"/>
      <c r="N1818" s="64"/>
      <c r="O1818" s="64"/>
    </row>
    <row r="1819" spans="6:15" x14ac:dyDescent="0.25">
      <c r="F1819" s="64"/>
      <c r="G1819" s="64"/>
      <c r="H1819" s="64"/>
      <c r="I1819" s="64"/>
      <c r="J1819" s="64"/>
      <c r="K1819" s="64"/>
      <c r="L1819" s="64"/>
      <c r="M1819" s="64"/>
      <c r="N1819" s="64"/>
      <c r="O1819" s="64"/>
    </row>
    <row r="1820" spans="6:15" x14ac:dyDescent="0.25">
      <c r="F1820" s="64"/>
      <c r="G1820" s="64"/>
      <c r="H1820" s="64"/>
      <c r="I1820" s="64"/>
      <c r="J1820" s="64"/>
      <c r="K1820" s="64"/>
      <c r="L1820" s="64"/>
      <c r="M1820" s="64"/>
      <c r="N1820" s="64"/>
      <c r="O1820" s="64"/>
    </row>
    <row r="1821" spans="6:15" x14ac:dyDescent="0.25">
      <c r="F1821" s="64"/>
      <c r="G1821" s="64"/>
      <c r="H1821" s="64"/>
      <c r="I1821" s="64"/>
      <c r="J1821" s="64"/>
      <c r="K1821" s="64"/>
      <c r="L1821" s="64"/>
      <c r="M1821" s="64"/>
      <c r="N1821" s="64"/>
      <c r="O1821" s="64"/>
    </row>
    <row r="1822" spans="6:15" x14ac:dyDescent="0.25">
      <c r="F1822" s="64"/>
      <c r="G1822" s="64"/>
      <c r="H1822" s="64"/>
      <c r="I1822" s="64"/>
      <c r="J1822" s="64"/>
      <c r="K1822" s="64"/>
      <c r="L1822" s="64"/>
      <c r="M1822" s="64"/>
      <c r="N1822" s="64"/>
      <c r="O1822" s="64"/>
    </row>
    <row r="1823" spans="6:15" x14ac:dyDescent="0.25">
      <c r="F1823" s="64"/>
      <c r="G1823" s="64"/>
      <c r="H1823" s="64"/>
      <c r="I1823" s="64"/>
      <c r="J1823" s="64"/>
      <c r="K1823" s="64"/>
      <c r="L1823" s="64"/>
      <c r="M1823" s="64"/>
      <c r="N1823" s="64"/>
      <c r="O1823" s="64"/>
    </row>
    <row r="1824" spans="6:15" x14ac:dyDescent="0.25">
      <c r="F1824" s="64"/>
      <c r="G1824" s="64"/>
      <c r="H1824" s="64"/>
      <c r="I1824" s="64"/>
      <c r="J1824" s="64"/>
      <c r="K1824" s="64"/>
      <c r="L1824" s="64"/>
      <c r="M1824" s="64"/>
      <c r="N1824" s="64"/>
      <c r="O1824" s="64"/>
    </row>
    <row r="1825" spans="6:15" x14ac:dyDescent="0.25">
      <c r="F1825" s="64"/>
      <c r="G1825" s="64"/>
      <c r="H1825" s="64"/>
      <c r="I1825" s="64"/>
      <c r="J1825" s="64"/>
      <c r="K1825" s="64"/>
      <c r="L1825" s="64"/>
      <c r="M1825" s="64"/>
      <c r="N1825" s="64"/>
      <c r="O1825" s="64"/>
    </row>
    <row r="1826" spans="6:15" x14ac:dyDescent="0.25">
      <c r="F1826" s="64"/>
      <c r="G1826" s="64"/>
      <c r="H1826" s="64"/>
      <c r="I1826" s="64"/>
      <c r="J1826" s="64"/>
      <c r="K1826" s="64"/>
      <c r="L1826" s="64"/>
      <c r="M1826" s="64"/>
      <c r="N1826" s="64"/>
      <c r="O1826" s="64"/>
    </row>
    <row r="1827" spans="6:15" x14ac:dyDescent="0.25">
      <c r="F1827" s="64"/>
      <c r="G1827" s="64"/>
      <c r="H1827" s="64"/>
      <c r="I1827" s="64"/>
      <c r="J1827" s="64"/>
      <c r="K1827" s="64"/>
      <c r="L1827" s="64"/>
      <c r="M1827" s="64"/>
      <c r="N1827" s="64"/>
      <c r="O1827" s="64"/>
    </row>
    <row r="1828" spans="6:15" x14ac:dyDescent="0.25">
      <c r="F1828" s="64"/>
      <c r="G1828" s="64"/>
      <c r="H1828" s="64"/>
      <c r="I1828" s="64"/>
      <c r="J1828" s="64"/>
      <c r="K1828" s="64"/>
      <c r="L1828" s="64"/>
      <c r="M1828" s="64"/>
      <c r="N1828" s="64"/>
      <c r="O1828" s="64"/>
    </row>
    <row r="1829" spans="6:15" x14ac:dyDescent="0.25">
      <c r="F1829" s="64"/>
      <c r="G1829" s="64"/>
      <c r="H1829" s="64"/>
      <c r="I1829" s="64"/>
      <c r="J1829" s="64"/>
      <c r="K1829" s="64"/>
      <c r="L1829" s="64"/>
      <c r="M1829" s="64"/>
      <c r="N1829" s="64"/>
      <c r="O1829" s="64"/>
    </row>
    <row r="1830" spans="6:15" x14ac:dyDescent="0.25">
      <c r="F1830" s="64"/>
      <c r="G1830" s="64"/>
      <c r="H1830" s="64"/>
      <c r="I1830" s="64"/>
      <c r="J1830" s="64"/>
      <c r="K1830" s="64"/>
      <c r="L1830" s="64"/>
      <c r="M1830" s="64"/>
      <c r="N1830" s="64"/>
      <c r="O1830" s="64"/>
    </row>
    <row r="1831" spans="6:15" x14ac:dyDescent="0.25">
      <c r="F1831" s="64"/>
      <c r="G1831" s="64"/>
      <c r="H1831" s="64"/>
      <c r="I1831" s="64"/>
      <c r="J1831" s="64"/>
      <c r="K1831" s="64"/>
      <c r="L1831" s="64"/>
      <c r="M1831" s="64"/>
      <c r="N1831" s="64"/>
      <c r="O1831" s="64"/>
    </row>
    <row r="1832" spans="6:15" x14ac:dyDescent="0.25">
      <c r="F1832" s="64"/>
      <c r="G1832" s="64"/>
      <c r="H1832" s="64"/>
      <c r="I1832" s="64"/>
      <c r="J1832" s="64"/>
      <c r="K1832" s="64"/>
      <c r="L1832" s="64"/>
      <c r="M1832" s="64"/>
      <c r="N1832" s="64"/>
      <c r="O1832" s="64"/>
    </row>
    <row r="1833" spans="6:15" x14ac:dyDescent="0.25">
      <c r="F1833" s="64"/>
      <c r="G1833" s="64"/>
      <c r="H1833" s="64"/>
      <c r="I1833" s="64"/>
      <c r="J1833" s="64"/>
      <c r="K1833" s="64"/>
      <c r="L1833" s="64"/>
      <c r="M1833" s="64"/>
      <c r="N1833" s="64"/>
      <c r="O1833" s="64"/>
    </row>
    <row r="1834" spans="6:15" x14ac:dyDescent="0.25">
      <c r="F1834" s="64"/>
      <c r="G1834" s="64"/>
      <c r="H1834" s="64"/>
      <c r="I1834" s="64"/>
      <c r="J1834" s="64"/>
      <c r="K1834" s="64"/>
      <c r="L1834" s="64"/>
      <c r="M1834" s="64"/>
      <c r="N1834" s="64"/>
      <c r="O1834" s="64"/>
    </row>
    <row r="1835" spans="6:15" x14ac:dyDescent="0.25">
      <c r="F1835" s="64"/>
      <c r="G1835" s="64"/>
      <c r="H1835" s="64"/>
      <c r="I1835" s="64"/>
      <c r="J1835" s="64"/>
      <c r="K1835" s="64"/>
      <c r="L1835" s="64"/>
      <c r="M1835" s="64"/>
      <c r="N1835" s="64"/>
      <c r="O1835" s="64"/>
    </row>
    <row r="1836" spans="6:15" x14ac:dyDescent="0.25">
      <c r="F1836" s="64"/>
      <c r="G1836" s="64"/>
      <c r="H1836" s="64"/>
      <c r="I1836" s="64"/>
      <c r="J1836" s="64"/>
      <c r="K1836" s="64"/>
      <c r="L1836" s="64"/>
      <c r="M1836" s="64"/>
      <c r="N1836" s="64"/>
      <c r="O1836" s="64"/>
    </row>
    <row r="1837" spans="6:15" x14ac:dyDescent="0.25">
      <c r="F1837" s="64"/>
      <c r="G1837" s="64"/>
      <c r="H1837" s="64"/>
      <c r="I1837" s="64"/>
      <c r="J1837" s="64"/>
      <c r="K1837" s="64"/>
      <c r="L1837" s="64"/>
      <c r="M1837" s="64"/>
      <c r="N1837" s="64"/>
      <c r="O1837" s="64"/>
    </row>
    <row r="1838" spans="6:15" x14ac:dyDescent="0.25">
      <c r="F1838" s="64"/>
      <c r="G1838" s="64"/>
      <c r="H1838" s="64"/>
      <c r="I1838" s="64"/>
      <c r="J1838" s="64"/>
      <c r="K1838" s="64"/>
      <c r="L1838" s="64"/>
      <c r="M1838" s="64"/>
      <c r="N1838" s="64"/>
      <c r="O1838" s="64"/>
    </row>
    <row r="1839" spans="6:15" x14ac:dyDescent="0.25">
      <c r="F1839" s="64"/>
      <c r="G1839" s="64"/>
      <c r="H1839" s="64"/>
      <c r="I1839" s="64"/>
      <c r="J1839" s="64"/>
      <c r="K1839" s="64"/>
      <c r="L1839" s="64"/>
      <c r="M1839" s="64"/>
      <c r="N1839" s="64"/>
      <c r="O1839" s="64"/>
    </row>
    <row r="1840" spans="6:15" x14ac:dyDescent="0.25">
      <c r="F1840" s="64"/>
      <c r="G1840" s="64"/>
      <c r="H1840" s="64"/>
      <c r="I1840" s="64"/>
      <c r="J1840" s="64"/>
      <c r="K1840" s="64"/>
      <c r="L1840" s="64"/>
      <c r="M1840" s="64"/>
      <c r="N1840" s="64"/>
      <c r="O1840" s="64"/>
    </row>
    <row r="1841" spans="6:15" x14ac:dyDescent="0.25">
      <c r="F1841" s="64"/>
      <c r="G1841" s="64"/>
      <c r="H1841" s="64"/>
      <c r="I1841" s="64"/>
      <c r="J1841" s="64"/>
      <c r="K1841" s="64"/>
      <c r="L1841" s="64"/>
      <c r="M1841" s="64"/>
      <c r="N1841" s="64"/>
      <c r="O1841" s="64"/>
    </row>
    <row r="1842" spans="6:15" x14ac:dyDescent="0.25">
      <c r="F1842" s="64"/>
      <c r="G1842" s="64"/>
      <c r="H1842" s="64"/>
      <c r="I1842" s="64"/>
      <c r="J1842" s="64"/>
      <c r="K1842" s="64"/>
      <c r="L1842" s="64"/>
      <c r="M1842" s="64"/>
      <c r="N1842" s="64"/>
      <c r="O1842" s="64"/>
    </row>
    <row r="1843" spans="6:15" x14ac:dyDescent="0.25">
      <c r="F1843" s="64"/>
      <c r="G1843" s="64"/>
      <c r="H1843" s="64"/>
      <c r="I1843" s="64"/>
      <c r="J1843" s="64"/>
      <c r="K1843" s="64"/>
      <c r="L1843" s="64"/>
      <c r="M1843" s="64"/>
      <c r="N1843" s="64"/>
      <c r="O1843" s="64"/>
    </row>
    <row r="1844" spans="6:15" x14ac:dyDescent="0.25">
      <c r="F1844" s="64"/>
      <c r="G1844" s="64"/>
      <c r="H1844" s="64"/>
      <c r="I1844" s="64"/>
      <c r="J1844" s="64"/>
      <c r="K1844" s="64"/>
      <c r="L1844" s="64"/>
      <c r="M1844" s="64"/>
      <c r="N1844" s="64"/>
      <c r="O1844" s="64"/>
    </row>
    <row r="1845" spans="6:15" x14ac:dyDescent="0.25">
      <c r="F1845" s="64"/>
      <c r="G1845" s="64"/>
      <c r="H1845" s="64"/>
      <c r="I1845" s="64"/>
      <c r="J1845" s="64"/>
      <c r="K1845" s="64"/>
      <c r="L1845" s="64"/>
      <c r="M1845" s="64"/>
      <c r="N1845" s="64"/>
      <c r="O1845" s="64"/>
    </row>
    <row r="1846" spans="6:15" x14ac:dyDescent="0.25">
      <c r="F1846" s="64"/>
      <c r="G1846" s="64"/>
      <c r="H1846" s="64"/>
      <c r="I1846" s="64"/>
      <c r="J1846" s="64"/>
      <c r="K1846" s="64"/>
      <c r="L1846" s="64"/>
      <c r="M1846" s="64"/>
      <c r="N1846" s="64"/>
      <c r="O1846" s="64"/>
    </row>
    <row r="1847" spans="6:15" x14ac:dyDescent="0.25">
      <c r="F1847" s="64"/>
      <c r="G1847" s="64"/>
      <c r="H1847" s="64"/>
      <c r="I1847" s="64"/>
      <c r="J1847" s="64"/>
      <c r="K1847" s="64"/>
      <c r="L1847" s="64"/>
      <c r="M1847" s="64"/>
      <c r="N1847" s="64"/>
      <c r="O1847" s="64"/>
    </row>
    <row r="1848" spans="6:15" x14ac:dyDescent="0.25">
      <c r="F1848" s="64"/>
      <c r="G1848" s="64"/>
      <c r="H1848" s="64"/>
      <c r="I1848" s="64"/>
      <c r="J1848" s="64"/>
      <c r="K1848" s="64"/>
      <c r="L1848" s="64"/>
      <c r="M1848" s="64"/>
      <c r="N1848" s="64"/>
      <c r="O1848" s="64"/>
    </row>
    <row r="1849" spans="6:15" x14ac:dyDescent="0.25">
      <c r="F1849" s="64"/>
      <c r="G1849" s="64"/>
      <c r="H1849" s="64"/>
      <c r="I1849" s="64"/>
      <c r="J1849" s="64"/>
      <c r="K1849" s="64"/>
      <c r="L1849" s="64"/>
      <c r="M1849" s="64"/>
      <c r="N1849" s="64"/>
      <c r="O1849" s="64"/>
    </row>
    <row r="1850" spans="6:15" x14ac:dyDescent="0.25">
      <c r="F1850" s="64"/>
      <c r="G1850" s="64"/>
      <c r="H1850" s="64"/>
      <c r="I1850" s="64"/>
      <c r="J1850" s="64"/>
      <c r="K1850" s="64"/>
      <c r="L1850" s="64"/>
      <c r="M1850" s="64"/>
      <c r="N1850" s="64"/>
      <c r="O1850" s="64"/>
    </row>
    <row r="1851" spans="6:15" x14ac:dyDescent="0.25">
      <c r="F1851" s="64"/>
      <c r="G1851" s="64"/>
      <c r="H1851" s="64"/>
      <c r="I1851" s="64"/>
      <c r="J1851" s="64"/>
      <c r="K1851" s="64"/>
      <c r="L1851" s="64"/>
      <c r="M1851" s="64"/>
      <c r="N1851" s="64"/>
      <c r="O1851" s="64"/>
    </row>
    <row r="1852" spans="6:15" x14ac:dyDescent="0.25">
      <c r="F1852" s="64"/>
      <c r="G1852" s="64"/>
      <c r="H1852" s="64"/>
      <c r="I1852" s="64"/>
      <c r="J1852" s="64"/>
      <c r="K1852" s="64"/>
      <c r="L1852" s="64"/>
      <c r="M1852" s="64"/>
      <c r="N1852" s="64"/>
      <c r="O1852" s="64"/>
    </row>
    <row r="1853" spans="6:15" x14ac:dyDescent="0.25">
      <c r="F1853" s="64"/>
      <c r="G1853" s="64"/>
      <c r="H1853" s="64"/>
      <c r="I1853" s="64"/>
      <c r="J1853" s="64"/>
      <c r="K1853" s="64"/>
      <c r="L1853" s="64"/>
      <c r="M1853" s="64"/>
      <c r="N1853" s="64"/>
      <c r="O1853" s="64"/>
    </row>
    <row r="1854" spans="6:15" x14ac:dyDescent="0.25">
      <c r="F1854" s="64"/>
      <c r="G1854" s="64"/>
      <c r="H1854" s="64"/>
      <c r="I1854" s="64"/>
      <c r="J1854" s="64"/>
      <c r="K1854" s="64"/>
      <c r="L1854" s="64"/>
      <c r="M1854" s="64"/>
      <c r="N1854" s="64"/>
      <c r="O1854" s="64"/>
    </row>
    <row r="1855" spans="6:15" x14ac:dyDescent="0.25">
      <c r="F1855" s="64"/>
      <c r="G1855" s="64"/>
      <c r="H1855" s="64"/>
      <c r="I1855" s="64"/>
      <c r="J1855" s="64"/>
      <c r="K1855" s="64"/>
      <c r="L1855" s="64"/>
      <c r="M1855" s="64"/>
      <c r="N1855" s="64"/>
      <c r="O1855" s="64"/>
    </row>
    <row r="1856" spans="6:15" x14ac:dyDescent="0.25">
      <c r="F1856" s="64"/>
      <c r="G1856" s="64"/>
      <c r="H1856" s="64"/>
      <c r="I1856" s="64"/>
      <c r="J1856" s="64"/>
      <c r="K1856" s="64"/>
      <c r="L1856" s="64"/>
      <c r="M1856" s="64"/>
      <c r="N1856" s="64"/>
      <c r="O1856" s="64"/>
    </row>
    <row r="1857" spans="6:15" x14ac:dyDescent="0.25">
      <c r="F1857" s="64"/>
      <c r="G1857" s="64"/>
      <c r="H1857" s="64"/>
      <c r="I1857" s="64"/>
      <c r="J1857" s="64"/>
      <c r="K1857" s="64"/>
      <c r="L1857" s="64"/>
      <c r="M1857" s="64"/>
      <c r="N1857" s="64"/>
      <c r="O1857" s="64"/>
    </row>
    <row r="1858" spans="6:15" x14ac:dyDescent="0.25">
      <c r="F1858" s="64"/>
      <c r="G1858" s="64"/>
      <c r="H1858" s="64"/>
      <c r="I1858" s="64"/>
      <c r="J1858" s="64"/>
      <c r="K1858" s="64"/>
      <c r="L1858" s="64"/>
      <c r="M1858" s="64"/>
      <c r="N1858" s="64"/>
      <c r="O1858" s="64"/>
    </row>
    <row r="1859" spans="6:15" x14ac:dyDescent="0.25">
      <c r="F1859" s="64"/>
      <c r="G1859" s="64"/>
      <c r="H1859" s="64"/>
      <c r="I1859" s="64"/>
      <c r="J1859" s="64"/>
      <c r="K1859" s="64"/>
      <c r="L1859" s="64"/>
      <c r="M1859" s="64"/>
      <c r="N1859" s="64"/>
      <c r="O1859" s="64"/>
    </row>
    <row r="1860" spans="6:15" x14ac:dyDescent="0.25">
      <c r="F1860" s="64"/>
      <c r="G1860" s="64"/>
      <c r="H1860" s="64"/>
      <c r="I1860" s="64"/>
      <c r="J1860" s="64"/>
      <c r="K1860" s="64"/>
      <c r="L1860" s="64"/>
      <c r="M1860" s="64"/>
      <c r="N1860" s="64"/>
      <c r="O1860" s="64"/>
    </row>
    <row r="1861" spans="6:15" x14ac:dyDescent="0.25">
      <c r="F1861" s="64"/>
      <c r="G1861" s="64"/>
      <c r="H1861" s="64"/>
      <c r="I1861" s="64"/>
      <c r="J1861" s="64"/>
      <c r="K1861" s="64"/>
      <c r="L1861" s="64"/>
      <c r="M1861" s="64"/>
      <c r="N1861" s="64"/>
      <c r="O1861" s="64"/>
    </row>
    <row r="1862" spans="6:15" x14ac:dyDescent="0.25">
      <c r="F1862" s="64"/>
      <c r="G1862" s="64"/>
      <c r="H1862" s="64"/>
      <c r="I1862" s="64"/>
      <c r="J1862" s="64"/>
      <c r="K1862" s="64"/>
      <c r="L1862" s="64"/>
      <c r="M1862" s="64"/>
      <c r="N1862" s="64"/>
      <c r="O1862" s="64"/>
    </row>
    <row r="1863" spans="6:15" x14ac:dyDescent="0.25">
      <c r="F1863" s="64"/>
      <c r="G1863" s="64"/>
      <c r="H1863" s="64"/>
      <c r="I1863" s="64"/>
      <c r="J1863" s="64"/>
      <c r="K1863" s="64"/>
      <c r="L1863" s="64"/>
      <c r="M1863" s="64"/>
      <c r="N1863" s="64"/>
      <c r="O1863" s="64"/>
    </row>
    <row r="1864" spans="6:15" x14ac:dyDescent="0.25">
      <c r="F1864" s="64"/>
      <c r="G1864" s="64"/>
      <c r="H1864" s="64"/>
      <c r="I1864" s="64"/>
      <c r="J1864" s="64"/>
      <c r="K1864" s="64"/>
      <c r="L1864" s="64"/>
      <c r="M1864" s="64"/>
      <c r="N1864" s="64"/>
      <c r="O1864" s="64"/>
    </row>
    <row r="1865" spans="6:15" x14ac:dyDescent="0.25">
      <c r="F1865" s="64"/>
      <c r="G1865" s="64"/>
      <c r="H1865" s="64"/>
      <c r="I1865" s="64"/>
      <c r="J1865" s="64"/>
      <c r="K1865" s="64"/>
      <c r="L1865" s="64"/>
      <c r="M1865" s="64"/>
      <c r="N1865" s="64"/>
      <c r="O1865" s="64"/>
    </row>
    <row r="1866" spans="6:15" x14ac:dyDescent="0.25">
      <c r="F1866" s="64"/>
      <c r="G1866" s="64"/>
      <c r="H1866" s="64"/>
      <c r="I1866" s="64"/>
      <c r="J1866" s="64"/>
      <c r="K1866" s="64"/>
      <c r="L1866" s="64"/>
      <c r="M1866" s="64"/>
      <c r="N1866" s="64"/>
      <c r="O1866" s="64"/>
    </row>
    <row r="1867" spans="6:15" x14ac:dyDescent="0.25">
      <c r="F1867" s="64"/>
      <c r="G1867" s="64"/>
      <c r="H1867" s="64"/>
      <c r="I1867" s="64"/>
      <c r="J1867" s="64"/>
      <c r="K1867" s="64"/>
      <c r="L1867" s="64"/>
      <c r="M1867" s="64"/>
      <c r="N1867" s="64"/>
      <c r="O1867" s="64"/>
    </row>
    <row r="1868" spans="6:15" x14ac:dyDescent="0.25">
      <c r="F1868" s="64"/>
      <c r="G1868" s="64"/>
      <c r="H1868" s="64"/>
      <c r="I1868" s="64"/>
      <c r="J1868" s="64"/>
      <c r="K1868" s="64"/>
      <c r="L1868" s="64"/>
      <c r="M1868" s="64"/>
      <c r="N1868" s="64"/>
      <c r="O1868" s="64"/>
    </row>
    <row r="1869" spans="6:15" x14ac:dyDescent="0.25">
      <c r="F1869" s="64"/>
      <c r="G1869" s="64"/>
      <c r="H1869" s="64"/>
      <c r="I1869" s="64"/>
      <c r="J1869" s="64"/>
      <c r="K1869" s="64"/>
      <c r="L1869" s="64"/>
      <c r="M1869" s="64"/>
      <c r="N1869" s="64"/>
      <c r="O1869" s="64"/>
    </row>
    <row r="1870" spans="6:15" x14ac:dyDescent="0.25">
      <c r="F1870" s="64"/>
      <c r="G1870" s="64"/>
      <c r="H1870" s="64"/>
      <c r="I1870" s="64"/>
      <c r="J1870" s="64"/>
      <c r="K1870" s="64"/>
      <c r="L1870" s="64"/>
      <c r="M1870" s="64"/>
      <c r="N1870" s="64"/>
      <c r="O1870" s="64"/>
    </row>
    <row r="1871" spans="6:15" x14ac:dyDescent="0.25">
      <c r="F1871" s="64"/>
      <c r="G1871" s="64"/>
      <c r="H1871" s="64"/>
      <c r="I1871" s="64"/>
      <c r="J1871" s="64"/>
      <c r="K1871" s="64"/>
      <c r="L1871" s="64"/>
      <c r="M1871" s="64"/>
      <c r="N1871" s="64"/>
      <c r="O1871" s="64"/>
    </row>
    <row r="1872" spans="6:15" x14ac:dyDescent="0.25">
      <c r="F1872" s="64"/>
      <c r="G1872" s="64"/>
      <c r="H1872" s="64"/>
      <c r="I1872" s="64"/>
      <c r="J1872" s="64"/>
      <c r="K1872" s="64"/>
      <c r="L1872" s="64"/>
      <c r="M1872" s="64"/>
      <c r="N1872" s="64"/>
      <c r="O1872" s="64"/>
    </row>
    <row r="1873" spans="6:15" x14ac:dyDescent="0.25">
      <c r="F1873" s="64"/>
      <c r="G1873" s="64"/>
      <c r="H1873" s="64"/>
      <c r="I1873" s="64"/>
      <c r="J1873" s="64"/>
      <c r="K1873" s="64"/>
      <c r="L1873" s="64"/>
      <c r="M1873" s="64"/>
      <c r="N1873" s="64"/>
      <c r="O1873" s="64"/>
    </row>
    <row r="1874" spans="6:15" x14ac:dyDescent="0.25">
      <c r="F1874" s="64"/>
      <c r="G1874" s="64"/>
      <c r="H1874" s="64"/>
      <c r="I1874" s="64"/>
      <c r="J1874" s="64"/>
      <c r="K1874" s="64"/>
      <c r="L1874" s="64"/>
      <c r="M1874" s="64"/>
      <c r="N1874" s="64"/>
      <c r="O1874" s="64"/>
    </row>
    <row r="1875" spans="6:15" x14ac:dyDescent="0.25">
      <c r="F1875" s="64"/>
      <c r="G1875" s="64"/>
      <c r="H1875" s="64"/>
      <c r="I1875" s="64"/>
      <c r="J1875" s="64"/>
      <c r="K1875" s="64"/>
      <c r="L1875" s="64"/>
      <c r="M1875" s="64"/>
      <c r="N1875" s="64"/>
      <c r="O1875" s="64"/>
    </row>
    <row r="1876" spans="6:15" x14ac:dyDescent="0.25">
      <c r="F1876" s="64"/>
      <c r="G1876" s="64"/>
      <c r="H1876" s="64"/>
      <c r="I1876" s="64"/>
      <c r="J1876" s="64"/>
      <c r="K1876" s="64"/>
      <c r="L1876" s="64"/>
      <c r="M1876" s="64"/>
      <c r="N1876" s="64"/>
      <c r="O1876" s="64"/>
    </row>
    <row r="1877" spans="6:15" x14ac:dyDescent="0.25">
      <c r="F1877" s="64"/>
      <c r="G1877" s="64"/>
      <c r="H1877" s="64"/>
      <c r="I1877" s="64"/>
      <c r="J1877" s="64"/>
      <c r="K1877" s="64"/>
      <c r="L1877" s="64"/>
      <c r="M1877" s="64"/>
      <c r="N1877" s="64"/>
      <c r="O1877" s="64"/>
    </row>
    <row r="1878" spans="6:15" x14ac:dyDescent="0.25">
      <c r="F1878" s="64"/>
      <c r="G1878" s="64"/>
      <c r="H1878" s="64"/>
      <c r="I1878" s="64"/>
      <c r="J1878" s="64"/>
      <c r="K1878" s="64"/>
      <c r="L1878" s="64"/>
      <c r="M1878" s="64"/>
      <c r="N1878" s="64"/>
      <c r="O1878" s="64"/>
    </row>
    <row r="1879" spans="6:15" x14ac:dyDescent="0.25">
      <c r="F1879" s="64"/>
      <c r="G1879" s="64"/>
      <c r="H1879" s="64"/>
      <c r="I1879" s="64"/>
      <c r="J1879" s="64"/>
      <c r="K1879" s="64"/>
      <c r="L1879" s="64"/>
      <c r="M1879" s="64"/>
      <c r="N1879" s="64"/>
      <c r="O1879" s="64"/>
    </row>
    <row r="1880" spans="6:15" x14ac:dyDescent="0.25">
      <c r="F1880" s="64"/>
      <c r="G1880" s="64"/>
      <c r="H1880" s="64"/>
      <c r="I1880" s="64"/>
      <c r="J1880" s="64"/>
      <c r="K1880" s="64"/>
      <c r="L1880" s="64"/>
      <c r="M1880" s="64"/>
      <c r="N1880" s="64"/>
      <c r="O1880" s="64"/>
    </row>
    <row r="1881" spans="6:15" x14ac:dyDescent="0.25">
      <c r="F1881" s="64"/>
      <c r="G1881" s="64"/>
      <c r="H1881" s="64"/>
      <c r="I1881" s="64"/>
      <c r="J1881" s="64"/>
      <c r="K1881" s="64"/>
      <c r="L1881" s="64"/>
      <c r="M1881" s="64"/>
      <c r="N1881" s="64"/>
      <c r="O1881" s="64"/>
    </row>
    <row r="1882" spans="6:15" x14ac:dyDescent="0.25">
      <c r="F1882" s="64"/>
      <c r="G1882" s="64"/>
      <c r="H1882" s="64"/>
      <c r="I1882" s="64"/>
      <c r="J1882" s="64"/>
      <c r="K1882" s="64"/>
      <c r="L1882" s="64"/>
      <c r="M1882" s="64"/>
      <c r="N1882" s="64"/>
      <c r="O1882" s="64"/>
    </row>
    <row r="1883" spans="6:15" x14ac:dyDescent="0.25">
      <c r="F1883" s="64"/>
      <c r="G1883" s="64"/>
      <c r="H1883" s="64"/>
      <c r="I1883" s="64"/>
      <c r="J1883" s="64"/>
      <c r="K1883" s="64"/>
      <c r="L1883" s="64"/>
      <c r="M1883" s="64"/>
      <c r="N1883" s="64"/>
      <c r="O1883" s="64"/>
    </row>
    <row r="1884" spans="6:15" x14ac:dyDescent="0.25">
      <c r="F1884" s="64"/>
      <c r="G1884" s="64"/>
      <c r="H1884" s="64"/>
      <c r="I1884" s="64"/>
      <c r="J1884" s="64"/>
      <c r="K1884" s="64"/>
      <c r="L1884" s="64"/>
      <c r="M1884" s="64"/>
      <c r="N1884" s="64"/>
      <c r="O1884" s="64"/>
    </row>
    <row r="1885" spans="6:15" x14ac:dyDescent="0.25">
      <c r="F1885" s="64"/>
      <c r="G1885" s="64"/>
      <c r="H1885" s="64"/>
      <c r="I1885" s="64"/>
      <c r="J1885" s="64"/>
      <c r="K1885" s="64"/>
      <c r="L1885" s="64"/>
      <c r="M1885" s="64"/>
      <c r="N1885" s="64"/>
      <c r="O1885" s="64"/>
    </row>
    <row r="1886" spans="6:15" x14ac:dyDescent="0.25">
      <c r="F1886" s="64"/>
      <c r="G1886" s="64"/>
      <c r="H1886" s="64"/>
      <c r="I1886" s="64"/>
      <c r="J1886" s="64"/>
      <c r="K1886" s="64"/>
      <c r="L1886" s="64"/>
      <c r="M1886" s="64"/>
      <c r="N1886" s="64"/>
      <c r="O1886" s="64"/>
    </row>
    <row r="1887" spans="6:15" x14ac:dyDescent="0.25">
      <c r="F1887" s="64"/>
      <c r="G1887" s="64"/>
      <c r="H1887" s="64"/>
      <c r="I1887" s="64"/>
      <c r="J1887" s="64"/>
      <c r="K1887" s="64"/>
      <c r="L1887" s="64"/>
      <c r="M1887" s="64"/>
      <c r="N1887" s="64"/>
      <c r="O1887" s="64"/>
    </row>
    <row r="1888" spans="6:15" x14ac:dyDescent="0.25">
      <c r="F1888" s="64"/>
      <c r="G1888" s="64"/>
      <c r="H1888" s="64"/>
      <c r="I1888" s="64"/>
      <c r="J1888" s="64"/>
      <c r="K1888" s="64"/>
      <c r="L1888" s="64"/>
      <c r="M1888" s="64"/>
      <c r="N1888" s="64"/>
      <c r="O1888" s="64"/>
    </row>
    <row r="1889" spans="6:15" x14ac:dyDescent="0.25">
      <c r="F1889" s="64"/>
      <c r="G1889" s="64"/>
      <c r="H1889" s="64"/>
      <c r="I1889" s="64"/>
      <c r="J1889" s="64"/>
      <c r="K1889" s="64"/>
      <c r="L1889" s="64"/>
      <c r="M1889" s="64"/>
      <c r="N1889" s="64"/>
      <c r="O1889" s="64"/>
    </row>
    <row r="1890" spans="6:15" x14ac:dyDescent="0.25">
      <c r="F1890" s="64"/>
      <c r="G1890" s="64"/>
      <c r="H1890" s="64"/>
      <c r="I1890" s="64"/>
      <c r="J1890" s="64"/>
      <c r="K1890" s="64"/>
      <c r="L1890" s="64"/>
      <c r="M1890" s="64"/>
      <c r="N1890" s="64"/>
      <c r="O1890" s="64"/>
    </row>
    <row r="1891" spans="6:15" x14ac:dyDescent="0.25">
      <c r="F1891" s="64"/>
      <c r="G1891" s="64"/>
      <c r="H1891" s="64"/>
      <c r="I1891" s="64"/>
      <c r="J1891" s="64"/>
      <c r="K1891" s="64"/>
      <c r="L1891" s="64"/>
      <c r="M1891" s="64"/>
      <c r="N1891" s="64"/>
      <c r="O1891" s="64"/>
    </row>
    <row r="1892" spans="6:15" x14ac:dyDescent="0.25">
      <c r="F1892" s="64"/>
      <c r="G1892" s="64"/>
      <c r="H1892" s="64"/>
      <c r="I1892" s="64"/>
      <c r="J1892" s="64"/>
      <c r="K1892" s="64"/>
      <c r="L1892" s="64"/>
      <c r="M1892" s="64"/>
      <c r="N1892" s="64"/>
      <c r="O1892" s="64"/>
    </row>
    <row r="1893" spans="6:15" x14ac:dyDescent="0.25">
      <c r="F1893" s="64"/>
      <c r="G1893" s="64"/>
      <c r="H1893" s="64"/>
      <c r="I1893" s="64"/>
      <c r="J1893" s="64"/>
      <c r="K1893" s="64"/>
      <c r="L1893" s="64"/>
      <c r="M1893" s="64"/>
      <c r="N1893" s="64"/>
      <c r="O1893" s="64"/>
    </row>
    <row r="1894" spans="6:15" x14ac:dyDescent="0.25">
      <c r="F1894" s="64"/>
      <c r="G1894" s="64"/>
      <c r="H1894" s="64"/>
      <c r="I1894" s="64"/>
      <c r="J1894" s="64"/>
      <c r="K1894" s="64"/>
      <c r="L1894" s="64"/>
      <c r="M1894" s="64"/>
      <c r="N1894" s="64"/>
      <c r="O1894" s="64"/>
    </row>
    <row r="1895" spans="6:15" x14ac:dyDescent="0.25">
      <c r="F1895" s="64"/>
      <c r="G1895" s="64"/>
      <c r="H1895" s="64"/>
      <c r="I1895" s="64"/>
      <c r="J1895" s="64"/>
      <c r="K1895" s="64"/>
      <c r="L1895" s="64"/>
      <c r="M1895" s="64"/>
      <c r="N1895" s="64"/>
      <c r="O1895" s="64"/>
    </row>
    <row r="1896" spans="6:15" x14ac:dyDescent="0.25">
      <c r="F1896" s="64"/>
      <c r="G1896" s="64"/>
      <c r="H1896" s="64"/>
      <c r="I1896" s="64"/>
      <c r="J1896" s="64"/>
      <c r="K1896" s="64"/>
      <c r="L1896" s="64"/>
      <c r="M1896" s="64"/>
      <c r="N1896" s="64"/>
      <c r="O1896" s="64"/>
    </row>
    <row r="1897" spans="6:15" x14ac:dyDescent="0.25">
      <c r="F1897" s="64"/>
      <c r="G1897" s="64"/>
      <c r="H1897" s="64"/>
      <c r="I1897" s="64"/>
      <c r="J1897" s="64"/>
      <c r="K1897" s="64"/>
      <c r="L1897" s="64"/>
      <c r="M1897" s="64"/>
      <c r="N1897" s="64"/>
      <c r="O1897" s="64"/>
    </row>
    <row r="1898" spans="6:15" x14ac:dyDescent="0.25">
      <c r="F1898" s="64"/>
      <c r="G1898" s="64"/>
      <c r="H1898" s="64"/>
      <c r="I1898" s="64"/>
      <c r="J1898" s="64"/>
      <c r="K1898" s="64"/>
      <c r="L1898" s="64"/>
      <c r="M1898" s="64"/>
      <c r="N1898" s="64"/>
      <c r="O1898" s="64"/>
    </row>
    <row r="1899" spans="6:15" x14ac:dyDescent="0.25">
      <c r="F1899" s="64"/>
      <c r="G1899" s="64"/>
      <c r="H1899" s="64"/>
      <c r="I1899" s="64"/>
      <c r="J1899" s="64"/>
      <c r="K1899" s="64"/>
      <c r="L1899" s="64"/>
      <c r="M1899" s="64"/>
      <c r="N1899" s="64"/>
      <c r="O1899" s="64"/>
    </row>
    <row r="1900" spans="6:15" x14ac:dyDescent="0.25">
      <c r="F1900" s="64"/>
      <c r="G1900" s="64"/>
      <c r="H1900" s="64"/>
      <c r="I1900" s="64"/>
      <c r="J1900" s="64"/>
      <c r="K1900" s="64"/>
      <c r="L1900" s="64"/>
      <c r="M1900" s="64"/>
      <c r="N1900" s="64"/>
      <c r="O1900" s="64"/>
    </row>
    <row r="1901" spans="6:15" x14ac:dyDescent="0.25">
      <c r="F1901" s="64"/>
      <c r="G1901" s="64"/>
      <c r="H1901" s="64"/>
      <c r="I1901" s="64"/>
      <c r="J1901" s="64"/>
      <c r="K1901" s="64"/>
      <c r="L1901" s="64"/>
      <c r="M1901" s="64"/>
      <c r="N1901" s="64"/>
      <c r="O1901" s="64"/>
    </row>
    <row r="1902" spans="6:15" x14ac:dyDescent="0.25">
      <c r="F1902" s="64"/>
      <c r="G1902" s="64"/>
      <c r="H1902" s="64"/>
      <c r="I1902" s="64"/>
      <c r="J1902" s="64"/>
      <c r="K1902" s="64"/>
      <c r="L1902" s="64"/>
      <c r="M1902" s="64"/>
      <c r="N1902" s="64"/>
      <c r="O1902" s="64"/>
    </row>
    <row r="1903" spans="6:15" x14ac:dyDescent="0.25">
      <c r="F1903" s="64"/>
      <c r="G1903" s="64"/>
      <c r="H1903" s="64"/>
      <c r="I1903" s="64"/>
      <c r="J1903" s="64"/>
      <c r="K1903" s="64"/>
      <c r="L1903" s="64"/>
      <c r="M1903" s="64"/>
      <c r="N1903" s="64"/>
      <c r="O1903" s="64"/>
    </row>
    <row r="1904" spans="6:15" x14ac:dyDescent="0.25">
      <c r="F1904" s="64"/>
      <c r="G1904" s="64"/>
      <c r="H1904" s="64"/>
      <c r="I1904" s="64"/>
      <c r="J1904" s="64"/>
      <c r="K1904" s="64"/>
      <c r="L1904" s="64"/>
      <c r="M1904" s="64"/>
      <c r="N1904" s="64"/>
      <c r="O1904" s="64"/>
    </row>
    <row r="1905" spans="6:15" x14ac:dyDescent="0.25">
      <c r="F1905" s="64"/>
      <c r="G1905" s="64"/>
      <c r="H1905" s="64"/>
      <c r="I1905" s="64"/>
      <c r="J1905" s="64"/>
      <c r="K1905" s="64"/>
      <c r="L1905" s="64"/>
      <c r="M1905" s="64"/>
      <c r="N1905" s="64"/>
      <c r="O1905" s="64"/>
    </row>
    <row r="1906" spans="6:15" x14ac:dyDescent="0.25">
      <c r="F1906" s="64"/>
      <c r="G1906" s="64"/>
      <c r="H1906" s="64"/>
      <c r="I1906" s="64"/>
      <c r="J1906" s="64"/>
      <c r="K1906" s="64"/>
      <c r="L1906" s="64"/>
      <c r="M1906" s="64"/>
      <c r="N1906" s="64"/>
      <c r="O1906" s="64"/>
    </row>
    <row r="1907" spans="6:15" x14ac:dyDescent="0.25">
      <c r="F1907" s="64"/>
      <c r="G1907" s="64"/>
      <c r="H1907" s="64"/>
      <c r="I1907" s="64"/>
      <c r="J1907" s="64"/>
      <c r="K1907" s="64"/>
      <c r="L1907" s="64"/>
      <c r="M1907" s="64"/>
      <c r="N1907" s="64"/>
      <c r="O1907" s="64"/>
    </row>
    <row r="1908" spans="6:15" x14ac:dyDescent="0.25">
      <c r="F1908" s="64"/>
      <c r="G1908" s="64"/>
      <c r="H1908" s="64"/>
      <c r="I1908" s="64"/>
      <c r="J1908" s="64"/>
      <c r="K1908" s="64"/>
      <c r="L1908" s="64"/>
      <c r="M1908" s="64"/>
      <c r="N1908" s="64"/>
      <c r="O1908" s="64"/>
    </row>
    <row r="1909" spans="6:15" x14ac:dyDescent="0.25">
      <c r="F1909" s="64"/>
      <c r="G1909" s="64"/>
      <c r="H1909" s="64"/>
      <c r="I1909" s="64"/>
      <c r="J1909" s="64"/>
      <c r="K1909" s="64"/>
      <c r="L1909" s="64"/>
      <c r="M1909" s="64"/>
      <c r="N1909" s="64"/>
      <c r="O1909" s="64"/>
    </row>
    <row r="1910" spans="6:15" x14ac:dyDescent="0.25">
      <c r="F1910" s="64"/>
      <c r="G1910" s="64"/>
      <c r="H1910" s="64"/>
      <c r="I1910" s="64"/>
      <c r="J1910" s="64"/>
      <c r="K1910" s="64"/>
      <c r="L1910" s="64"/>
      <c r="M1910" s="64"/>
      <c r="N1910" s="64"/>
      <c r="O1910" s="64"/>
    </row>
    <row r="1911" spans="6:15" x14ac:dyDescent="0.25">
      <c r="F1911" s="64"/>
      <c r="G1911" s="64"/>
      <c r="H1911" s="64"/>
      <c r="I1911" s="64"/>
      <c r="J1911" s="64"/>
      <c r="K1911" s="64"/>
      <c r="L1911" s="64"/>
      <c r="M1911" s="64"/>
      <c r="N1911" s="64"/>
      <c r="O1911" s="64"/>
    </row>
    <row r="1912" spans="6:15" x14ac:dyDescent="0.25">
      <c r="F1912" s="64"/>
      <c r="G1912" s="64"/>
      <c r="H1912" s="64"/>
      <c r="I1912" s="64"/>
      <c r="J1912" s="64"/>
      <c r="K1912" s="64"/>
      <c r="L1912" s="64"/>
      <c r="M1912" s="64"/>
      <c r="N1912" s="64"/>
      <c r="O1912" s="64"/>
    </row>
    <row r="1913" spans="6:15" x14ac:dyDescent="0.25">
      <c r="F1913" s="64"/>
      <c r="G1913" s="64"/>
      <c r="H1913" s="64"/>
      <c r="I1913" s="64"/>
      <c r="J1913" s="64"/>
      <c r="K1913" s="64"/>
      <c r="L1913" s="64"/>
      <c r="M1913" s="64"/>
      <c r="N1913" s="64"/>
      <c r="O1913" s="64"/>
    </row>
    <row r="1914" spans="6:15" x14ac:dyDescent="0.25">
      <c r="F1914" s="64"/>
      <c r="G1914" s="64"/>
      <c r="H1914" s="64"/>
      <c r="I1914" s="64"/>
      <c r="J1914" s="64"/>
      <c r="K1914" s="64"/>
      <c r="L1914" s="64"/>
      <c r="M1914" s="64"/>
      <c r="N1914" s="64"/>
      <c r="O1914" s="64"/>
    </row>
    <row r="1915" spans="6:15" x14ac:dyDescent="0.25">
      <c r="F1915" s="64"/>
      <c r="G1915" s="64"/>
      <c r="H1915" s="64"/>
      <c r="I1915" s="64"/>
      <c r="J1915" s="64"/>
      <c r="K1915" s="64"/>
      <c r="L1915" s="64"/>
      <c r="M1915" s="64"/>
      <c r="N1915" s="64"/>
      <c r="O1915" s="64"/>
    </row>
    <row r="1916" spans="6:15" x14ac:dyDescent="0.25">
      <c r="F1916" s="64"/>
      <c r="G1916" s="64"/>
      <c r="H1916" s="64"/>
      <c r="I1916" s="64"/>
      <c r="J1916" s="64"/>
      <c r="K1916" s="64"/>
      <c r="L1916" s="64"/>
      <c r="M1916" s="64"/>
      <c r="N1916" s="64"/>
      <c r="O1916" s="64"/>
    </row>
    <row r="1917" spans="6:15" x14ac:dyDescent="0.25">
      <c r="F1917" s="64"/>
      <c r="G1917" s="64"/>
      <c r="H1917" s="64"/>
      <c r="I1917" s="64"/>
      <c r="J1917" s="64"/>
      <c r="K1917" s="64"/>
      <c r="L1917" s="64"/>
      <c r="M1917" s="64"/>
      <c r="N1917" s="64"/>
      <c r="O1917" s="64"/>
    </row>
    <row r="1918" spans="6:15" x14ac:dyDescent="0.25">
      <c r="F1918" s="64"/>
      <c r="G1918" s="64"/>
      <c r="H1918" s="64"/>
      <c r="I1918" s="64"/>
      <c r="J1918" s="64"/>
      <c r="K1918" s="64"/>
      <c r="L1918" s="64"/>
      <c r="M1918" s="64"/>
      <c r="N1918" s="64"/>
      <c r="O1918" s="64"/>
    </row>
    <row r="1919" spans="6:15" x14ac:dyDescent="0.25">
      <c r="F1919" s="64"/>
      <c r="G1919" s="64"/>
      <c r="H1919" s="64"/>
      <c r="I1919" s="64"/>
      <c r="J1919" s="64"/>
      <c r="K1919" s="64"/>
      <c r="L1919" s="64"/>
      <c r="M1919" s="64"/>
      <c r="N1919" s="64"/>
      <c r="O1919" s="64"/>
    </row>
    <row r="1920" spans="6:15" x14ac:dyDescent="0.25">
      <c r="F1920" s="64"/>
      <c r="G1920" s="64"/>
      <c r="H1920" s="64"/>
      <c r="I1920" s="64"/>
      <c r="J1920" s="64"/>
      <c r="K1920" s="64"/>
      <c r="L1920" s="64"/>
      <c r="M1920" s="64"/>
      <c r="N1920" s="64"/>
      <c r="O1920" s="64"/>
    </row>
    <row r="1921" spans="6:15" x14ac:dyDescent="0.25">
      <c r="F1921" s="64"/>
      <c r="G1921" s="64"/>
      <c r="H1921" s="64"/>
      <c r="I1921" s="64"/>
      <c r="J1921" s="64"/>
      <c r="K1921" s="64"/>
      <c r="L1921" s="64"/>
      <c r="M1921" s="64"/>
      <c r="N1921" s="64"/>
      <c r="O1921" s="64"/>
    </row>
    <row r="1922" spans="6:15" x14ac:dyDescent="0.25">
      <c r="F1922" s="64"/>
      <c r="G1922" s="64"/>
      <c r="H1922" s="64"/>
      <c r="I1922" s="64"/>
      <c r="J1922" s="64"/>
      <c r="K1922" s="64"/>
      <c r="L1922" s="64"/>
      <c r="M1922" s="64"/>
      <c r="N1922" s="64"/>
      <c r="O1922" s="64"/>
    </row>
    <row r="1923" spans="6:15" x14ac:dyDescent="0.25">
      <c r="F1923" s="64"/>
      <c r="G1923" s="64"/>
      <c r="H1923" s="64"/>
      <c r="I1923" s="64"/>
      <c r="J1923" s="64"/>
      <c r="K1923" s="64"/>
      <c r="L1923" s="64"/>
      <c r="M1923" s="64"/>
      <c r="N1923" s="64"/>
      <c r="O1923" s="64"/>
    </row>
    <row r="1924" spans="6:15" x14ac:dyDescent="0.25">
      <c r="F1924" s="64"/>
      <c r="G1924" s="64"/>
      <c r="H1924" s="64"/>
      <c r="I1924" s="64"/>
      <c r="J1924" s="64"/>
      <c r="K1924" s="64"/>
      <c r="L1924" s="64"/>
      <c r="M1924" s="64"/>
      <c r="N1924" s="64"/>
      <c r="O1924" s="64"/>
    </row>
    <row r="1925" spans="6:15" x14ac:dyDescent="0.25">
      <c r="F1925" s="64"/>
      <c r="G1925" s="64"/>
      <c r="H1925" s="64"/>
      <c r="I1925" s="64"/>
      <c r="J1925" s="64"/>
      <c r="K1925" s="64"/>
      <c r="L1925" s="64"/>
      <c r="M1925" s="64"/>
      <c r="N1925" s="64"/>
      <c r="O1925" s="64"/>
    </row>
    <row r="1926" spans="6:15" x14ac:dyDescent="0.25">
      <c r="F1926" s="64"/>
      <c r="G1926" s="64"/>
      <c r="H1926" s="64"/>
      <c r="I1926" s="64"/>
      <c r="J1926" s="64"/>
      <c r="K1926" s="64"/>
      <c r="L1926" s="64"/>
      <c r="M1926" s="64"/>
      <c r="N1926" s="64"/>
      <c r="O1926" s="64"/>
    </row>
    <row r="1927" spans="6:15" x14ac:dyDescent="0.25">
      <c r="F1927" s="64"/>
      <c r="G1927" s="64"/>
      <c r="H1927" s="64"/>
      <c r="I1927" s="64"/>
      <c r="J1927" s="64"/>
      <c r="K1927" s="64"/>
      <c r="L1927" s="64"/>
      <c r="M1927" s="64"/>
      <c r="N1927" s="64"/>
      <c r="O1927" s="64"/>
    </row>
    <row r="1928" spans="6:15" x14ac:dyDescent="0.25">
      <c r="F1928" s="64"/>
      <c r="G1928" s="64"/>
      <c r="H1928" s="64"/>
      <c r="I1928" s="64"/>
      <c r="J1928" s="64"/>
      <c r="K1928" s="64"/>
      <c r="L1928" s="64"/>
      <c r="M1928" s="64"/>
      <c r="N1928" s="64"/>
      <c r="O1928" s="64"/>
    </row>
    <row r="1929" spans="6:15" x14ac:dyDescent="0.25">
      <c r="F1929" s="64"/>
      <c r="G1929" s="64"/>
      <c r="H1929" s="64"/>
      <c r="I1929" s="64"/>
      <c r="J1929" s="64"/>
      <c r="K1929" s="64"/>
      <c r="L1929" s="64"/>
      <c r="M1929" s="64"/>
      <c r="N1929" s="64"/>
      <c r="O1929" s="64"/>
    </row>
    <row r="1930" spans="6:15" x14ac:dyDescent="0.25">
      <c r="F1930" s="64"/>
      <c r="G1930" s="64"/>
      <c r="H1930" s="64"/>
      <c r="I1930" s="64"/>
      <c r="J1930" s="64"/>
      <c r="K1930" s="64"/>
      <c r="L1930" s="64"/>
      <c r="M1930" s="64"/>
      <c r="N1930" s="64"/>
      <c r="O1930" s="64"/>
    </row>
    <row r="1931" spans="6:15" x14ac:dyDescent="0.25">
      <c r="F1931" s="64"/>
      <c r="G1931" s="64"/>
      <c r="H1931" s="64"/>
      <c r="I1931" s="64"/>
      <c r="J1931" s="64"/>
      <c r="K1931" s="64"/>
      <c r="L1931" s="64"/>
      <c r="M1931" s="64"/>
      <c r="N1931" s="64"/>
      <c r="O1931" s="64"/>
    </row>
    <row r="1932" spans="6:15" x14ac:dyDescent="0.25">
      <c r="F1932" s="64"/>
      <c r="G1932" s="64"/>
      <c r="H1932" s="64"/>
      <c r="I1932" s="64"/>
      <c r="J1932" s="64"/>
      <c r="K1932" s="64"/>
      <c r="L1932" s="64"/>
      <c r="M1932" s="64"/>
      <c r="N1932" s="64"/>
      <c r="O1932" s="64"/>
    </row>
    <row r="1933" spans="6:15" x14ac:dyDescent="0.25">
      <c r="F1933" s="64"/>
      <c r="G1933" s="64"/>
      <c r="H1933" s="64"/>
      <c r="I1933" s="64"/>
      <c r="J1933" s="64"/>
      <c r="K1933" s="64"/>
      <c r="L1933" s="64"/>
      <c r="M1933" s="64"/>
      <c r="N1933" s="64"/>
      <c r="O1933" s="64"/>
    </row>
    <row r="1934" spans="6:15" x14ac:dyDescent="0.25">
      <c r="F1934" s="64"/>
      <c r="G1934" s="64"/>
      <c r="H1934" s="64"/>
      <c r="I1934" s="64"/>
      <c r="J1934" s="64"/>
      <c r="K1934" s="64"/>
      <c r="L1934" s="64"/>
      <c r="M1934" s="64"/>
      <c r="N1934" s="64"/>
      <c r="O1934" s="64"/>
    </row>
    <row r="1935" spans="6:15" x14ac:dyDescent="0.25">
      <c r="F1935" s="64"/>
      <c r="G1935" s="64"/>
      <c r="H1935" s="64"/>
      <c r="I1935" s="64"/>
      <c r="J1935" s="64"/>
      <c r="K1935" s="64"/>
      <c r="L1935" s="64"/>
      <c r="M1935" s="64"/>
      <c r="N1935" s="64"/>
      <c r="O1935" s="64"/>
    </row>
    <row r="1936" spans="6:15" x14ac:dyDescent="0.25">
      <c r="F1936" s="64"/>
      <c r="G1936" s="64"/>
      <c r="H1936" s="64"/>
      <c r="I1936" s="64"/>
      <c r="J1936" s="64"/>
      <c r="K1936" s="64"/>
      <c r="L1936" s="64"/>
      <c r="M1936" s="64"/>
      <c r="N1936" s="64"/>
      <c r="O1936" s="64"/>
    </row>
    <row r="1937" spans="6:15" x14ac:dyDescent="0.25">
      <c r="F1937" s="64"/>
      <c r="G1937" s="64"/>
      <c r="H1937" s="64"/>
      <c r="I1937" s="64"/>
      <c r="J1937" s="64"/>
      <c r="K1937" s="64"/>
      <c r="L1937" s="64"/>
      <c r="M1937" s="64"/>
      <c r="N1937" s="64"/>
      <c r="O1937" s="64"/>
    </row>
    <row r="1938" spans="6:15" x14ac:dyDescent="0.25">
      <c r="F1938" s="64"/>
      <c r="G1938" s="64"/>
      <c r="H1938" s="64"/>
      <c r="I1938" s="64"/>
      <c r="J1938" s="64"/>
      <c r="K1938" s="64"/>
      <c r="L1938" s="64"/>
      <c r="M1938" s="64"/>
      <c r="N1938" s="64"/>
      <c r="O1938" s="64"/>
    </row>
    <row r="1939" spans="6:15" x14ac:dyDescent="0.25">
      <c r="F1939" s="64"/>
      <c r="G1939" s="64"/>
      <c r="H1939" s="64"/>
      <c r="I1939" s="64"/>
      <c r="J1939" s="64"/>
      <c r="K1939" s="64"/>
      <c r="L1939" s="64"/>
      <c r="M1939" s="64"/>
      <c r="N1939" s="64"/>
      <c r="O1939" s="64"/>
    </row>
    <row r="1940" spans="6:15" x14ac:dyDescent="0.25">
      <c r="F1940" s="64"/>
      <c r="G1940" s="64"/>
      <c r="H1940" s="64"/>
      <c r="I1940" s="64"/>
      <c r="J1940" s="64"/>
      <c r="K1940" s="64"/>
      <c r="L1940" s="64"/>
      <c r="M1940" s="64"/>
      <c r="N1940" s="64"/>
      <c r="O1940" s="64"/>
    </row>
    <row r="1941" spans="6:15" x14ac:dyDescent="0.25">
      <c r="F1941" s="64"/>
      <c r="G1941" s="64"/>
      <c r="H1941" s="64"/>
      <c r="I1941" s="64"/>
      <c r="J1941" s="64"/>
      <c r="K1941" s="64"/>
      <c r="L1941" s="64"/>
      <c r="M1941" s="64"/>
      <c r="N1941" s="64"/>
      <c r="O1941" s="64"/>
    </row>
    <row r="1942" spans="6:15" x14ac:dyDescent="0.25">
      <c r="F1942" s="64"/>
      <c r="G1942" s="64"/>
      <c r="H1942" s="64"/>
      <c r="I1942" s="64"/>
      <c r="J1942" s="64"/>
      <c r="K1942" s="64"/>
      <c r="L1942" s="64"/>
      <c r="M1942" s="64"/>
      <c r="N1942" s="64"/>
      <c r="O1942" s="64"/>
    </row>
    <row r="1943" spans="6:15" x14ac:dyDescent="0.25">
      <c r="F1943" s="64"/>
      <c r="G1943" s="64"/>
      <c r="H1943" s="64"/>
      <c r="I1943" s="64"/>
      <c r="J1943" s="64"/>
      <c r="K1943" s="64"/>
      <c r="L1943" s="64"/>
      <c r="M1943" s="64"/>
      <c r="N1943" s="64"/>
      <c r="O1943" s="64"/>
    </row>
    <row r="1944" spans="6:15" x14ac:dyDescent="0.25">
      <c r="F1944" s="64"/>
      <c r="G1944" s="64"/>
      <c r="H1944" s="64"/>
      <c r="I1944" s="64"/>
      <c r="J1944" s="64"/>
      <c r="K1944" s="64"/>
      <c r="L1944" s="64"/>
      <c r="M1944" s="64"/>
      <c r="N1944" s="64"/>
      <c r="O1944" s="64"/>
    </row>
    <row r="1945" spans="6:15" x14ac:dyDescent="0.25">
      <c r="F1945" s="64"/>
      <c r="G1945" s="64"/>
      <c r="H1945" s="64"/>
      <c r="I1945" s="64"/>
      <c r="J1945" s="64"/>
      <c r="K1945" s="64"/>
      <c r="L1945" s="64"/>
      <c r="M1945" s="64"/>
      <c r="N1945" s="64"/>
      <c r="O1945" s="64"/>
    </row>
    <row r="1946" spans="6:15" x14ac:dyDescent="0.25">
      <c r="F1946" s="64"/>
      <c r="G1946" s="64"/>
      <c r="H1946" s="64"/>
      <c r="I1946" s="64"/>
      <c r="J1946" s="64"/>
      <c r="K1946" s="64"/>
      <c r="L1946" s="64"/>
      <c r="M1946" s="64"/>
      <c r="N1946" s="64"/>
      <c r="O1946" s="64"/>
    </row>
    <row r="1947" spans="6:15" x14ac:dyDescent="0.25">
      <c r="F1947" s="64"/>
      <c r="G1947" s="64"/>
      <c r="H1947" s="64"/>
      <c r="I1947" s="64"/>
      <c r="J1947" s="64"/>
      <c r="K1947" s="64"/>
      <c r="L1947" s="64"/>
      <c r="M1947" s="64"/>
      <c r="N1947" s="64"/>
      <c r="O1947" s="64"/>
    </row>
    <row r="1948" spans="6:15" x14ac:dyDescent="0.25">
      <c r="F1948" s="64"/>
      <c r="G1948" s="64"/>
      <c r="H1948" s="64"/>
      <c r="I1948" s="64"/>
      <c r="J1948" s="64"/>
      <c r="K1948" s="64"/>
      <c r="L1948" s="64"/>
      <c r="M1948" s="64"/>
      <c r="N1948" s="64"/>
      <c r="O1948" s="64"/>
    </row>
    <row r="1949" spans="6:15" x14ac:dyDescent="0.25">
      <c r="F1949" s="64"/>
      <c r="G1949" s="64"/>
      <c r="H1949" s="64"/>
      <c r="I1949" s="64"/>
      <c r="J1949" s="64"/>
      <c r="K1949" s="64"/>
      <c r="L1949" s="64"/>
      <c r="M1949" s="64"/>
      <c r="N1949" s="64"/>
      <c r="O1949" s="64"/>
    </row>
    <row r="1950" spans="6:15" x14ac:dyDescent="0.25">
      <c r="F1950" s="64"/>
      <c r="G1950" s="64"/>
      <c r="H1950" s="64"/>
      <c r="I1950" s="64"/>
      <c r="J1950" s="64"/>
      <c r="K1950" s="64"/>
      <c r="L1950" s="64"/>
      <c r="M1950" s="64"/>
      <c r="N1950" s="64"/>
      <c r="O1950" s="64"/>
    </row>
    <row r="1951" spans="6:15" x14ac:dyDescent="0.25">
      <c r="F1951" s="64"/>
      <c r="G1951" s="64"/>
      <c r="H1951" s="64"/>
      <c r="I1951" s="64"/>
      <c r="J1951" s="64"/>
      <c r="K1951" s="64"/>
      <c r="L1951" s="64"/>
      <c r="M1951" s="64"/>
      <c r="N1951" s="64"/>
      <c r="O1951" s="64"/>
    </row>
    <row r="1952" spans="6:15" x14ac:dyDescent="0.25">
      <c r="F1952" s="64"/>
      <c r="G1952" s="64"/>
      <c r="H1952" s="64"/>
      <c r="I1952" s="64"/>
      <c r="J1952" s="64"/>
      <c r="K1952" s="64"/>
      <c r="L1952" s="64"/>
      <c r="M1952" s="64"/>
      <c r="N1952" s="64"/>
      <c r="O1952" s="64"/>
    </row>
    <row r="1953" spans="6:15" x14ac:dyDescent="0.25">
      <c r="F1953" s="64"/>
      <c r="G1953" s="64"/>
      <c r="H1953" s="64"/>
      <c r="I1953" s="64"/>
      <c r="J1953" s="64"/>
      <c r="K1953" s="64"/>
      <c r="L1953" s="64"/>
      <c r="M1953" s="64"/>
      <c r="N1953" s="64"/>
      <c r="O1953" s="64"/>
    </row>
    <row r="1954" spans="6:15" x14ac:dyDescent="0.25">
      <c r="F1954" s="64"/>
      <c r="G1954" s="64"/>
      <c r="H1954" s="64"/>
      <c r="I1954" s="64"/>
      <c r="J1954" s="64"/>
      <c r="K1954" s="64"/>
      <c r="L1954" s="64"/>
      <c r="M1954" s="64"/>
      <c r="N1954" s="64"/>
      <c r="O1954" s="64"/>
    </row>
    <row r="1955" spans="6:15" x14ac:dyDescent="0.25">
      <c r="F1955" s="64"/>
      <c r="G1955" s="64"/>
      <c r="H1955" s="64"/>
      <c r="I1955" s="64"/>
      <c r="J1955" s="64"/>
      <c r="K1955" s="64"/>
      <c r="L1955" s="64"/>
      <c r="M1955" s="64"/>
      <c r="N1955" s="64"/>
      <c r="O1955" s="64"/>
    </row>
    <row r="1956" spans="6:15" x14ac:dyDescent="0.25">
      <c r="F1956" s="64"/>
      <c r="G1956" s="64"/>
      <c r="H1956" s="64"/>
      <c r="I1956" s="64"/>
      <c r="J1956" s="64"/>
      <c r="K1956" s="64"/>
      <c r="L1956" s="64"/>
      <c r="M1956" s="64"/>
      <c r="N1956" s="64"/>
      <c r="O1956" s="64"/>
    </row>
    <row r="1957" spans="6:15" x14ac:dyDescent="0.25">
      <c r="F1957" s="64"/>
      <c r="G1957" s="64"/>
      <c r="H1957" s="64"/>
      <c r="I1957" s="64"/>
      <c r="J1957" s="64"/>
      <c r="K1957" s="64"/>
      <c r="L1957" s="64"/>
      <c r="M1957" s="64"/>
      <c r="N1957" s="64"/>
      <c r="O1957" s="64"/>
    </row>
    <row r="1958" spans="6:15" x14ac:dyDescent="0.25">
      <c r="F1958" s="64"/>
      <c r="G1958" s="64"/>
      <c r="H1958" s="64"/>
      <c r="I1958" s="64"/>
      <c r="J1958" s="64"/>
      <c r="K1958" s="64"/>
      <c r="L1958" s="64"/>
      <c r="M1958" s="64"/>
      <c r="N1958" s="64"/>
      <c r="O1958" s="64"/>
    </row>
    <row r="1959" spans="6:15" x14ac:dyDescent="0.25">
      <c r="F1959" s="64"/>
      <c r="G1959" s="64"/>
      <c r="H1959" s="64"/>
      <c r="I1959" s="64"/>
      <c r="J1959" s="64"/>
      <c r="K1959" s="64"/>
      <c r="L1959" s="64"/>
      <c r="M1959" s="64"/>
      <c r="N1959" s="64"/>
      <c r="O1959" s="64"/>
    </row>
    <row r="1960" spans="6:15" x14ac:dyDescent="0.25">
      <c r="F1960" s="64"/>
      <c r="G1960" s="64"/>
      <c r="H1960" s="64"/>
      <c r="I1960" s="64"/>
      <c r="J1960" s="64"/>
      <c r="K1960" s="64"/>
      <c r="L1960" s="64"/>
      <c r="M1960" s="64"/>
      <c r="N1960" s="64"/>
      <c r="O1960" s="64"/>
    </row>
    <row r="1961" spans="6:15" x14ac:dyDescent="0.25">
      <c r="F1961" s="64"/>
      <c r="G1961" s="64"/>
      <c r="H1961" s="64"/>
      <c r="I1961" s="64"/>
      <c r="J1961" s="64"/>
      <c r="K1961" s="64"/>
      <c r="L1961" s="64"/>
      <c r="M1961" s="64"/>
      <c r="N1961" s="64"/>
      <c r="O1961" s="64"/>
    </row>
    <row r="1962" spans="6:15" x14ac:dyDescent="0.25">
      <c r="F1962" s="64"/>
      <c r="G1962" s="64"/>
      <c r="H1962" s="64"/>
      <c r="I1962" s="64"/>
      <c r="J1962" s="64"/>
      <c r="K1962" s="64"/>
      <c r="L1962" s="64"/>
      <c r="M1962" s="64"/>
      <c r="N1962" s="64"/>
      <c r="O1962" s="64"/>
    </row>
    <row r="1963" spans="6:15" x14ac:dyDescent="0.25">
      <c r="F1963" s="64"/>
      <c r="G1963" s="64"/>
      <c r="H1963" s="64"/>
      <c r="I1963" s="64"/>
      <c r="J1963" s="64"/>
      <c r="K1963" s="64"/>
      <c r="L1963" s="64"/>
      <c r="M1963" s="64"/>
      <c r="N1963" s="64"/>
      <c r="O1963" s="64"/>
    </row>
    <row r="1964" spans="6:15" x14ac:dyDescent="0.25">
      <c r="F1964" s="64"/>
      <c r="G1964" s="64"/>
      <c r="H1964" s="64"/>
      <c r="I1964" s="64"/>
      <c r="J1964" s="64"/>
      <c r="K1964" s="64"/>
      <c r="L1964" s="64"/>
      <c r="M1964" s="64"/>
      <c r="N1964" s="64"/>
      <c r="O1964" s="64"/>
    </row>
    <row r="1965" spans="6:15" x14ac:dyDescent="0.25">
      <c r="F1965" s="64"/>
      <c r="G1965" s="64"/>
      <c r="H1965" s="64"/>
      <c r="I1965" s="64"/>
      <c r="J1965" s="64"/>
      <c r="K1965" s="64"/>
      <c r="L1965" s="64"/>
      <c r="M1965" s="64"/>
      <c r="N1965" s="64"/>
      <c r="O1965" s="64"/>
    </row>
    <row r="1966" spans="6:15" x14ac:dyDescent="0.25">
      <c r="F1966" s="64"/>
      <c r="G1966" s="64"/>
      <c r="H1966" s="64"/>
      <c r="I1966" s="64"/>
      <c r="J1966" s="64"/>
      <c r="K1966" s="64"/>
      <c r="L1966" s="64"/>
      <c r="M1966" s="64"/>
      <c r="N1966" s="64"/>
      <c r="O1966" s="64"/>
    </row>
    <row r="1967" spans="6:15" x14ac:dyDescent="0.25">
      <c r="F1967" s="64"/>
      <c r="G1967" s="64"/>
      <c r="H1967" s="64"/>
      <c r="I1967" s="64"/>
      <c r="J1967" s="64"/>
      <c r="K1967" s="64"/>
      <c r="L1967" s="64"/>
      <c r="M1967" s="64"/>
      <c r="N1967" s="64"/>
      <c r="O1967" s="64"/>
    </row>
    <row r="1968" spans="6:15" x14ac:dyDescent="0.25">
      <c r="F1968" s="64"/>
      <c r="G1968" s="64"/>
      <c r="H1968" s="64"/>
      <c r="I1968" s="64"/>
      <c r="J1968" s="64"/>
      <c r="K1968" s="64"/>
      <c r="L1968" s="64"/>
      <c r="M1968" s="64"/>
      <c r="N1968" s="64"/>
      <c r="O1968" s="64"/>
    </row>
    <row r="1969" spans="6:15" x14ac:dyDescent="0.25">
      <c r="F1969" s="64"/>
      <c r="G1969" s="64"/>
      <c r="H1969" s="64"/>
      <c r="I1969" s="64"/>
      <c r="J1969" s="64"/>
      <c r="K1969" s="64"/>
      <c r="L1969" s="64"/>
      <c r="M1969" s="64"/>
      <c r="N1969" s="64"/>
      <c r="O1969" s="64"/>
    </row>
    <row r="1970" spans="6:15" x14ac:dyDescent="0.25">
      <c r="F1970" s="64"/>
      <c r="G1970" s="64"/>
      <c r="H1970" s="64"/>
      <c r="I1970" s="64"/>
      <c r="J1970" s="64"/>
      <c r="K1970" s="64"/>
      <c r="L1970" s="64"/>
      <c r="M1970" s="64"/>
      <c r="N1970" s="64"/>
      <c r="O1970" s="64"/>
    </row>
    <row r="1971" spans="6:15" x14ac:dyDescent="0.25">
      <c r="F1971" s="64"/>
      <c r="G1971" s="64"/>
      <c r="H1971" s="64"/>
      <c r="I1971" s="64"/>
      <c r="J1971" s="64"/>
      <c r="K1971" s="64"/>
      <c r="L1971" s="64"/>
      <c r="M1971" s="64"/>
      <c r="N1971" s="64"/>
      <c r="O1971" s="64"/>
    </row>
    <row r="1972" spans="6:15" x14ac:dyDescent="0.25">
      <c r="F1972" s="64"/>
      <c r="G1972" s="64"/>
      <c r="H1972" s="64"/>
      <c r="I1972" s="64"/>
      <c r="J1972" s="64"/>
      <c r="K1972" s="64"/>
      <c r="L1972" s="64"/>
      <c r="M1972" s="64"/>
      <c r="N1972" s="64"/>
      <c r="O1972" s="64"/>
    </row>
    <row r="1973" spans="6:15" x14ac:dyDescent="0.25">
      <c r="F1973" s="64"/>
      <c r="G1973" s="64"/>
      <c r="H1973" s="64"/>
      <c r="I1973" s="64"/>
      <c r="J1973" s="64"/>
      <c r="K1973" s="64"/>
      <c r="L1973" s="64"/>
      <c r="M1973" s="64"/>
      <c r="N1973" s="64"/>
      <c r="O1973" s="64"/>
    </row>
    <row r="1974" spans="6:15" x14ac:dyDescent="0.25">
      <c r="F1974" s="64"/>
      <c r="G1974" s="64"/>
      <c r="H1974" s="64"/>
      <c r="I1974" s="64"/>
      <c r="J1974" s="64"/>
      <c r="K1974" s="64"/>
      <c r="L1974" s="64"/>
      <c r="M1974" s="64"/>
      <c r="N1974" s="64"/>
      <c r="O1974" s="64"/>
    </row>
    <row r="1975" spans="6:15" x14ac:dyDescent="0.25">
      <c r="F1975" s="64"/>
      <c r="G1975" s="64"/>
      <c r="H1975" s="64"/>
      <c r="I1975" s="64"/>
      <c r="J1975" s="64"/>
      <c r="K1975" s="64"/>
      <c r="L1975" s="64"/>
      <c r="M1975" s="64"/>
      <c r="N1975" s="64"/>
      <c r="O1975" s="64"/>
    </row>
    <row r="1976" spans="6:15" x14ac:dyDescent="0.25">
      <c r="F1976" s="64"/>
      <c r="G1976" s="64"/>
      <c r="H1976" s="64"/>
      <c r="I1976" s="64"/>
      <c r="J1976" s="64"/>
      <c r="K1976" s="64"/>
      <c r="L1976" s="64"/>
      <c r="M1976" s="64"/>
      <c r="N1976" s="64"/>
      <c r="O1976" s="64"/>
    </row>
    <row r="1977" spans="6:15" x14ac:dyDescent="0.25">
      <c r="F1977" s="64"/>
      <c r="G1977" s="64"/>
      <c r="H1977" s="64"/>
      <c r="I1977" s="64"/>
      <c r="J1977" s="64"/>
      <c r="K1977" s="64"/>
      <c r="L1977" s="64"/>
      <c r="M1977" s="64"/>
      <c r="N1977" s="64"/>
      <c r="O1977" s="64"/>
    </row>
    <row r="1978" spans="6:15" x14ac:dyDescent="0.25">
      <c r="F1978" s="64"/>
      <c r="G1978" s="64"/>
      <c r="H1978" s="64"/>
      <c r="I1978" s="64"/>
      <c r="J1978" s="64"/>
      <c r="K1978" s="64"/>
      <c r="L1978" s="64"/>
      <c r="M1978" s="64"/>
      <c r="N1978" s="64"/>
      <c r="O1978" s="64"/>
    </row>
    <row r="1979" spans="6:15" x14ac:dyDescent="0.25">
      <c r="F1979" s="64"/>
      <c r="G1979" s="64"/>
      <c r="H1979" s="64"/>
      <c r="I1979" s="64"/>
      <c r="J1979" s="64"/>
      <c r="K1979" s="64"/>
      <c r="L1979" s="64"/>
      <c r="M1979" s="64"/>
      <c r="N1979" s="64"/>
      <c r="O1979" s="64"/>
    </row>
    <row r="1980" spans="6:15" x14ac:dyDescent="0.25">
      <c r="F1980" s="64"/>
      <c r="G1980" s="64"/>
      <c r="H1980" s="64"/>
      <c r="I1980" s="64"/>
      <c r="J1980" s="64"/>
      <c r="K1980" s="64"/>
      <c r="L1980" s="64"/>
      <c r="M1980" s="64"/>
      <c r="N1980" s="64"/>
      <c r="O1980" s="64"/>
    </row>
    <row r="1981" spans="6:15" x14ac:dyDescent="0.25">
      <c r="F1981" s="64"/>
      <c r="G1981" s="64"/>
      <c r="H1981" s="64"/>
      <c r="I1981" s="64"/>
      <c r="J1981" s="64"/>
      <c r="K1981" s="64"/>
      <c r="L1981" s="64"/>
      <c r="M1981" s="64"/>
      <c r="N1981" s="64"/>
      <c r="O1981" s="64"/>
    </row>
    <row r="1982" spans="6:15" x14ac:dyDescent="0.25">
      <c r="F1982" s="64"/>
      <c r="G1982" s="64"/>
      <c r="H1982" s="64"/>
      <c r="I1982" s="64"/>
      <c r="J1982" s="64"/>
      <c r="K1982" s="64"/>
      <c r="L1982" s="64"/>
      <c r="M1982" s="64"/>
      <c r="N1982" s="64"/>
      <c r="O1982" s="64"/>
    </row>
    <row r="1983" spans="6:15" x14ac:dyDescent="0.25">
      <c r="F1983" s="64"/>
      <c r="G1983" s="64"/>
      <c r="H1983" s="64"/>
      <c r="I1983" s="64"/>
      <c r="J1983" s="64"/>
      <c r="K1983" s="64"/>
      <c r="L1983" s="64"/>
      <c r="M1983" s="64"/>
      <c r="N1983" s="64"/>
      <c r="O1983" s="64"/>
    </row>
    <row r="1984" spans="6:15" x14ac:dyDescent="0.25">
      <c r="F1984" s="64"/>
      <c r="G1984" s="64"/>
      <c r="H1984" s="64"/>
      <c r="I1984" s="64"/>
      <c r="J1984" s="64"/>
      <c r="K1984" s="64"/>
      <c r="L1984" s="64"/>
      <c r="M1984" s="64"/>
      <c r="N1984" s="64"/>
      <c r="O1984" s="64"/>
    </row>
    <row r="1985" spans="6:15" x14ac:dyDescent="0.25">
      <c r="F1985" s="64"/>
      <c r="G1985" s="64"/>
      <c r="H1985" s="64"/>
      <c r="I1985" s="64"/>
      <c r="J1985" s="64"/>
      <c r="K1985" s="64"/>
      <c r="L1985" s="64"/>
      <c r="M1985" s="64"/>
      <c r="N1985" s="64"/>
      <c r="O1985" s="64"/>
    </row>
    <row r="1986" spans="6:15" x14ac:dyDescent="0.25">
      <c r="F1986" s="64"/>
      <c r="G1986" s="64"/>
      <c r="H1986" s="64"/>
      <c r="I1986" s="64"/>
      <c r="J1986" s="64"/>
      <c r="K1986" s="64"/>
      <c r="L1986" s="64"/>
      <c r="M1986" s="64"/>
      <c r="N1986" s="64"/>
      <c r="O1986" s="64"/>
    </row>
    <row r="1987" spans="6:15" x14ac:dyDescent="0.25">
      <c r="F1987" s="64"/>
      <c r="G1987" s="64"/>
      <c r="H1987" s="64"/>
      <c r="I1987" s="64"/>
      <c r="J1987" s="64"/>
      <c r="K1987" s="64"/>
      <c r="L1987" s="64"/>
      <c r="M1987" s="64"/>
      <c r="N1987" s="64"/>
      <c r="O1987" s="64"/>
    </row>
    <row r="1988" spans="6:15" x14ac:dyDescent="0.25">
      <c r="F1988" s="64"/>
      <c r="G1988" s="64"/>
      <c r="H1988" s="64"/>
      <c r="I1988" s="64"/>
      <c r="J1988" s="64"/>
      <c r="K1988" s="64"/>
      <c r="L1988" s="64"/>
      <c r="M1988" s="64"/>
      <c r="N1988" s="64"/>
      <c r="O1988" s="64"/>
    </row>
    <row r="1989" spans="6:15" x14ac:dyDescent="0.25">
      <c r="F1989" s="64"/>
      <c r="G1989" s="64"/>
      <c r="H1989" s="64"/>
      <c r="I1989" s="64"/>
      <c r="J1989" s="64"/>
      <c r="K1989" s="64"/>
      <c r="L1989" s="64"/>
      <c r="M1989" s="64"/>
      <c r="N1989" s="64"/>
      <c r="O1989" s="64"/>
    </row>
    <row r="1990" spans="6:15" x14ac:dyDescent="0.25">
      <c r="F1990" s="64"/>
      <c r="G1990" s="64"/>
      <c r="H1990" s="64"/>
      <c r="I1990" s="64"/>
      <c r="J1990" s="64"/>
      <c r="K1990" s="64"/>
      <c r="L1990" s="64"/>
      <c r="M1990" s="64"/>
      <c r="N1990" s="64"/>
      <c r="O1990" s="64"/>
    </row>
    <row r="1991" spans="6:15" x14ac:dyDescent="0.25">
      <c r="F1991" s="64"/>
      <c r="G1991" s="64"/>
      <c r="H1991" s="64"/>
      <c r="I1991" s="64"/>
      <c r="J1991" s="64"/>
      <c r="K1991" s="64"/>
      <c r="L1991" s="64"/>
      <c r="M1991" s="64"/>
      <c r="N1991" s="64"/>
      <c r="O1991" s="64"/>
    </row>
    <row r="1992" spans="6:15" x14ac:dyDescent="0.25">
      <c r="F1992" s="64"/>
      <c r="G1992" s="64"/>
      <c r="H1992" s="64"/>
      <c r="I1992" s="64"/>
      <c r="J1992" s="64"/>
      <c r="K1992" s="64"/>
      <c r="L1992" s="64"/>
      <c r="M1992" s="64"/>
      <c r="N1992" s="64"/>
      <c r="O1992" s="64"/>
    </row>
    <row r="1993" spans="6:15" x14ac:dyDescent="0.25">
      <c r="F1993" s="64"/>
      <c r="G1993" s="64"/>
      <c r="H1993" s="64"/>
      <c r="I1993" s="64"/>
      <c r="J1993" s="64"/>
      <c r="K1993" s="64"/>
      <c r="L1993" s="64"/>
      <c r="M1993" s="64"/>
      <c r="N1993" s="64"/>
      <c r="O1993" s="64"/>
    </row>
    <row r="1994" spans="6:15" x14ac:dyDescent="0.25">
      <c r="F1994" s="64"/>
      <c r="G1994" s="64"/>
      <c r="H1994" s="64"/>
      <c r="I1994" s="64"/>
      <c r="J1994" s="64"/>
      <c r="K1994" s="64"/>
      <c r="L1994" s="64"/>
      <c r="M1994" s="64"/>
      <c r="N1994" s="64"/>
      <c r="O1994" s="64"/>
    </row>
    <row r="1995" spans="6:15" x14ac:dyDescent="0.25">
      <c r="F1995" s="64"/>
      <c r="G1995" s="64"/>
      <c r="H1995" s="64"/>
      <c r="I1995" s="64"/>
      <c r="J1995" s="64"/>
      <c r="K1995" s="64"/>
      <c r="L1995" s="64"/>
      <c r="M1995" s="64"/>
      <c r="N1995" s="64"/>
      <c r="O1995" s="64"/>
    </row>
    <row r="1996" spans="6:15" x14ac:dyDescent="0.25">
      <c r="F1996" s="64"/>
      <c r="G1996" s="64"/>
      <c r="H1996" s="64"/>
      <c r="I1996" s="64"/>
      <c r="J1996" s="64"/>
      <c r="K1996" s="64"/>
      <c r="L1996" s="64"/>
      <c r="M1996" s="64"/>
      <c r="N1996" s="64"/>
      <c r="O1996" s="64"/>
    </row>
    <row r="1997" spans="6:15" x14ac:dyDescent="0.25">
      <c r="F1997" s="64"/>
      <c r="G1997" s="64"/>
      <c r="H1997" s="64"/>
      <c r="I1997" s="64"/>
      <c r="J1997" s="64"/>
      <c r="K1997" s="64"/>
      <c r="L1997" s="64"/>
      <c r="M1997" s="64"/>
      <c r="N1997" s="64"/>
      <c r="O1997" s="64"/>
    </row>
    <row r="1998" spans="6:15" x14ac:dyDescent="0.25">
      <c r="F1998" s="64"/>
      <c r="G1998" s="64"/>
      <c r="H1998" s="64"/>
      <c r="I1998" s="64"/>
      <c r="J1998" s="64"/>
      <c r="K1998" s="64"/>
      <c r="L1998" s="64"/>
      <c r="M1998" s="64"/>
      <c r="N1998" s="64"/>
      <c r="O1998" s="64"/>
    </row>
    <row r="1999" spans="6:15" x14ac:dyDescent="0.25">
      <c r="F1999" s="64"/>
      <c r="G1999" s="64"/>
      <c r="H1999" s="64"/>
      <c r="I1999" s="64"/>
      <c r="J1999" s="64"/>
      <c r="K1999" s="64"/>
      <c r="L1999" s="64"/>
      <c r="M1999" s="64"/>
      <c r="N1999" s="64"/>
      <c r="O1999" s="64"/>
    </row>
    <row r="2000" spans="6:15" x14ac:dyDescent="0.25">
      <c r="F2000" s="64"/>
      <c r="G2000" s="64"/>
      <c r="H2000" s="64"/>
      <c r="I2000" s="64"/>
      <c r="J2000" s="64"/>
      <c r="K2000" s="64"/>
      <c r="L2000" s="64"/>
      <c r="M2000" s="64"/>
      <c r="N2000" s="64"/>
      <c r="O2000" s="64"/>
    </row>
    <row r="2001" spans="6:15" x14ac:dyDescent="0.25">
      <c r="F2001" s="64"/>
      <c r="G2001" s="64"/>
      <c r="H2001" s="64"/>
      <c r="I2001" s="64"/>
      <c r="J2001" s="64"/>
      <c r="K2001" s="64"/>
      <c r="L2001" s="64"/>
      <c r="M2001" s="64"/>
      <c r="N2001" s="64"/>
      <c r="O2001" s="64"/>
    </row>
    <row r="2002" spans="6:15" x14ac:dyDescent="0.25">
      <c r="F2002" s="64"/>
      <c r="G2002" s="64"/>
      <c r="H2002" s="64"/>
      <c r="I2002" s="64"/>
      <c r="J2002" s="64"/>
      <c r="K2002" s="64"/>
      <c r="L2002" s="64"/>
      <c r="M2002" s="64"/>
      <c r="N2002" s="64"/>
      <c r="O2002" s="64"/>
    </row>
    <row r="2003" spans="6:15" x14ac:dyDescent="0.25">
      <c r="F2003" s="64"/>
      <c r="G2003" s="64"/>
      <c r="H2003" s="64"/>
      <c r="I2003" s="64"/>
      <c r="J2003" s="64"/>
      <c r="K2003" s="64"/>
      <c r="L2003" s="64"/>
      <c r="M2003" s="64"/>
      <c r="N2003" s="64"/>
      <c r="O2003" s="64"/>
    </row>
    <row r="2004" spans="6:15" x14ac:dyDescent="0.25">
      <c r="F2004" s="64"/>
      <c r="G2004" s="64"/>
      <c r="H2004" s="64"/>
      <c r="I2004" s="64"/>
      <c r="J2004" s="64"/>
      <c r="K2004" s="64"/>
      <c r="L2004" s="64"/>
      <c r="M2004" s="64"/>
      <c r="N2004" s="64"/>
      <c r="O2004" s="64"/>
    </row>
    <row r="2005" spans="6:15" x14ac:dyDescent="0.25">
      <c r="F2005" s="64"/>
      <c r="G2005" s="64"/>
      <c r="H2005" s="64"/>
      <c r="I2005" s="64"/>
      <c r="J2005" s="64"/>
      <c r="K2005" s="64"/>
      <c r="L2005" s="64"/>
      <c r="M2005" s="64"/>
      <c r="N2005" s="64"/>
      <c r="O2005" s="64"/>
    </row>
    <row r="2006" spans="6:15" x14ac:dyDescent="0.25">
      <c r="F2006" s="64"/>
      <c r="G2006" s="64"/>
      <c r="H2006" s="64"/>
      <c r="I2006" s="64"/>
      <c r="J2006" s="64"/>
      <c r="K2006" s="64"/>
      <c r="L2006" s="64"/>
      <c r="M2006" s="64"/>
      <c r="N2006" s="64"/>
      <c r="O2006" s="64"/>
    </row>
    <row r="2007" spans="6:15" x14ac:dyDescent="0.25">
      <c r="F2007" s="64"/>
      <c r="G2007" s="64"/>
      <c r="H2007" s="64"/>
      <c r="I2007" s="64"/>
      <c r="J2007" s="64"/>
      <c r="K2007" s="64"/>
      <c r="L2007" s="64"/>
      <c r="M2007" s="64"/>
      <c r="N2007" s="64"/>
      <c r="O2007" s="64"/>
    </row>
    <row r="2008" spans="6:15" x14ac:dyDescent="0.25">
      <c r="F2008" s="64"/>
      <c r="G2008" s="64"/>
      <c r="H2008" s="64"/>
      <c r="I2008" s="64"/>
      <c r="J2008" s="64"/>
      <c r="K2008" s="64"/>
      <c r="L2008" s="64"/>
      <c r="M2008" s="64"/>
      <c r="N2008" s="64"/>
      <c r="O2008" s="64"/>
    </row>
    <row r="2009" spans="6:15" x14ac:dyDescent="0.25">
      <c r="F2009" s="64"/>
      <c r="G2009" s="64"/>
      <c r="H2009" s="64"/>
      <c r="I2009" s="64"/>
      <c r="J2009" s="64"/>
      <c r="K2009" s="64"/>
      <c r="L2009" s="64"/>
      <c r="M2009" s="64"/>
      <c r="N2009" s="64"/>
      <c r="O2009" s="64"/>
    </row>
    <row r="2010" spans="6:15" x14ac:dyDescent="0.25">
      <c r="F2010" s="64"/>
      <c r="G2010" s="64"/>
      <c r="H2010" s="64"/>
      <c r="I2010" s="64"/>
      <c r="J2010" s="64"/>
      <c r="K2010" s="64"/>
      <c r="L2010" s="64"/>
      <c r="M2010" s="64"/>
      <c r="N2010" s="64"/>
      <c r="O2010" s="64"/>
    </row>
    <row r="2011" spans="6:15" x14ac:dyDescent="0.25">
      <c r="F2011" s="64"/>
      <c r="G2011" s="64"/>
      <c r="H2011" s="64"/>
      <c r="I2011" s="64"/>
      <c r="J2011" s="64"/>
      <c r="K2011" s="64"/>
      <c r="L2011" s="64"/>
      <c r="M2011" s="64"/>
      <c r="N2011" s="64"/>
      <c r="O2011" s="64"/>
    </row>
    <row r="2012" spans="6:15" x14ac:dyDescent="0.25">
      <c r="F2012" s="64"/>
      <c r="G2012" s="64"/>
      <c r="H2012" s="64"/>
      <c r="I2012" s="64"/>
      <c r="J2012" s="64"/>
      <c r="K2012" s="64"/>
      <c r="L2012" s="64"/>
      <c r="M2012" s="64"/>
      <c r="N2012" s="64"/>
      <c r="O2012" s="64"/>
    </row>
    <row r="2013" spans="6:15" x14ac:dyDescent="0.25">
      <c r="F2013" s="64"/>
      <c r="G2013" s="64"/>
      <c r="H2013" s="64"/>
      <c r="I2013" s="64"/>
      <c r="J2013" s="64"/>
      <c r="K2013" s="64"/>
      <c r="L2013" s="64"/>
      <c r="M2013" s="64"/>
      <c r="N2013" s="64"/>
      <c r="O2013" s="64"/>
    </row>
    <row r="2014" spans="6:15" x14ac:dyDescent="0.25">
      <c r="F2014" s="64"/>
      <c r="G2014" s="64"/>
      <c r="H2014" s="64"/>
      <c r="I2014" s="64"/>
      <c r="J2014" s="64"/>
      <c r="K2014" s="64"/>
      <c r="L2014" s="64"/>
      <c r="M2014" s="64"/>
      <c r="N2014" s="64"/>
      <c r="O2014" s="64"/>
    </row>
    <row r="2015" spans="6:15" x14ac:dyDescent="0.25">
      <c r="F2015" s="64"/>
      <c r="G2015" s="64"/>
      <c r="H2015" s="64"/>
      <c r="I2015" s="64"/>
      <c r="J2015" s="64"/>
      <c r="K2015" s="64"/>
      <c r="L2015" s="64"/>
      <c r="M2015" s="64"/>
      <c r="N2015" s="64"/>
      <c r="O2015" s="64"/>
    </row>
    <row r="2016" spans="6:15" x14ac:dyDescent="0.25">
      <c r="F2016" s="64"/>
      <c r="G2016" s="64"/>
      <c r="H2016" s="64"/>
      <c r="I2016" s="64"/>
      <c r="J2016" s="64"/>
      <c r="K2016" s="64"/>
      <c r="L2016" s="64"/>
      <c r="M2016" s="64"/>
      <c r="N2016" s="64"/>
      <c r="O2016" s="64"/>
    </row>
    <row r="2017" spans="6:15" x14ac:dyDescent="0.25">
      <c r="F2017" s="64"/>
      <c r="G2017" s="64"/>
      <c r="H2017" s="64"/>
      <c r="I2017" s="64"/>
      <c r="J2017" s="64"/>
      <c r="K2017" s="64"/>
      <c r="L2017" s="64"/>
      <c r="M2017" s="64"/>
      <c r="N2017" s="64"/>
      <c r="O2017" s="64"/>
    </row>
    <row r="2018" spans="6:15" x14ac:dyDescent="0.25">
      <c r="F2018" s="64"/>
      <c r="G2018" s="64"/>
      <c r="H2018" s="64"/>
      <c r="I2018" s="64"/>
      <c r="J2018" s="64"/>
      <c r="K2018" s="64"/>
      <c r="L2018" s="64"/>
      <c r="M2018" s="64"/>
      <c r="N2018" s="64"/>
      <c r="O2018" s="64"/>
    </row>
    <row r="2019" spans="6:15" x14ac:dyDescent="0.25">
      <c r="F2019" s="64"/>
      <c r="G2019" s="64"/>
      <c r="H2019" s="64"/>
      <c r="I2019" s="64"/>
      <c r="J2019" s="64"/>
      <c r="K2019" s="64"/>
      <c r="L2019" s="64"/>
      <c r="M2019" s="64"/>
      <c r="N2019" s="64"/>
      <c r="O2019" s="64"/>
    </row>
    <row r="2020" spans="6:15" x14ac:dyDescent="0.25">
      <c r="F2020" s="64"/>
      <c r="G2020" s="64"/>
      <c r="H2020" s="64"/>
      <c r="I2020" s="64"/>
      <c r="J2020" s="64"/>
      <c r="K2020" s="64"/>
      <c r="L2020" s="64"/>
      <c r="M2020" s="64"/>
      <c r="N2020" s="64"/>
      <c r="O2020" s="64"/>
    </row>
    <row r="2021" spans="6:15" x14ac:dyDescent="0.25">
      <c r="F2021" s="64"/>
      <c r="G2021" s="64"/>
      <c r="H2021" s="64"/>
      <c r="I2021" s="64"/>
      <c r="J2021" s="64"/>
      <c r="K2021" s="64"/>
      <c r="L2021" s="64"/>
      <c r="M2021" s="64"/>
      <c r="N2021" s="64"/>
      <c r="O2021" s="64"/>
    </row>
    <row r="2022" spans="6:15" x14ac:dyDescent="0.25">
      <c r="F2022" s="64"/>
      <c r="G2022" s="64"/>
      <c r="H2022" s="64"/>
      <c r="I2022" s="64"/>
      <c r="J2022" s="64"/>
      <c r="K2022" s="64"/>
      <c r="L2022" s="64"/>
      <c r="M2022" s="64"/>
      <c r="N2022" s="64"/>
      <c r="O2022" s="64"/>
    </row>
    <row r="2023" spans="6:15" x14ac:dyDescent="0.25">
      <c r="F2023" s="64"/>
      <c r="G2023" s="64"/>
      <c r="H2023" s="64"/>
      <c r="I2023" s="64"/>
      <c r="J2023" s="64"/>
      <c r="K2023" s="64"/>
      <c r="L2023" s="64"/>
      <c r="M2023" s="64"/>
      <c r="N2023" s="64"/>
      <c r="O2023" s="64"/>
    </row>
    <row r="2024" spans="6:15" x14ac:dyDescent="0.25">
      <c r="F2024" s="64"/>
      <c r="G2024" s="64"/>
      <c r="H2024" s="64"/>
      <c r="I2024" s="64"/>
      <c r="J2024" s="64"/>
      <c r="K2024" s="64"/>
      <c r="L2024" s="64"/>
      <c r="M2024" s="64"/>
      <c r="N2024" s="64"/>
      <c r="O2024" s="64"/>
    </row>
    <row r="2025" spans="6:15" x14ac:dyDescent="0.25">
      <c r="F2025" s="64"/>
      <c r="G2025" s="64"/>
      <c r="H2025" s="64"/>
      <c r="I2025" s="64"/>
      <c r="J2025" s="64"/>
      <c r="K2025" s="64"/>
      <c r="L2025" s="64"/>
      <c r="M2025" s="64"/>
      <c r="N2025" s="64"/>
      <c r="O2025" s="64"/>
    </row>
    <row r="2026" spans="6:15" x14ac:dyDescent="0.25">
      <c r="F2026" s="64"/>
      <c r="G2026" s="64"/>
      <c r="H2026" s="64"/>
      <c r="I2026" s="64"/>
      <c r="J2026" s="64"/>
      <c r="K2026" s="64"/>
      <c r="L2026" s="64"/>
      <c r="M2026" s="64"/>
      <c r="N2026" s="64"/>
      <c r="O2026" s="64"/>
    </row>
    <row r="2027" spans="6:15" x14ac:dyDescent="0.25">
      <c r="F2027" s="64"/>
      <c r="G2027" s="64"/>
      <c r="H2027" s="64"/>
      <c r="I2027" s="64"/>
      <c r="J2027" s="64"/>
      <c r="K2027" s="64"/>
      <c r="L2027" s="64"/>
      <c r="M2027" s="64"/>
      <c r="N2027" s="64"/>
      <c r="O2027" s="64"/>
    </row>
    <row r="2028" spans="6:15" x14ac:dyDescent="0.25">
      <c r="F2028" s="64"/>
      <c r="G2028" s="64"/>
      <c r="H2028" s="64"/>
      <c r="I2028" s="64"/>
      <c r="J2028" s="64"/>
      <c r="K2028" s="64"/>
      <c r="L2028" s="64"/>
      <c r="M2028" s="64"/>
      <c r="N2028" s="64"/>
      <c r="O2028" s="64"/>
    </row>
    <row r="2029" spans="6:15" x14ac:dyDescent="0.25">
      <c r="F2029" s="64"/>
      <c r="G2029" s="64"/>
      <c r="H2029" s="64"/>
      <c r="I2029" s="64"/>
      <c r="J2029" s="64"/>
      <c r="K2029" s="64"/>
      <c r="L2029" s="64"/>
      <c r="M2029" s="64"/>
      <c r="N2029" s="64"/>
      <c r="O2029" s="64"/>
    </row>
    <row r="2030" spans="6:15" x14ac:dyDescent="0.25">
      <c r="F2030" s="64"/>
      <c r="G2030" s="64"/>
      <c r="H2030" s="64"/>
      <c r="I2030" s="64"/>
      <c r="J2030" s="64"/>
      <c r="K2030" s="64"/>
      <c r="L2030" s="64"/>
      <c r="M2030" s="64"/>
      <c r="N2030" s="64"/>
      <c r="O2030" s="64"/>
    </row>
    <row r="2031" spans="6:15" x14ac:dyDescent="0.25">
      <c r="F2031" s="64"/>
      <c r="G2031" s="64"/>
      <c r="H2031" s="64"/>
      <c r="I2031" s="64"/>
      <c r="J2031" s="64"/>
      <c r="K2031" s="64"/>
      <c r="L2031" s="64"/>
      <c r="M2031" s="64"/>
      <c r="N2031" s="64"/>
      <c r="O2031" s="64"/>
    </row>
    <row r="2032" spans="6:15" x14ac:dyDescent="0.25">
      <c r="F2032" s="64"/>
      <c r="G2032" s="64"/>
      <c r="H2032" s="64"/>
      <c r="I2032" s="64"/>
      <c r="J2032" s="64"/>
      <c r="K2032" s="64"/>
      <c r="L2032" s="64"/>
      <c r="M2032" s="64"/>
      <c r="N2032" s="64"/>
      <c r="O2032" s="64"/>
    </row>
    <row r="2033" spans="6:15" x14ac:dyDescent="0.25">
      <c r="F2033" s="64"/>
      <c r="G2033" s="64"/>
      <c r="H2033" s="64"/>
      <c r="I2033" s="64"/>
      <c r="J2033" s="64"/>
      <c r="K2033" s="64"/>
      <c r="L2033" s="64"/>
      <c r="M2033" s="64"/>
      <c r="N2033" s="64"/>
      <c r="O2033" s="64"/>
    </row>
    <row r="2034" spans="6:15" x14ac:dyDescent="0.25">
      <c r="F2034" s="64"/>
      <c r="G2034" s="64"/>
      <c r="H2034" s="64"/>
      <c r="I2034" s="64"/>
      <c r="J2034" s="64"/>
      <c r="K2034" s="64"/>
      <c r="L2034" s="64"/>
      <c r="M2034" s="64"/>
      <c r="N2034" s="64"/>
      <c r="O2034" s="64"/>
    </row>
    <row r="2035" spans="6:15" x14ac:dyDescent="0.25">
      <c r="F2035" s="64"/>
      <c r="G2035" s="64"/>
      <c r="H2035" s="64"/>
      <c r="I2035" s="64"/>
      <c r="J2035" s="64"/>
      <c r="K2035" s="64"/>
      <c r="L2035" s="64"/>
      <c r="M2035" s="64"/>
      <c r="N2035" s="64"/>
      <c r="O2035" s="64"/>
    </row>
    <row r="2036" spans="6:15" x14ac:dyDescent="0.25">
      <c r="F2036" s="64"/>
      <c r="G2036" s="64"/>
      <c r="H2036" s="64"/>
      <c r="I2036" s="64"/>
      <c r="J2036" s="64"/>
      <c r="K2036" s="64"/>
      <c r="L2036" s="64"/>
      <c r="M2036" s="64"/>
      <c r="N2036" s="64"/>
      <c r="O2036" s="64"/>
    </row>
    <row r="2037" spans="6:15" x14ac:dyDescent="0.25">
      <c r="F2037" s="64"/>
      <c r="G2037" s="64"/>
      <c r="H2037" s="64"/>
      <c r="I2037" s="64"/>
      <c r="J2037" s="64"/>
      <c r="K2037" s="64"/>
      <c r="L2037" s="64"/>
      <c r="M2037" s="64"/>
      <c r="N2037" s="64"/>
      <c r="O2037" s="64"/>
    </row>
    <row r="2038" spans="6:15" x14ac:dyDescent="0.25">
      <c r="F2038" s="64"/>
      <c r="G2038" s="64"/>
      <c r="H2038" s="64"/>
      <c r="I2038" s="64"/>
      <c r="J2038" s="64"/>
      <c r="K2038" s="64"/>
      <c r="L2038" s="64"/>
      <c r="M2038" s="64"/>
      <c r="N2038" s="64"/>
      <c r="O2038" s="64"/>
    </row>
    <row r="2039" spans="6:15" x14ac:dyDescent="0.25">
      <c r="F2039" s="64"/>
      <c r="G2039" s="64"/>
      <c r="H2039" s="64"/>
      <c r="I2039" s="64"/>
      <c r="J2039" s="64"/>
      <c r="K2039" s="64"/>
      <c r="L2039" s="64"/>
      <c r="M2039" s="64"/>
      <c r="N2039" s="64"/>
      <c r="O2039" s="64"/>
    </row>
    <row r="2040" spans="6:15" x14ac:dyDescent="0.25">
      <c r="F2040" s="64"/>
      <c r="G2040" s="64"/>
      <c r="H2040" s="64"/>
      <c r="I2040" s="64"/>
      <c r="J2040" s="64"/>
      <c r="K2040" s="64"/>
      <c r="L2040" s="64"/>
      <c r="M2040" s="64"/>
      <c r="N2040" s="64"/>
      <c r="O2040" s="64"/>
    </row>
    <row r="2041" spans="6:15" x14ac:dyDescent="0.25">
      <c r="F2041" s="64"/>
      <c r="G2041" s="64"/>
      <c r="H2041" s="64"/>
      <c r="I2041" s="64"/>
      <c r="J2041" s="64"/>
      <c r="K2041" s="64"/>
      <c r="L2041" s="64"/>
      <c r="M2041" s="64"/>
      <c r="N2041" s="64"/>
      <c r="O2041" s="64"/>
    </row>
    <row r="2042" spans="6:15" x14ac:dyDescent="0.25">
      <c r="F2042" s="64"/>
      <c r="G2042" s="64"/>
      <c r="H2042" s="64"/>
      <c r="I2042" s="64"/>
      <c r="J2042" s="64"/>
      <c r="K2042" s="64"/>
      <c r="L2042" s="64"/>
      <c r="M2042" s="64"/>
      <c r="N2042" s="64"/>
      <c r="O2042" s="64"/>
    </row>
    <row r="2043" spans="6:15" x14ac:dyDescent="0.25">
      <c r="F2043" s="64"/>
      <c r="G2043" s="64"/>
      <c r="H2043" s="64"/>
      <c r="I2043" s="64"/>
      <c r="J2043" s="64"/>
      <c r="K2043" s="64"/>
      <c r="L2043" s="64"/>
      <c r="M2043" s="64"/>
      <c r="N2043" s="64"/>
      <c r="O2043" s="64"/>
    </row>
    <row r="2044" spans="6:15" x14ac:dyDescent="0.25">
      <c r="F2044" s="64"/>
      <c r="G2044" s="64"/>
      <c r="H2044" s="64"/>
      <c r="I2044" s="64"/>
      <c r="J2044" s="64"/>
      <c r="K2044" s="64"/>
      <c r="L2044" s="64"/>
      <c r="M2044" s="64"/>
      <c r="N2044" s="64"/>
      <c r="O2044" s="64"/>
    </row>
    <row r="2045" spans="6:15" x14ac:dyDescent="0.25">
      <c r="F2045" s="64"/>
      <c r="G2045" s="64"/>
      <c r="H2045" s="64"/>
      <c r="I2045" s="64"/>
      <c r="J2045" s="64"/>
      <c r="K2045" s="64"/>
      <c r="L2045" s="64"/>
      <c r="M2045" s="64"/>
      <c r="N2045" s="64"/>
      <c r="O2045" s="64"/>
    </row>
    <row r="2046" spans="6:15" x14ac:dyDescent="0.25">
      <c r="F2046" s="64"/>
      <c r="G2046" s="64"/>
      <c r="H2046" s="64"/>
      <c r="I2046" s="64"/>
      <c r="J2046" s="64"/>
      <c r="K2046" s="64"/>
      <c r="L2046" s="64"/>
      <c r="M2046" s="64"/>
      <c r="N2046" s="64"/>
      <c r="O2046" s="64"/>
    </row>
    <row r="2047" spans="6:15" x14ac:dyDescent="0.25">
      <c r="F2047" s="64"/>
      <c r="G2047" s="64"/>
      <c r="H2047" s="64"/>
      <c r="I2047" s="64"/>
      <c r="J2047" s="64"/>
      <c r="K2047" s="64"/>
      <c r="L2047" s="64"/>
      <c r="M2047" s="64"/>
      <c r="N2047" s="64"/>
      <c r="O2047" s="64"/>
    </row>
    <row r="2048" spans="6:15" x14ac:dyDescent="0.25">
      <c r="F2048" s="64"/>
      <c r="G2048" s="64"/>
      <c r="H2048" s="64"/>
      <c r="I2048" s="64"/>
      <c r="J2048" s="64"/>
      <c r="K2048" s="64"/>
      <c r="L2048" s="64"/>
      <c r="M2048" s="64"/>
      <c r="N2048" s="64"/>
      <c r="O2048" s="64"/>
    </row>
    <row r="2049" spans="6:15" x14ac:dyDescent="0.25">
      <c r="F2049" s="64"/>
      <c r="G2049" s="64"/>
      <c r="H2049" s="64"/>
      <c r="I2049" s="64"/>
      <c r="J2049" s="64"/>
      <c r="K2049" s="64"/>
      <c r="L2049" s="64"/>
      <c r="M2049" s="64"/>
      <c r="N2049" s="64"/>
      <c r="O2049" s="64"/>
    </row>
    <row r="2050" spans="6:15" x14ac:dyDescent="0.25">
      <c r="F2050" s="64"/>
      <c r="G2050" s="64"/>
      <c r="H2050" s="64"/>
      <c r="I2050" s="64"/>
      <c r="J2050" s="64"/>
      <c r="K2050" s="64"/>
      <c r="L2050" s="64"/>
      <c r="M2050" s="64"/>
      <c r="N2050" s="64"/>
      <c r="O2050" s="64"/>
    </row>
    <row r="2051" spans="6:15" x14ac:dyDescent="0.25">
      <c r="F2051" s="64"/>
      <c r="G2051" s="64"/>
      <c r="H2051" s="64"/>
      <c r="I2051" s="64"/>
      <c r="J2051" s="64"/>
      <c r="K2051" s="64"/>
      <c r="L2051" s="64"/>
      <c r="M2051" s="64"/>
      <c r="N2051" s="64"/>
      <c r="O2051" s="64"/>
    </row>
    <row r="2052" spans="6:15" x14ac:dyDescent="0.25">
      <c r="F2052" s="64"/>
      <c r="G2052" s="64"/>
      <c r="H2052" s="64"/>
      <c r="I2052" s="64"/>
      <c r="J2052" s="64"/>
      <c r="K2052" s="64"/>
      <c r="L2052" s="64"/>
      <c r="M2052" s="64"/>
      <c r="N2052" s="64"/>
      <c r="O2052" s="64"/>
    </row>
    <row r="2053" spans="6:15" x14ac:dyDescent="0.25">
      <c r="F2053" s="64"/>
      <c r="G2053" s="64"/>
      <c r="H2053" s="64"/>
      <c r="I2053" s="64"/>
      <c r="J2053" s="64"/>
      <c r="K2053" s="64"/>
      <c r="L2053" s="64"/>
      <c r="M2053" s="64"/>
      <c r="N2053" s="64"/>
      <c r="O2053" s="64"/>
    </row>
    <row r="2054" spans="6:15" x14ac:dyDescent="0.25">
      <c r="F2054" s="64"/>
      <c r="G2054" s="64"/>
      <c r="H2054" s="64"/>
      <c r="I2054" s="64"/>
      <c r="J2054" s="64"/>
      <c r="K2054" s="64"/>
      <c r="L2054" s="64"/>
      <c r="M2054" s="64"/>
      <c r="N2054" s="64"/>
      <c r="O2054" s="64"/>
    </row>
    <row r="2055" spans="6:15" x14ac:dyDescent="0.25">
      <c r="F2055" s="64"/>
      <c r="G2055" s="64"/>
      <c r="H2055" s="64"/>
      <c r="I2055" s="64"/>
      <c r="J2055" s="64"/>
      <c r="K2055" s="64"/>
      <c r="L2055" s="64"/>
      <c r="M2055" s="64"/>
      <c r="N2055" s="64"/>
      <c r="O2055" s="64"/>
    </row>
    <row r="2056" spans="6:15" x14ac:dyDescent="0.25">
      <c r="F2056" s="64"/>
      <c r="G2056" s="64"/>
      <c r="H2056" s="64"/>
      <c r="I2056" s="64"/>
      <c r="J2056" s="64"/>
      <c r="K2056" s="64"/>
      <c r="L2056" s="64"/>
      <c r="M2056" s="64"/>
      <c r="N2056" s="64"/>
      <c r="O2056" s="64"/>
    </row>
    <row r="2057" spans="6:15" x14ac:dyDescent="0.25">
      <c r="F2057" s="64"/>
      <c r="G2057" s="64"/>
      <c r="H2057" s="64"/>
      <c r="I2057" s="64"/>
      <c r="J2057" s="64"/>
      <c r="K2057" s="64"/>
      <c r="L2057" s="64"/>
      <c r="M2057" s="64"/>
      <c r="N2057" s="64"/>
      <c r="O2057" s="64"/>
    </row>
    <row r="2058" spans="6:15" x14ac:dyDescent="0.25">
      <c r="F2058" s="64"/>
      <c r="G2058" s="64"/>
      <c r="H2058" s="64"/>
      <c r="I2058" s="64"/>
      <c r="J2058" s="64"/>
      <c r="K2058" s="64"/>
      <c r="L2058" s="64"/>
      <c r="M2058" s="64"/>
      <c r="N2058" s="64"/>
      <c r="O2058" s="64"/>
    </row>
    <row r="2059" spans="6:15" x14ac:dyDescent="0.25">
      <c r="F2059" s="64"/>
      <c r="G2059" s="64"/>
      <c r="H2059" s="64"/>
      <c r="I2059" s="64"/>
      <c r="J2059" s="64"/>
      <c r="K2059" s="64"/>
      <c r="L2059" s="64"/>
      <c r="M2059" s="64"/>
      <c r="N2059" s="64"/>
      <c r="O2059" s="64"/>
    </row>
    <row r="2060" spans="6:15" x14ac:dyDescent="0.25">
      <c r="F2060" s="64"/>
      <c r="G2060" s="64"/>
      <c r="H2060" s="64"/>
      <c r="I2060" s="64"/>
      <c r="J2060" s="64"/>
      <c r="K2060" s="64"/>
      <c r="L2060" s="64"/>
      <c r="M2060" s="64"/>
      <c r="N2060" s="64"/>
      <c r="O2060" s="64"/>
    </row>
    <row r="2061" spans="6:15" x14ac:dyDescent="0.25">
      <c r="F2061" s="64"/>
      <c r="G2061" s="64"/>
      <c r="H2061" s="64"/>
      <c r="I2061" s="64"/>
      <c r="J2061" s="64"/>
      <c r="K2061" s="64"/>
      <c r="L2061" s="64"/>
      <c r="M2061" s="64"/>
      <c r="N2061" s="64"/>
      <c r="O2061" s="64"/>
    </row>
    <row r="2062" spans="6:15" x14ac:dyDescent="0.25">
      <c r="F2062" s="64"/>
      <c r="G2062" s="64"/>
      <c r="H2062" s="64"/>
      <c r="I2062" s="64"/>
      <c r="J2062" s="64"/>
      <c r="K2062" s="64"/>
      <c r="L2062" s="64"/>
      <c r="M2062" s="64"/>
      <c r="N2062" s="64"/>
      <c r="O2062" s="64"/>
    </row>
    <row r="2063" spans="6:15" x14ac:dyDescent="0.25">
      <c r="F2063" s="64"/>
      <c r="G2063" s="64"/>
      <c r="H2063" s="64"/>
      <c r="I2063" s="64"/>
      <c r="J2063" s="64"/>
      <c r="K2063" s="64"/>
      <c r="L2063" s="64"/>
      <c r="M2063" s="64"/>
      <c r="N2063" s="64"/>
      <c r="O2063" s="64"/>
    </row>
    <row r="2064" spans="6:15" x14ac:dyDescent="0.25">
      <c r="F2064" s="64"/>
      <c r="G2064" s="64"/>
      <c r="H2064" s="64"/>
      <c r="I2064" s="64"/>
      <c r="J2064" s="64"/>
      <c r="K2064" s="64"/>
      <c r="L2064" s="64"/>
      <c r="M2064" s="64"/>
      <c r="N2064" s="64"/>
      <c r="O2064" s="64"/>
    </row>
    <row r="2065" spans="6:15" x14ac:dyDescent="0.25">
      <c r="F2065" s="64"/>
      <c r="G2065" s="64"/>
      <c r="H2065" s="64"/>
      <c r="I2065" s="64"/>
      <c r="J2065" s="64"/>
      <c r="K2065" s="64"/>
      <c r="L2065" s="64"/>
      <c r="M2065" s="64"/>
      <c r="N2065" s="64"/>
      <c r="O2065" s="64"/>
    </row>
    <row r="2066" spans="6:15" x14ac:dyDescent="0.25">
      <c r="F2066" s="64"/>
      <c r="G2066" s="64"/>
      <c r="H2066" s="64"/>
      <c r="I2066" s="64"/>
      <c r="J2066" s="64"/>
      <c r="K2066" s="64"/>
      <c r="L2066" s="64"/>
      <c r="M2066" s="64"/>
      <c r="N2066" s="64"/>
      <c r="O2066" s="64"/>
    </row>
    <row r="2067" spans="6:15" x14ac:dyDescent="0.25">
      <c r="F2067" s="64"/>
      <c r="G2067" s="64"/>
      <c r="H2067" s="64"/>
      <c r="I2067" s="64"/>
      <c r="J2067" s="64"/>
      <c r="K2067" s="64"/>
      <c r="L2067" s="64"/>
      <c r="M2067" s="64"/>
      <c r="N2067" s="64"/>
      <c r="O2067" s="64"/>
    </row>
    <row r="2068" spans="6:15" x14ac:dyDescent="0.25">
      <c r="F2068" s="64"/>
      <c r="G2068" s="64"/>
      <c r="H2068" s="64"/>
      <c r="I2068" s="64"/>
      <c r="J2068" s="64"/>
      <c r="K2068" s="64"/>
      <c r="L2068" s="64"/>
      <c r="M2068" s="64"/>
      <c r="N2068" s="64"/>
      <c r="O2068" s="64"/>
    </row>
    <row r="2069" spans="6:15" x14ac:dyDescent="0.25">
      <c r="F2069" s="64"/>
      <c r="G2069" s="64"/>
      <c r="H2069" s="64"/>
      <c r="I2069" s="64"/>
      <c r="J2069" s="64"/>
      <c r="K2069" s="64"/>
      <c r="L2069" s="64"/>
      <c r="M2069" s="64"/>
      <c r="N2069" s="64"/>
      <c r="O2069" s="64"/>
    </row>
    <row r="2070" spans="6:15" x14ac:dyDescent="0.25">
      <c r="F2070" s="64"/>
      <c r="G2070" s="64"/>
      <c r="H2070" s="64"/>
      <c r="I2070" s="64"/>
      <c r="J2070" s="64"/>
      <c r="K2070" s="64"/>
      <c r="L2070" s="64"/>
      <c r="M2070" s="64"/>
      <c r="N2070" s="64"/>
      <c r="O2070" s="64"/>
    </row>
    <row r="2071" spans="6:15" x14ac:dyDescent="0.25">
      <c r="F2071" s="64"/>
      <c r="G2071" s="64"/>
      <c r="H2071" s="64"/>
      <c r="I2071" s="64"/>
      <c r="J2071" s="64"/>
      <c r="K2071" s="64"/>
      <c r="L2071" s="64"/>
      <c r="M2071" s="64"/>
      <c r="N2071" s="64"/>
      <c r="O2071" s="64"/>
    </row>
    <row r="2072" spans="6:15" x14ac:dyDescent="0.25">
      <c r="F2072" s="64"/>
      <c r="G2072" s="64"/>
      <c r="H2072" s="64"/>
      <c r="I2072" s="64"/>
      <c r="J2072" s="64"/>
      <c r="K2072" s="64"/>
      <c r="L2072" s="64"/>
      <c r="M2072" s="64"/>
      <c r="N2072" s="64"/>
      <c r="O2072" s="64"/>
    </row>
    <row r="2073" spans="6:15" x14ac:dyDescent="0.25">
      <c r="F2073" s="64"/>
      <c r="G2073" s="64"/>
      <c r="H2073" s="64"/>
      <c r="I2073" s="64"/>
      <c r="J2073" s="64"/>
      <c r="K2073" s="64"/>
      <c r="L2073" s="64"/>
      <c r="M2073" s="64"/>
      <c r="N2073" s="64"/>
      <c r="O2073" s="64"/>
    </row>
    <row r="2074" spans="6:15" x14ac:dyDescent="0.25">
      <c r="F2074" s="64"/>
      <c r="G2074" s="64"/>
      <c r="H2074" s="64"/>
      <c r="I2074" s="64"/>
      <c r="J2074" s="64"/>
      <c r="K2074" s="64"/>
      <c r="L2074" s="64"/>
      <c r="M2074" s="64"/>
      <c r="N2074" s="64"/>
      <c r="O2074" s="64"/>
    </row>
    <row r="2075" spans="6:15" x14ac:dyDescent="0.25">
      <c r="F2075" s="64"/>
      <c r="G2075" s="64"/>
      <c r="H2075" s="64"/>
      <c r="I2075" s="64"/>
      <c r="J2075" s="64"/>
      <c r="K2075" s="64"/>
      <c r="L2075" s="64"/>
      <c r="M2075" s="64"/>
      <c r="N2075" s="64"/>
      <c r="O2075" s="64"/>
    </row>
    <row r="2076" spans="6:15" x14ac:dyDescent="0.25">
      <c r="F2076" s="64"/>
      <c r="G2076" s="64"/>
      <c r="H2076" s="64"/>
      <c r="I2076" s="64"/>
      <c r="J2076" s="64"/>
      <c r="K2076" s="64"/>
      <c r="L2076" s="64"/>
      <c r="M2076" s="64"/>
      <c r="N2076" s="64"/>
      <c r="O2076" s="64"/>
    </row>
    <row r="2077" spans="6:15" x14ac:dyDescent="0.25">
      <c r="F2077" s="64"/>
      <c r="G2077" s="64"/>
      <c r="H2077" s="64"/>
      <c r="I2077" s="64"/>
      <c r="J2077" s="64"/>
      <c r="K2077" s="64"/>
      <c r="L2077" s="64"/>
      <c r="M2077" s="64"/>
      <c r="N2077" s="64"/>
      <c r="O2077" s="64"/>
    </row>
    <row r="2078" spans="6:15" x14ac:dyDescent="0.25">
      <c r="F2078" s="64"/>
      <c r="G2078" s="64"/>
      <c r="H2078" s="64"/>
      <c r="I2078" s="64"/>
      <c r="J2078" s="64"/>
      <c r="K2078" s="64"/>
      <c r="L2078" s="64"/>
      <c r="M2078" s="64"/>
      <c r="N2078" s="64"/>
      <c r="O2078" s="64"/>
    </row>
    <row r="2079" spans="6:15" x14ac:dyDescent="0.25">
      <c r="F2079" s="64"/>
      <c r="G2079" s="64"/>
      <c r="H2079" s="64"/>
      <c r="I2079" s="64"/>
      <c r="J2079" s="64"/>
      <c r="K2079" s="64"/>
      <c r="L2079" s="64"/>
      <c r="M2079" s="64"/>
      <c r="N2079" s="64"/>
      <c r="O2079" s="64"/>
    </row>
    <row r="2080" spans="6:15" x14ac:dyDescent="0.25">
      <c r="F2080" s="64"/>
      <c r="G2080" s="64"/>
      <c r="H2080" s="64"/>
      <c r="I2080" s="64"/>
      <c r="J2080" s="64"/>
      <c r="K2080" s="64"/>
      <c r="L2080" s="64"/>
      <c r="M2080" s="64"/>
      <c r="N2080" s="64"/>
      <c r="O2080" s="64"/>
    </row>
    <row r="2081" spans="6:15" x14ac:dyDescent="0.25">
      <c r="F2081" s="64"/>
      <c r="G2081" s="64"/>
      <c r="H2081" s="64"/>
      <c r="I2081" s="64"/>
      <c r="J2081" s="64"/>
      <c r="K2081" s="64"/>
      <c r="L2081" s="64"/>
      <c r="M2081" s="64"/>
      <c r="N2081" s="64"/>
      <c r="O2081" s="64"/>
    </row>
    <row r="2082" spans="6:15" x14ac:dyDescent="0.25">
      <c r="F2082" s="64"/>
      <c r="G2082" s="64"/>
      <c r="H2082" s="64"/>
      <c r="I2082" s="64"/>
      <c r="J2082" s="64"/>
      <c r="K2082" s="64"/>
      <c r="L2082" s="64"/>
      <c r="M2082" s="64"/>
      <c r="N2082" s="64"/>
      <c r="O2082" s="64"/>
    </row>
    <row r="2083" spans="6:15" x14ac:dyDescent="0.25">
      <c r="F2083" s="64"/>
      <c r="G2083" s="64"/>
      <c r="H2083" s="64"/>
      <c r="I2083" s="64"/>
      <c r="J2083" s="64"/>
      <c r="K2083" s="64"/>
      <c r="L2083" s="64"/>
      <c r="M2083" s="64"/>
      <c r="N2083" s="64"/>
      <c r="O2083" s="64"/>
    </row>
    <row r="2084" spans="6:15" x14ac:dyDescent="0.25">
      <c r="F2084" s="64"/>
      <c r="G2084" s="64"/>
      <c r="H2084" s="64"/>
      <c r="I2084" s="64"/>
      <c r="J2084" s="64"/>
      <c r="K2084" s="64"/>
      <c r="L2084" s="64"/>
      <c r="M2084" s="64"/>
      <c r="N2084" s="64"/>
      <c r="O2084" s="64"/>
    </row>
    <row r="2085" spans="6:15" x14ac:dyDescent="0.25">
      <c r="F2085" s="64"/>
      <c r="G2085" s="64"/>
      <c r="H2085" s="64"/>
      <c r="I2085" s="64"/>
      <c r="J2085" s="64"/>
      <c r="K2085" s="64"/>
      <c r="L2085" s="64"/>
      <c r="M2085" s="64"/>
      <c r="N2085" s="64"/>
      <c r="O2085" s="64"/>
    </row>
    <row r="2086" spans="6:15" x14ac:dyDescent="0.25">
      <c r="F2086" s="64"/>
      <c r="G2086" s="64"/>
      <c r="H2086" s="64"/>
      <c r="I2086" s="64"/>
      <c r="J2086" s="64"/>
      <c r="K2086" s="64"/>
      <c r="L2086" s="64"/>
      <c r="M2086" s="64"/>
      <c r="N2086" s="64"/>
      <c r="O2086" s="64"/>
    </row>
    <row r="2087" spans="6:15" x14ac:dyDescent="0.25">
      <c r="F2087" s="64"/>
      <c r="G2087" s="64"/>
      <c r="H2087" s="64"/>
      <c r="I2087" s="64"/>
      <c r="J2087" s="64"/>
      <c r="K2087" s="64"/>
      <c r="L2087" s="64"/>
      <c r="M2087" s="64"/>
      <c r="N2087" s="64"/>
      <c r="O2087" s="64"/>
    </row>
    <row r="2088" spans="6:15" x14ac:dyDescent="0.25">
      <c r="F2088" s="64"/>
      <c r="G2088" s="64"/>
      <c r="H2088" s="64"/>
      <c r="I2088" s="64"/>
      <c r="J2088" s="64"/>
      <c r="K2088" s="64"/>
      <c r="L2088" s="64"/>
      <c r="M2088" s="64"/>
      <c r="N2088" s="64"/>
      <c r="O2088" s="64"/>
    </row>
    <row r="2089" spans="6:15" x14ac:dyDescent="0.25">
      <c r="F2089" s="64"/>
      <c r="G2089" s="64"/>
      <c r="H2089" s="64"/>
      <c r="I2089" s="64"/>
      <c r="J2089" s="64"/>
      <c r="K2089" s="64"/>
      <c r="L2089" s="64"/>
      <c r="M2089" s="64"/>
      <c r="N2089" s="64"/>
      <c r="O2089" s="64"/>
    </row>
    <row r="2090" spans="6:15" x14ac:dyDescent="0.25">
      <c r="F2090" s="64"/>
      <c r="G2090" s="64"/>
      <c r="H2090" s="64"/>
      <c r="I2090" s="64"/>
      <c r="J2090" s="64"/>
      <c r="K2090" s="64"/>
      <c r="L2090" s="64"/>
      <c r="M2090" s="64"/>
      <c r="N2090" s="64"/>
      <c r="O2090" s="64"/>
    </row>
    <row r="2091" spans="6:15" x14ac:dyDescent="0.25">
      <c r="F2091" s="64"/>
      <c r="G2091" s="64"/>
      <c r="H2091" s="64"/>
      <c r="I2091" s="64"/>
      <c r="J2091" s="64"/>
      <c r="K2091" s="64"/>
      <c r="L2091" s="64"/>
      <c r="M2091" s="64"/>
      <c r="N2091" s="64"/>
      <c r="O2091" s="64"/>
    </row>
    <row r="2092" spans="6:15" x14ac:dyDescent="0.25">
      <c r="F2092" s="64"/>
      <c r="G2092" s="64"/>
      <c r="H2092" s="64"/>
      <c r="I2092" s="64"/>
      <c r="J2092" s="64"/>
      <c r="K2092" s="64"/>
      <c r="L2092" s="64"/>
      <c r="M2092" s="64"/>
      <c r="N2092" s="64"/>
      <c r="O2092" s="64"/>
    </row>
    <row r="2093" spans="6:15" x14ac:dyDescent="0.25">
      <c r="F2093" s="64"/>
      <c r="G2093" s="64"/>
      <c r="H2093" s="64"/>
      <c r="I2093" s="64"/>
      <c r="J2093" s="64"/>
      <c r="K2093" s="64"/>
      <c r="L2093" s="64"/>
      <c r="M2093" s="64"/>
      <c r="N2093" s="64"/>
      <c r="O2093" s="64"/>
    </row>
    <row r="2094" spans="6:15" x14ac:dyDescent="0.25">
      <c r="F2094" s="64"/>
      <c r="G2094" s="64"/>
      <c r="H2094" s="64"/>
      <c r="I2094" s="64"/>
      <c r="J2094" s="64"/>
      <c r="K2094" s="64"/>
      <c r="L2094" s="64"/>
      <c r="M2094" s="64"/>
      <c r="N2094" s="64"/>
      <c r="O2094" s="64"/>
    </row>
    <row r="2095" spans="6:15" x14ac:dyDescent="0.25">
      <c r="F2095" s="64"/>
      <c r="G2095" s="64"/>
      <c r="H2095" s="64"/>
      <c r="I2095" s="64"/>
      <c r="J2095" s="64"/>
      <c r="K2095" s="64"/>
      <c r="L2095" s="64"/>
      <c r="M2095" s="64"/>
      <c r="N2095" s="64"/>
      <c r="O2095" s="64"/>
    </row>
    <row r="2096" spans="6:15" x14ac:dyDescent="0.25">
      <c r="F2096" s="64"/>
      <c r="G2096" s="64"/>
      <c r="H2096" s="64"/>
      <c r="I2096" s="64"/>
      <c r="J2096" s="64"/>
      <c r="K2096" s="64"/>
      <c r="L2096" s="64"/>
      <c r="M2096" s="64"/>
      <c r="N2096" s="64"/>
      <c r="O2096" s="64"/>
    </row>
    <row r="2097" spans="6:15" x14ac:dyDescent="0.25">
      <c r="F2097" s="64"/>
      <c r="G2097" s="64"/>
      <c r="H2097" s="64"/>
      <c r="I2097" s="64"/>
      <c r="J2097" s="64"/>
      <c r="K2097" s="64"/>
      <c r="L2097" s="64"/>
      <c r="M2097" s="64"/>
      <c r="N2097" s="64"/>
      <c r="O2097" s="64"/>
    </row>
    <row r="2098" spans="6:15" x14ac:dyDescent="0.25">
      <c r="F2098" s="64"/>
      <c r="G2098" s="64"/>
      <c r="H2098" s="64"/>
      <c r="I2098" s="64"/>
      <c r="J2098" s="64"/>
      <c r="K2098" s="64"/>
      <c r="L2098" s="64"/>
      <c r="M2098" s="64"/>
      <c r="N2098" s="64"/>
      <c r="O2098" s="64"/>
    </row>
    <row r="2099" spans="6:15" x14ac:dyDescent="0.25">
      <c r="F2099" s="64"/>
      <c r="G2099" s="64"/>
      <c r="H2099" s="64"/>
      <c r="I2099" s="64"/>
      <c r="J2099" s="64"/>
      <c r="K2099" s="64"/>
      <c r="L2099" s="64"/>
      <c r="M2099" s="64"/>
      <c r="N2099" s="64"/>
      <c r="O2099" s="64"/>
    </row>
    <row r="2100" spans="6:15" x14ac:dyDescent="0.25">
      <c r="F2100" s="64"/>
      <c r="G2100" s="64"/>
      <c r="H2100" s="64"/>
      <c r="I2100" s="64"/>
      <c r="J2100" s="64"/>
      <c r="K2100" s="64"/>
      <c r="L2100" s="64"/>
      <c r="M2100" s="64"/>
      <c r="N2100" s="64"/>
      <c r="O2100" s="64"/>
    </row>
    <row r="2101" spans="6:15" x14ac:dyDescent="0.25">
      <c r="F2101" s="64"/>
      <c r="G2101" s="64"/>
      <c r="H2101" s="64"/>
      <c r="I2101" s="64"/>
      <c r="J2101" s="64"/>
      <c r="K2101" s="64"/>
      <c r="L2101" s="64"/>
      <c r="M2101" s="64"/>
      <c r="N2101" s="64"/>
      <c r="O2101" s="64"/>
    </row>
    <row r="2102" spans="6:15" x14ac:dyDescent="0.25">
      <c r="F2102" s="64"/>
      <c r="G2102" s="64"/>
      <c r="H2102" s="64"/>
      <c r="I2102" s="64"/>
      <c r="J2102" s="64"/>
      <c r="K2102" s="64"/>
      <c r="L2102" s="64"/>
      <c r="M2102" s="64"/>
      <c r="N2102" s="64"/>
      <c r="O2102" s="64"/>
    </row>
    <row r="2103" spans="6:15" x14ac:dyDescent="0.25">
      <c r="F2103" s="64"/>
      <c r="G2103" s="64"/>
      <c r="H2103" s="64"/>
      <c r="I2103" s="64"/>
      <c r="J2103" s="64"/>
      <c r="K2103" s="64"/>
      <c r="L2103" s="64"/>
      <c r="M2103" s="64"/>
      <c r="N2103" s="64"/>
      <c r="O2103" s="64"/>
    </row>
    <row r="2104" spans="6:15" x14ac:dyDescent="0.25">
      <c r="F2104" s="64"/>
      <c r="G2104" s="64"/>
      <c r="H2104" s="64"/>
      <c r="I2104" s="64"/>
      <c r="J2104" s="64"/>
      <c r="K2104" s="64"/>
      <c r="L2104" s="64"/>
      <c r="M2104" s="64"/>
      <c r="N2104" s="64"/>
      <c r="O2104" s="64"/>
    </row>
    <row r="2105" spans="6:15" x14ac:dyDescent="0.25">
      <c r="F2105" s="64"/>
      <c r="G2105" s="64"/>
      <c r="H2105" s="64"/>
      <c r="I2105" s="64"/>
      <c r="J2105" s="64"/>
      <c r="K2105" s="64"/>
      <c r="L2105" s="64"/>
      <c r="M2105" s="64"/>
      <c r="N2105" s="64"/>
      <c r="O2105" s="64"/>
    </row>
    <row r="2106" spans="6:15" x14ac:dyDescent="0.25">
      <c r="F2106" s="64"/>
      <c r="G2106" s="64"/>
      <c r="H2106" s="64"/>
      <c r="I2106" s="64"/>
      <c r="J2106" s="64"/>
      <c r="K2106" s="64"/>
      <c r="L2106" s="64"/>
      <c r="M2106" s="64"/>
      <c r="N2106" s="64"/>
      <c r="O2106" s="64"/>
    </row>
    <row r="2107" spans="6:15" x14ac:dyDescent="0.25">
      <c r="F2107" s="64"/>
      <c r="G2107" s="64"/>
      <c r="H2107" s="64"/>
      <c r="I2107" s="64"/>
      <c r="J2107" s="64"/>
      <c r="K2107" s="64"/>
      <c r="L2107" s="64"/>
      <c r="M2107" s="64"/>
      <c r="N2107" s="64"/>
      <c r="O2107" s="64"/>
    </row>
    <row r="2108" spans="6:15" x14ac:dyDescent="0.25">
      <c r="F2108" s="64"/>
      <c r="G2108" s="64"/>
      <c r="H2108" s="64"/>
      <c r="I2108" s="64"/>
      <c r="J2108" s="64"/>
      <c r="K2108" s="64"/>
      <c r="L2108" s="64"/>
      <c r="M2108" s="64"/>
      <c r="N2108" s="64"/>
      <c r="O2108" s="64"/>
    </row>
    <row r="2109" spans="6:15" x14ac:dyDescent="0.25">
      <c r="F2109" s="64"/>
      <c r="G2109" s="64"/>
      <c r="H2109" s="64"/>
      <c r="I2109" s="64"/>
      <c r="J2109" s="64"/>
      <c r="K2109" s="64"/>
      <c r="L2109" s="64"/>
      <c r="M2109" s="64"/>
      <c r="N2109" s="64"/>
      <c r="O2109" s="64"/>
    </row>
    <row r="2110" spans="6:15" x14ac:dyDescent="0.25">
      <c r="F2110" s="64"/>
      <c r="G2110" s="64"/>
      <c r="H2110" s="64"/>
      <c r="I2110" s="64"/>
      <c r="J2110" s="64"/>
      <c r="K2110" s="64"/>
      <c r="L2110" s="64"/>
      <c r="M2110" s="64"/>
      <c r="N2110" s="64"/>
      <c r="O2110" s="64"/>
    </row>
    <row r="2111" spans="6:15" x14ac:dyDescent="0.25">
      <c r="F2111" s="64"/>
      <c r="G2111" s="64"/>
      <c r="H2111" s="64"/>
      <c r="I2111" s="64"/>
      <c r="J2111" s="64"/>
      <c r="K2111" s="64"/>
      <c r="L2111" s="64"/>
      <c r="M2111" s="64"/>
      <c r="N2111" s="64"/>
      <c r="O2111" s="64"/>
    </row>
    <row r="2112" spans="6:15" x14ac:dyDescent="0.25">
      <c r="F2112" s="64"/>
      <c r="G2112" s="64"/>
      <c r="H2112" s="64"/>
      <c r="I2112" s="64"/>
      <c r="J2112" s="64"/>
      <c r="K2112" s="64"/>
      <c r="L2112" s="64"/>
      <c r="M2112" s="64"/>
      <c r="N2112" s="64"/>
      <c r="O2112" s="64"/>
    </row>
    <row r="2113" spans="6:15" x14ac:dyDescent="0.25">
      <c r="F2113" s="64"/>
      <c r="G2113" s="64"/>
      <c r="H2113" s="64"/>
      <c r="I2113" s="64"/>
      <c r="J2113" s="64"/>
      <c r="K2113" s="64"/>
      <c r="L2113" s="64"/>
      <c r="M2113" s="64"/>
      <c r="N2113" s="64"/>
      <c r="O2113" s="64"/>
    </row>
    <row r="2114" spans="6:15" x14ac:dyDescent="0.25">
      <c r="F2114" s="64"/>
      <c r="G2114" s="64"/>
      <c r="H2114" s="64"/>
      <c r="I2114" s="64"/>
      <c r="J2114" s="64"/>
      <c r="K2114" s="64"/>
      <c r="L2114" s="64"/>
      <c r="M2114" s="64"/>
      <c r="N2114" s="64"/>
      <c r="O2114" s="64"/>
    </row>
    <row r="2115" spans="6:15" x14ac:dyDescent="0.25">
      <c r="F2115" s="64"/>
      <c r="G2115" s="64"/>
      <c r="H2115" s="64"/>
      <c r="I2115" s="64"/>
      <c r="J2115" s="64"/>
      <c r="K2115" s="64"/>
      <c r="L2115" s="64"/>
      <c r="M2115" s="64"/>
      <c r="N2115" s="64"/>
      <c r="O2115" s="64"/>
    </row>
    <row r="2116" spans="6:15" x14ac:dyDescent="0.25">
      <c r="F2116" s="64"/>
      <c r="G2116" s="64"/>
      <c r="H2116" s="64"/>
      <c r="I2116" s="64"/>
      <c r="J2116" s="64"/>
      <c r="K2116" s="64"/>
      <c r="L2116" s="64"/>
      <c r="M2116" s="64"/>
      <c r="N2116" s="64"/>
      <c r="O2116" s="64"/>
    </row>
    <row r="2117" spans="6:15" x14ac:dyDescent="0.25">
      <c r="F2117" s="64"/>
      <c r="G2117" s="64"/>
      <c r="H2117" s="64"/>
      <c r="I2117" s="64"/>
      <c r="J2117" s="64"/>
      <c r="K2117" s="64"/>
      <c r="L2117" s="64"/>
      <c r="M2117" s="64"/>
      <c r="N2117" s="64"/>
      <c r="O2117" s="64"/>
    </row>
    <row r="2118" spans="6:15" x14ac:dyDescent="0.25">
      <c r="F2118" s="64"/>
      <c r="G2118" s="64"/>
      <c r="H2118" s="64"/>
      <c r="I2118" s="64"/>
      <c r="J2118" s="64"/>
      <c r="K2118" s="64"/>
      <c r="L2118" s="64"/>
      <c r="M2118" s="64"/>
      <c r="N2118" s="64"/>
      <c r="O2118" s="64"/>
    </row>
    <row r="2119" spans="6:15" x14ac:dyDescent="0.25">
      <c r="F2119" s="64"/>
      <c r="G2119" s="64"/>
      <c r="H2119" s="64"/>
      <c r="I2119" s="64"/>
      <c r="J2119" s="64"/>
      <c r="K2119" s="64"/>
      <c r="L2119" s="64"/>
      <c r="M2119" s="64"/>
      <c r="N2119" s="64"/>
      <c r="O2119" s="64"/>
    </row>
    <row r="2120" spans="6:15" x14ac:dyDescent="0.25">
      <c r="F2120" s="64"/>
      <c r="G2120" s="64"/>
      <c r="H2120" s="64"/>
      <c r="I2120" s="64"/>
      <c r="J2120" s="64"/>
      <c r="K2120" s="64"/>
      <c r="L2120" s="64"/>
      <c r="M2120" s="64"/>
      <c r="N2120" s="64"/>
      <c r="O2120" s="64"/>
    </row>
    <row r="2121" spans="6:15" x14ac:dyDescent="0.25">
      <c r="F2121" s="64"/>
      <c r="G2121" s="64"/>
      <c r="H2121" s="64"/>
      <c r="I2121" s="64"/>
      <c r="J2121" s="64"/>
      <c r="K2121" s="64"/>
      <c r="L2121" s="64"/>
      <c r="M2121" s="64"/>
      <c r="N2121" s="64"/>
      <c r="O2121" s="64"/>
    </row>
    <row r="2122" spans="6:15" x14ac:dyDescent="0.25">
      <c r="F2122" s="64"/>
      <c r="G2122" s="64"/>
      <c r="H2122" s="64"/>
      <c r="I2122" s="64"/>
      <c r="J2122" s="64"/>
      <c r="K2122" s="64"/>
      <c r="L2122" s="64"/>
      <c r="M2122" s="64"/>
      <c r="N2122" s="64"/>
      <c r="O2122" s="64"/>
    </row>
    <row r="2123" spans="6:15" x14ac:dyDescent="0.25">
      <c r="F2123" s="64"/>
      <c r="G2123" s="64"/>
      <c r="H2123" s="64"/>
      <c r="I2123" s="64"/>
      <c r="J2123" s="64"/>
      <c r="K2123" s="64"/>
      <c r="L2123" s="64"/>
      <c r="M2123" s="64"/>
      <c r="N2123" s="64"/>
      <c r="O2123" s="64"/>
    </row>
    <row r="2124" spans="6:15" x14ac:dyDescent="0.25">
      <c r="F2124" s="64"/>
      <c r="G2124" s="64"/>
      <c r="H2124" s="64"/>
      <c r="I2124" s="64"/>
      <c r="J2124" s="64"/>
      <c r="K2124" s="64"/>
      <c r="L2124" s="64"/>
      <c r="M2124" s="64"/>
      <c r="N2124" s="64"/>
      <c r="O2124" s="64"/>
    </row>
    <row r="2125" spans="6:15" x14ac:dyDescent="0.25">
      <c r="F2125" s="64"/>
      <c r="G2125" s="64"/>
      <c r="H2125" s="64"/>
      <c r="I2125" s="64"/>
      <c r="J2125" s="64"/>
      <c r="K2125" s="64"/>
      <c r="L2125" s="64"/>
      <c r="M2125" s="64"/>
      <c r="N2125" s="64"/>
      <c r="O2125" s="64"/>
    </row>
    <row r="2126" spans="6:15" x14ac:dyDescent="0.25">
      <c r="F2126" s="64"/>
      <c r="G2126" s="64"/>
      <c r="H2126" s="64"/>
      <c r="I2126" s="64"/>
      <c r="J2126" s="64"/>
      <c r="K2126" s="64"/>
      <c r="L2126" s="64"/>
      <c r="M2126" s="64"/>
      <c r="N2126" s="64"/>
      <c r="O2126" s="64"/>
    </row>
    <row r="2127" spans="6:15" x14ac:dyDescent="0.25">
      <c r="F2127" s="64"/>
      <c r="G2127" s="64"/>
      <c r="H2127" s="64"/>
      <c r="I2127" s="64"/>
      <c r="J2127" s="64"/>
      <c r="K2127" s="64"/>
      <c r="L2127" s="64"/>
      <c r="M2127" s="64"/>
      <c r="N2127" s="64"/>
      <c r="O2127" s="64"/>
    </row>
    <row r="2128" spans="6:15" x14ac:dyDescent="0.25">
      <c r="F2128" s="64"/>
      <c r="G2128" s="64"/>
      <c r="H2128" s="64"/>
      <c r="I2128" s="64"/>
      <c r="J2128" s="64"/>
      <c r="K2128" s="64"/>
      <c r="L2128" s="64"/>
      <c r="M2128" s="64"/>
      <c r="N2128" s="64"/>
      <c r="O2128" s="64"/>
    </row>
    <row r="2129" spans="6:15" x14ac:dyDescent="0.25">
      <c r="F2129" s="64"/>
      <c r="G2129" s="64"/>
      <c r="H2129" s="64"/>
      <c r="I2129" s="64"/>
      <c r="J2129" s="64"/>
      <c r="K2129" s="64"/>
      <c r="L2129" s="64"/>
      <c r="M2129" s="64"/>
      <c r="N2129" s="64"/>
      <c r="O2129" s="64"/>
    </row>
    <row r="2130" spans="6:15" x14ac:dyDescent="0.25">
      <c r="F2130" s="64"/>
      <c r="G2130" s="64"/>
      <c r="H2130" s="64"/>
      <c r="I2130" s="64"/>
      <c r="J2130" s="64"/>
      <c r="K2130" s="64"/>
      <c r="L2130" s="64"/>
      <c r="M2130" s="64"/>
      <c r="N2130" s="64"/>
      <c r="O2130" s="64"/>
    </row>
    <row r="2131" spans="6:15" x14ac:dyDescent="0.25">
      <c r="F2131" s="64"/>
      <c r="G2131" s="64"/>
      <c r="H2131" s="64"/>
      <c r="I2131" s="64"/>
      <c r="J2131" s="64"/>
      <c r="K2131" s="64"/>
      <c r="L2131" s="64"/>
      <c r="M2131" s="64"/>
      <c r="N2131" s="64"/>
      <c r="O2131" s="64"/>
    </row>
    <row r="2132" spans="6:15" x14ac:dyDescent="0.25">
      <c r="F2132" s="64"/>
      <c r="G2132" s="64"/>
      <c r="H2132" s="64"/>
      <c r="I2132" s="64"/>
      <c r="J2132" s="64"/>
      <c r="K2132" s="64"/>
      <c r="L2132" s="64"/>
      <c r="M2132" s="64"/>
      <c r="N2132" s="64"/>
      <c r="O2132" s="64"/>
    </row>
    <row r="2133" spans="6:15" x14ac:dyDescent="0.25">
      <c r="F2133" s="64"/>
      <c r="G2133" s="64"/>
      <c r="H2133" s="64"/>
      <c r="I2133" s="64"/>
      <c r="J2133" s="64"/>
      <c r="K2133" s="64"/>
      <c r="L2133" s="64"/>
      <c r="M2133" s="64"/>
      <c r="N2133" s="64"/>
      <c r="O2133" s="64"/>
    </row>
    <row r="2134" spans="6:15" x14ac:dyDescent="0.25">
      <c r="F2134" s="64"/>
      <c r="G2134" s="64"/>
      <c r="H2134" s="64"/>
      <c r="I2134" s="64"/>
      <c r="J2134" s="64"/>
      <c r="K2134" s="64"/>
      <c r="L2134" s="64"/>
      <c r="M2134" s="64"/>
      <c r="N2134" s="64"/>
      <c r="O2134" s="64"/>
    </row>
    <row r="2135" spans="6:15" x14ac:dyDescent="0.25">
      <c r="F2135" s="64"/>
      <c r="G2135" s="64"/>
      <c r="H2135" s="64"/>
      <c r="I2135" s="64"/>
      <c r="J2135" s="64"/>
      <c r="K2135" s="64"/>
      <c r="L2135" s="64"/>
      <c r="M2135" s="64"/>
      <c r="N2135" s="64"/>
      <c r="O2135" s="64"/>
    </row>
    <row r="2136" spans="6:15" x14ac:dyDescent="0.25">
      <c r="F2136" s="64"/>
      <c r="G2136" s="64"/>
      <c r="H2136" s="64"/>
      <c r="I2136" s="64"/>
      <c r="J2136" s="64"/>
      <c r="K2136" s="64"/>
      <c r="L2136" s="64"/>
      <c r="M2136" s="64"/>
      <c r="N2136" s="64"/>
      <c r="O2136" s="64"/>
    </row>
    <row r="2137" spans="6:15" x14ac:dyDescent="0.25">
      <c r="F2137" s="64"/>
      <c r="G2137" s="64"/>
      <c r="H2137" s="64"/>
      <c r="I2137" s="64"/>
      <c r="J2137" s="64"/>
      <c r="K2137" s="64"/>
      <c r="L2137" s="64"/>
      <c r="M2137" s="64"/>
      <c r="N2137" s="64"/>
      <c r="O2137" s="64"/>
    </row>
    <row r="2138" spans="6:15" x14ac:dyDescent="0.25">
      <c r="F2138" s="64"/>
      <c r="G2138" s="64"/>
      <c r="H2138" s="64"/>
      <c r="I2138" s="64"/>
      <c r="J2138" s="64"/>
      <c r="K2138" s="64"/>
      <c r="L2138" s="64"/>
      <c r="M2138" s="64"/>
      <c r="N2138" s="64"/>
      <c r="O2138" s="64"/>
    </row>
    <row r="2139" spans="6:15" x14ac:dyDescent="0.25">
      <c r="F2139" s="64"/>
      <c r="G2139" s="64"/>
      <c r="H2139" s="64"/>
      <c r="I2139" s="64"/>
      <c r="J2139" s="64"/>
      <c r="K2139" s="64"/>
      <c r="L2139" s="64"/>
      <c r="M2139" s="64"/>
      <c r="N2139" s="64"/>
      <c r="O2139" s="64"/>
    </row>
    <row r="2140" spans="6:15" x14ac:dyDescent="0.25">
      <c r="F2140" s="64"/>
      <c r="G2140" s="64"/>
      <c r="H2140" s="64"/>
      <c r="I2140" s="64"/>
      <c r="J2140" s="64"/>
      <c r="K2140" s="64"/>
      <c r="L2140" s="64"/>
      <c r="M2140" s="64"/>
      <c r="N2140" s="64"/>
      <c r="O2140" s="64"/>
    </row>
    <row r="2141" spans="6:15" x14ac:dyDescent="0.25">
      <c r="F2141" s="64"/>
      <c r="G2141" s="64"/>
      <c r="H2141" s="64"/>
      <c r="I2141" s="64"/>
      <c r="J2141" s="64"/>
      <c r="K2141" s="64"/>
      <c r="L2141" s="64"/>
      <c r="M2141" s="64"/>
      <c r="N2141" s="64"/>
      <c r="O2141" s="64"/>
    </row>
    <row r="2142" spans="6:15" x14ac:dyDescent="0.25">
      <c r="F2142" s="64"/>
      <c r="G2142" s="64"/>
      <c r="H2142" s="64"/>
      <c r="I2142" s="64"/>
      <c r="J2142" s="64"/>
      <c r="K2142" s="64"/>
      <c r="L2142" s="64"/>
      <c r="M2142" s="64"/>
      <c r="N2142" s="64"/>
      <c r="O2142" s="64"/>
    </row>
    <row r="2143" spans="6:15" x14ac:dyDescent="0.25">
      <c r="F2143" s="64"/>
      <c r="G2143" s="64"/>
      <c r="H2143" s="64"/>
      <c r="I2143" s="64"/>
      <c r="J2143" s="64"/>
      <c r="K2143" s="64"/>
      <c r="L2143" s="64"/>
      <c r="M2143" s="64"/>
      <c r="N2143" s="64"/>
      <c r="O2143" s="64"/>
    </row>
    <row r="2144" spans="6:15" x14ac:dyDescent="0.25">
      <c r="F2144" s="64"/>
      <c r="G2144" s="64"/>
      <c r="H2144" s="64"/>
      <c r="I2144" s="64"/>
      <c r="J2144" s="64"/>
      <c r="K2144" s="64"/>
      <c r="L2144" s="64"/>
      <c r="M2144" s="64"/>
      <c r="N2144" s="64"/>
      <c r="O2144" s="64"/>
    </row>
    <row r="2145" spans="6:15" x14ac:dyDescent="0.25">
      <c r="F2145" s="64"/>
      <c r="G2145" s="64"/>
      <c r="H2145" s="64"/>
      <c r="I2145" s="64"/>
      <c r="J2145" s="64"/>
      <c r="K2145" s="64"/>
      <c r="L2145" s="64"/>
      <c r="M2145" s="64"/>
      <c r="N2145" s="64"/>
      <c r="O2145" s="64"/>
    </row>
    <row r="2146" spans="6:15" x14ac:dyDescent="0.25">
      <c r="F2146" s="64"/>
      <c r="G2146" s="64"/>
      <c r="H2146" s="64"/>
      <c r="I2146" s="64"/>
      <c r="J2146" s="64"/>
      <c r="K2146" s="64"/>
      <c r="L2146" s="64"/>
      <c r="M2146" s="64"/>
      <c r="N2146" s="64"/>
      <c r="O2146" s="64"/>
    </row>
    <row r="2147" spans="6:15" x14ac:dyDescent="0.25">
      <c r="F2147" s="64"/>
      <c r="G2147" s="64"/>
      <c r="H2147" s="64"/>
      <c r="I2147" s="64"/>
      <c r="J2147" s="64"/>
      <c r="K2147" s="64"/>
      <c r="L2147" s="64"/>
      <c r="M2147" s="64"/>
      <c r="N2147" s="64"/>
      <c r="O2147" s="64"/>
    </row>
    <row r="2148" spans="6:15" x14ac:dyDescent="0.25">
      <c r="F2148" s="64"/>
      <c r="G2148" s="64"/>
      <c r="H2148" s="64"/>
      <c r="I2148" s="64"/>
      <c r="J2148" s="64"/>
      <c r="K2148" s="64"/>
      <c r="L2148" s="64"/>
      <c r="M2148" s="64"/>
      <c r="N2148" s="64"/>
      <c r="O2148" s="64"/>
    </row>
    <row r="2149" spans="6:15" x14ac:dyDescent="0.25">
      <c r="F2149" s="64"/>
      <c r="G2149" s="64"/>
      <c r="H2149" s="64"/>
      <c r="I2149" s="64"/>
      <c r="J2149" s="64"/>
      <c r="K2149" s="64"/>
      <c r="L2149" s="64"/>
      <c r="M2149" s="64"/>
      <c r="N2149" s="64"/>
      <c r="O2149" s="64"/>
    </row>
    <row r="2150" spans="6:15" x14ac:dyDescent="0.25">
      <c r="F2150" s="64"/>
      <c r="G2150" s="64"/>
      <c r="H2150" s="64"/>
      <c r="I2150" s="64"/>
      <c r="J2150" s="64"/>
      <c r="K2150" s="64"/>
      <c r="L2150" s="64"/>
      <c r="M2150" s="64"/>
      <c r="N2150" s="64"/>
      <c r="O2150" s="64"/>
    </row>
    <row r="2151" spans="6:15" x14ac:dyDescent="0.25">
      <c r="F2151" s="64"/>
      <c r="G2151" s="64"/>
      <c r="H2151" s="64"/>
      <c r="I2151" s="64"/>
      <c r="J2151" s="64"/>
      <c r="K2151" s="64"/>
      <c r="L2151" s="64"/>
      <c r="M2151" s="64"/>
      <c r="N2151" s="64"/>
      <c r="O2151" s="64"/>
    </row>
    <row r="2152" spans="6:15" x14ac:dyDescent="0.25">
      <c r="F2152" s="64"/>
      <c r="G2152" s="64"/>
      <c r="H2152" s="64"/>
      <c r="I2152" s="64"/>
      <c r="J2152" s="64"/>
      <c r="K2152" s="64"/>
      <c r="L2152" s="64"/>
      <c r="M2152" s="64"/>
      <c r="N2152" s="64"/>
      <c r="O2152" s="64"/>
    </row>
    <row r="2153" spans="6:15" x14ac:dyDescent="0.25">
      <c r="F2153" s="64"/>
      <c r="G2153" s="64"/>
      <c r="H2153" s="64"/>
      <c r="I2153" s="64"/>
      <c r="J2153" s="64"/>
      <c r="K2153" s="64"/>
      <c r="L2153" s="64"/>
      <c r="M2153" s="64"/>
      <c r="N2153" s="64"/>
      <c r="O2153" s="64"/>
    </row>
    <row r="2154" spans="6:15" x14ac:dyDescent="0.25">
      <c r="F2154" s="64"/>
      <c r="G2154" s="64"/>
      <c r="H2154" s="64"/>
      <c r="I2154" s="64"/>
      <c r="J2154" s="64"/>
      <c r="K2154" s="64"/>
      <c r="L2154" s="64"/>
      <c r="M2154" s="64"/>
      <c r="N2154" s="64"/>
      <c r="O2154" s="64"/>
    </row>
    <row r="2155" spans="6:15" x14ac:dyDescent="0.25">
      <c r="F2155" s="64"/>
      <c r="G2155" s="64"/>
      <c r="H2155" s="64"/>
      <c r="I2155" s="64"/>
      <c r="J2155" s="64"/>
      <c r="K2155" s="64"/>
      <c r="L2155" s="64"/>
      <c r="M2155" s="64"/>
      <c r="N2155" s="64"/>
      <c r="O2155" s="64"/>
    </row>
    <row r="2156" spans="6:15" x14ac:dyDescent="0.25">
      <c r="F2156" s="64"/>
      <c r="G2156" s="64"/>
      <c r="H2156" s="64"/>
      <c r="I2156" s="64"/>
      <c r="J2156" s="64"/>
      <c r="K2156" s="64"/>
      <c r="L2156" s="64"/>
      <c r="M2156" s="64"/>
      <c r="N2156" s="64"/>
      <c r="O2156" s="64"/>
    </row>
    <row r="2157" spans="6:15" x14ac:dyDescent="0.25">
      <c r="F2157" s="64"/>
      <c r="G2157" s="64"/>
      <c r="H2157" s="64"/>
      <c r="I2157" s="64"/>
      <c r="J2157" s="64"/>
      <c r="K2157" s="64"/>
      <c r="L2157" s="64"/>
      <c r="M2157" s="64"/>
      <c r="N2157" s="64"/>
      <c r="O2157" s="64"/>
    </row>
    <row r="2158" spans="6:15" x14ac:dyDescent="0.25">
      <c r="F2158" s="64"/>
      <c r="G2158" s="64"/>
      <c r="H2158" s="64"/>
      <c r="I2158" s="64"/>
      <c r="J2158" s="64"/>
      <c r="K2158" s="64"/>
      <c r="L2158" s="64"/>
      <c r="M2158" s="64"/>
      <c r="N2158" s="64"/>
      <c r="O2158" s="64"/>
    </row>
    <row r="2159" spans="6:15" x14ac:dyDescent="0.25">
      <c r="F2159" s="64"/>
      <c r="G2159" s="64"/>
      <c r="H2159" s="64"/>
      <c r="I2159" s="64"/>
      <c r="J2159" s="64"/>
      <c r="K2159" s="64"/>
      <c r="L2159" s="64"/>
      <c r="M2159" s="64"/>
      <c r="N2159" s="64"/>
      <c r="O2159" s="64"/>
    </row>
    <row r="2160" spans="6:15" x14ac:dyDescent="0.25">
      <c r="F2160" s="64"/>
      <c r="G2160" s="64"/>
      <c r="H2160" s="64"/>
      <c r="I2160" s="64"/>
      <c r="J2160" s="64"/>
      <c r="K2160" s="64"/>
      <c r="L2160" s="64"/>
      <c r="M2160" s="64"/>
      <c r="N2160" s="64"/>
      <c r="O2160" s="64"/>
    </row>
    <row r="2161" spans="6:15" x14ac:dyDescent="0.25">
      <c r="F2161" s="64"/>
      <c r="G2161" s="64"/>
      <c r="H2161" s="64"/>
      <c r="I2161" s="64"/>
      <c r="J2161" s="64"/>
      <c r="K2161" s="64"/>
      <c r="L2161" s="64"/>
      <c r="M2161" s="64"/>
      <c r="N2161" s="64"/>
      <c r="O2161" s="64"/>
    </row>
    <row r="2162" spans="6:15" x14ac:dyDescent="0.25">
      <c r="F2162" s="64"/>
      <c r="G2162" s="64"/>
      <c r="H2162" s="64"/>
      <c r="I2162" s="64"/>
      <c r="J2162" s="64"/>
      <c r="K2162" s="64"/>
      <c r="L2162" s="64"/>
      <c r="M2162" s="64"/>
      <c r="N2162" s="64"/>
      <c r="O2162" s="64"/>
    </row>
    <row r="2163" spans="6:15" x14ac:dyDescent="0.25">
      <c r="F2163" s="64"/>
      <c r="G2163" s="64"/>
      <c r="H2163" s="64"/>
      <c r="I2163" s="64"/>
      <c r="J2163" s="64"/>
      <c r="K2163" s="64"/>
      <c r="L2163" s="64"/>
      <c r="M2163" s="64"/>
      <c r="N2163" s="64"/>
      <c r="O2163" s="64"/>
    </row>
    <row r="2164" spans="6:15" x14ac:dyDescent="0.25">
      <c r="F2164" s="64"/>
      <c r="G2164" s="64"/>
      <c r="H2164" s="64"/>
      <c r="I2164" s="64"/>
      <c r="J2164" s="64"/>
      <c r="K2164" s="64"/>
      <c r="L2164" s="64"/>
      <c r="M2164" s="64"/>
      <c r="N2164" s="64"/>
      <c r="O2164" s="64"/>
    </row>
    <row r="2165" spans="6:15" x14ac:dyDescent="0.25">
      <c r="F2165" s="64"/>
      <c r="G2165" s="64"/>
      <c r="H2165" s="64"/>
      <c r="I2165" s="64"/>
      <c r="J2165" s="64"/>
      <c r="K2165" s="64"/>
      <c r="L2165" s="64"/>
      <c r="M2165" s="64"/>
      <c r="N2165" s="64"/>
      <c r="O2165" s="64"/>
    </row>
    <row r="2166" spans="6:15" x14ac:dyDescent="0.25">
      <c r="F2166" s="64"/>
      <c r="G2166" s="64"/>
      <c r="H2166" s="64"/>
      <c r="I2166" s="64"/>
      <c r="J2166" s="64"/>
      <c r="K2166" s="64"/>
      <c r="L2166" s="64"/>
      <c r="M2166" s="64"/>
      <c r="N2166" s="64"/>
      <c r="O2166" s="64"/>
    </row>
    <row r="2167" spans="6:15" x14ac:dyDescent="0.25">
      <c r="F2167" s="64"/>
      <c r="G2167" s="64"/>
      <c r="H2167" s="64"/>
      <c r="I2167" s="64"/>
      <c r="J2167" s="64"/>
      <c r="K2167" s="64"/>
      <c r="L2167" s="64"/>
      <c r="M2167" s="64"/>
      <c r="N2167" s="64"/>
      <c r="O2167" s="64"/>
    </row>
    <row r="2168" spans="6:15" x14ac:dyDescent="0.25">
      <c r="F2168" s="64"/>
      <c r="G2168" s="64"/>
      <c r="H2168" s="64"/>
      <c r="I2168" s="64"/>
      <c r="J2168" s="64"/>
      <c r="K2168" s="64"/>
      <c r="L2168" s="64"/>
      <c r="M2168" s="64"/>
      <c r="N2168" s="64"/>
      <c r="O2168" s="64"/>
    </row>
    <row r="2169" spans="6:15" x14ac:dyDescent="0.25">
      <c r="F2169" s="64"/>
      <c r="G2169" s="64"/>
      <c r="H2169" s="64"/>
      <c r="I2169" s="64"/>
      <c r="J2169" s="64"/>
      <c r="K2169" s="64"/>
      <c r="L2169" s="64"/>
      <c r="M2169" s="64"/>
      <c r="N2169" s="64"/>
      <c r="O2169" s="64"/>
    </row>
    <row r="2170" spans="6:15" x14ac:dyDescent="0.25">
      <c r="F2170" s="64"/>
      <c r="G2170" s="64"/>
      <c r="H2170" s="64"/>
      <c r="I2170" s="64"/>
      <c r="J2170" s="64"/>
      <c r="K2170" s="64"/>
      <c r="L2170" s="64"/>
      <c r="M2170" s="64"/>
      <c r="N2170" s="64"/>
      <c r="O2170" s="64"/>
    </row>
    <row r="2171" spans="6:15" x14ac:dyDescent="0.25">
      <c r="F2171" s="64"/>
      <c r="G2171" s="64"/>
      <c r="H2171" s="64"/>
      <c r="I2171" s="64"/>
      <c r="J2171" s="64"/>
      <c r="K2171" s="64"/>
      <c r="L2171" s="64"/>
      <c r="M2171" s="64"/>
      <c r="N2171" s="64"/>
      <c r="O2171" s="64"/>
    </row>
    <row r="2172" spans="6:15" x14ac:dyDescent="0.25">
      <c r="F2172" s="64"/>
      <c r="G2172" s="64"/>
      <c r="H2172" s="64"/>
      <c r="I2172" s="64"/>
      <c r="J2172" s="64"/>
      <c r="K2172" s="64"/>
      <c r="L2172" s="64"/>
      <c r="M2172" s="64"/>
      <c r="N2172" s="64"/>
      <c r="O2172" s="64"/>
    </row>
    <row r="2173" spans="6:15" x14ac:dyDescent="0.25">
      <c r="F2173" s="64"/>
      <c r="G2173" s="64"/>
      <c r="H2173" s="64"/>
      <c r="I2173" s="64"/>
      <c r="J2173" s="64"/>
      <c r="K2173" s="64"/>
      <c r="L2173" s="64"/>
      <c r="M2173" s="64"/>
      <c r="N2173" s="64"/>
      <c r="O2173" s="64"/>
    </row>
    <row r="2174" spans="6:15" x14ac:dyDescent="0.25">
      <c r="F2174" s="64"/>
      <c r="G2174" s="64"/>
      <c r="H2174" s="64"/>
      <c r="I2174" s="64"/>
      <c r="J2174" s="64"/>
      <c r="K2174" s="64"/>
      <c r="L2174" s="64"/>
      <c r="M2174" s="64"/>
      <c r="N2174" s="64"/>
      <c r="O2174" s="64"/>
    </row>
    <row r="2175" spans="6:15" x14ac:dyDescent="0.25">
      <c r="F2175" s="64"/>
      <c r="G2175" s="64"/>
      <c r="H2175" s="64"/>
      <c r="I2175" s="64"/>
      <c r="J2175" s="64"/>
      <c r="K2175" s="64"/>
      <c r="L2175" s="64"/>
      <c r="M2175" s="64"/>
      <c r="N2175" s="64"/>
      <c r="O2175" s="64"/>
    </row>
    <row r="2176" spans="6:15" x14ac:dyDescent="0.25">
      <c r="F2176" s="64"/>
      <c r="G2176" s="64"/>
      <c r="H2176" s="64"/>
      <c r="I2176" s="64"/>
      <c r="J2176" s="64"/>
      <c r="K2176" s="64"/>
      <c r="L2176" s="64"/>
      <c r="M2176" s="64"/>
      <c r="N2176" s="64"/>
      <c r="O2176" s="64"/>
    </row>
    <row r="2177" spans="6:15" x14ac:dyDescent="0.25">
      <c r="F2177" s="64"/>
      <c r="G2177" s="64"/>
      <c r="H2177" s="64"/>
      <c r="I2177" s="64"/>
      <c r="J2177" s="64"/>
      <c r="K2177" s="64"/>
      <c r="L2177" s="64"/>
      <c r="M2177" s="64"/>
      <c r="N2177" s="64"/>
      <c r="O2177" s="64"/>
    </row>
    <row r="2178" spans="6:15" x14ac:dyDescent="0.25">
      <c r="F2178" s="64"/>
      <c r="G2178" s="64"/>
      <c r="H2178" s="64"/>
      <c r="I2178" s="64"/>
      <c r="J2178" s="64"/>
      <c r="K2178" s="64"/>
      <c r="L2178" s="64"/>
      <c r="M2178" s="64"/>
      <c r="N2178" s="64"/>
      <c r="O2178" s="64"/>
    </row>
    <row r="2179" spans="6:15" x14ac:dyDescent="0.25">
      <c r="F2179" s="64"/>
      <c r="G2179" s="64"/>
      <c r="H2179" s="64"/>
      <c r="I2179" s="64"/>
      <c r="J2179" s="64"/>
      <c r="K2179" s="64"/>
      <c r="L2179" s="64"/>
      <c r="M2179" s="64"/>
      <c r="N2179" s="64"/>
      <c r="O2179" s="64"/>
    </row>
    <row r="2180" spans="6:15" x14ac:dyDescent="0.25">
      <c r="F2180" s="64"/>
      <c r="G2180" s="64"/>
      <c r="H2180" s="64"/>
      <c r="I2180" s="64"/>
      <c r="J2180" s="64"/>
      <c r="K2180" s="64"/>
      <c r="L2180" s="64"/>
      <c r="M2180" s="64"/>
      <c r="N2180" s="64"/>
      <c r="O2180" s="64"/>
    </row>
    <row r="2181" spans="6:15" x14ac:dyDescent="0.25">
      <c r="F2181" s="64"/>
      <c r="G2181" s="64"/>
      <c r="H2181" s="64"/>
      <c r="I2181" s="64"/>
      <c r="J2181" s="64"/>
      <c r="K2181" s="64"/>
      <c r="L2181" s="64"/>
      <c r="M2181" s="64"/>
      <c r="N2181" s="64"/>
      <c r="O2181" s="64"/>
    </row>
    <row r="2182" spans="6:15" x14ac:dyDescent="0.25">
      <c r="F2182" s="64"/>
      <c r="G2182" s="64"/>
      <c r="H2182" s="64"/>
      <c r="I2182" s="64"/>
      <c r="J2182" s="64"/>
      <c r="K2182" s="64"/>
      <c r="L2182" s="64"/>
      <c r="M2182" s="64"/>
      <c r="N2182" s="64"/>
      <c r="O2182" s="64"/>
    </row>
    <row r="2183" spans="6:15" x14ac:dyDescent="0.25">
      <c r="F2183" s="64"/>
      <c r="G2183" s="64"/>
      <c r="H2183" s="64"/>
      <c r="I2183" s="64"/>
      <c r="J2183" s="64"/>
      <c r="K2183" s="64"/>
      <c r="L2183" s="64"/>
      <c r="M2183" s="64"/>
      <c r="N2183" s="64"/>
      <c r="O2183" s="64"/>
    </row>
    <row r="2184" spans="6:15" x14ac:dyDescent="0.25">
      <c r="F2184" s="64"/>
      <c r="G2184" s="64"/>
      <c r="H2184" s="64"/>
      <c r="I2184" s="64"/>
      <c r="J2184" s="64"/>
      <c r="K2184" s="64"/>
      <c r="L2184" s="64"/>
      <c r="M2184" s="64"/>
      <c r="N2184" s="64"/>
      <c r="O2184" s="64"/>
    </row>
    <row r="2185" spans="6:15" x14ac:dyDescent="0.25">
      <c r="F2185" s="64"/>
      <c r="G2185" s="64"/>
      <c r="H2185" s="64"/>
      <c r="I2185" s="64"/>
      <c r="J2185" s="64"/>
      <c r="K2185" s="64"/>
      <c r="L2185" s="64"/>
      <c r="M2185" s="64"/>
      <c r="N2185" s="64"/>
      <c r="O2185" s="64"/>
    </row>
    <row r="2186" spans="6:15" x14ac:dyDescent="0.25">
      <c r="F2186" s="64"/>
      <c r="G2186" s="64"/>
      <c r="H2186" s="64"/>
      <c r="I2186" s="64"/>
      <c r="J2186" s="64"/>
      <c r="K2186" s="64"/>
      <c r="L2186" s="64"/>
      <c r="M2186" s="64"/>
      <c r="N2186" s="64"/>
      <c r="O2186" s="64"/>
    </row>
    <row r="2187" spans="6:15" x14ac:dyDescent="0.25">
      <c r="F2187" s="64"/>
      <c r="G2187" s="64"/>
      <c r="H2187" s="64"/>
      <c r="I2187" s="64"/>
      <c r="J2187" s="64"/>
      <c r="K2187" s="64"/>
      <c r="L2187" s="64"/>
      <c r="M2187" s="64"/>
      <c r="N2187" s="64"/>
      <c r="O2187" s="64"/>
    </row>
    <row r="2188" spans="6:15" x14ac:dyDescent="0.25">
      <c r="F2188" s="64"/>
      <c r="G2188" s="64"/>
      <c r="H2188" s="64"/>
      <c r="I2188" s="64"/>
      <c r="J2188" s="64"/>
      <c r="K2188" s="64"/>
      <c r="L2188" s="64"/>
      <c r="M2188" s="64"/>
      <c r="N2188" s="64"/>
      <c r="O2188" s="64"/>
    </row>
    <row r="2189" spans="6:15" x14ac:dyDescent="0.25">
      <c r="F2189" s="64"/>
      <c r="G2189" s="64"/>
      <c r="H2189" s="64"/>
      <c r="I2189" s="64"/>
      <c r="J2189" s="64"/>
      <c r="K2189" s="64"/>
      <c r="L2189" s="64"/>
      <c r="M2189" s="64"/>
      <c r="N2189" s="64"/>
      <c r="O2189" s="64"/>
    </row>
    <row r="2190" spans="6:15" x14ac:dyDescent="0.25">
      <c r="F2190" s="64"/>
      <c r="G2190" s="64"/>
      <c r="H2190" s="64"/>
      <c r="I2190" s="64"/>
      <c r="J2190" s="64"/>
      <c r="K2190" s="64"/>
      <c r="L2190" s="64"/>
      <c r="M2190" s="64"/>
      <c r="N2190" s="64"/>
      <c r="O2190" s="64"/>
    </row>
    <row r="2191" spans="6:15" x14ac:dyDescent="0.25">
      <c r="F2191" s="64"/>
      <c r="G2191" s="64"/>
      <c r="H2191" s="64"/>
      <c r="I2191" s="64"/>
      <c r="J2191" s="64"/>
      <c r="K2191" s="64"/>
      <c r="L2191" s="64"/>
      <c r="M2191" s="64"/>
      <c r="N2191" s="64"/>
      <c r="O2191" s="64"/>
    </row>
    <row r="2192" spans="6:15" x14ac:dyDescent="0.25">
      <c r="F2192" s="64"/>
      <c r="G2192" s="64"/>
      <c r="H2192" s="64"/>
      <c r="I2192" s="64"/>
      <c r="J2192" s="64"/>
      <c r="K2192" s="64"/>
      <c r="L2192" s="64"/>
      <c r="M2192" s="64"/>
      <c r="N2192" s="64"/>
      <c r="O2192" s="64"/>
    </row>
    <row r="2193" spans="6:15" x14ac:dyDescent="0.25">
      <c r="F2193" s="64"/>
      <c r="G2193" s="64"/>
      <c r="H2193" s="64"/>
      <c r="I2193" s="64"/>
      <c r="J2193" s="64"/>
      <c r="K2193" s="64"/>
      <c r="L2193" s="64"/>
      <c r="M2193" s="64"/>
      <c r="N2193" s="64"/>
      <c r="O2193" s="64"/>
    </row>
    <row r="2194" spans="6:15" x14ac:dyDescent="0.25">
      <c r="F2194" s="64"/>
      <c r="G2194" s="64"/>
      <c r="H2194" s="64"/>
      <c r="I2194" s="64"/>
      <c r="J2194" s="64"/>
      <c r="K2194" s="64"/>
      <c r="L2194" s="64"/>
      <c r="M2194" s="64"/>
      <c r="N2194" s="64"/>
      <c r="O2194" s="64"/>
    </row>
    <row r="2195" spans="6:15" x14ac:dyDescent="0.25">
      <c r="F2195" s="64"/>
      <c r="G2195" s="64"/>
      <c r="H2195" s="64"/>
      <c r="I2195" s="64"/>
      <c r="J2195" s="64"/>
      <c r="K2195" s="64"/>
      <c r="L2195" s="64"/>
      <c r="M2195" s="64"/>
      <c r="N2195" s="64"/>
      <c r="O2195" s="64"/>
    </row>
    <row r="2196" spans="6:15" x14ac:dyDescent="0.25">
      <c r="F2196" s="64"/>
      <c r="G2196" s="64"/>
      <c r="H2196" s="64"/>
      <c r="I2196" s="64"/>
      <c r="J2196" s="64"/>
      <c r="K2196" s="64"/>
      <c r="L2196" s="64"/>
      <c r="M2196" s="64"/>
      <c r="N2196" s="64"/>
      <c r="O2196" s="64"/>
    </row>
    <row r="2197" spans="6:15" x14ac:dyDescent="0.25">
      <c r="F2197" s="64"/>
      <c r="G2197" s="64"/>
      <c r="H2197" s="64"/>
      <c r="I2197" s="64"/>
      <c r="J2197" s="64"/>
      <c r="K2197" s="64"/>
      <c r="L2197" s="64"/>
      <c r="M2197" s="64"/>
      <c r="N2197" s="64"/>
      <c r="O2197" s="64"/>
    </row>
    <row r="2198" spans="6:15" x14ac:dyDescent="0.25">
      <c r="F2198" s="64"/>
      <c r="G2198" s="64"/>
      <c r="H2198" s="64"/>
      <c r="I2198" s="64"/>
      <c r="J2198" s="64"/>
      <c r="K2198" s="64"/>
      <c r="L2198" s="64"/>
      <c r="M2198" s="64"/>
      <c r="N2198" s="64"/>
      <c r="O2198" s="64"/>
    </row>
    <row r="2199" spans="6:15" x14ac:dyDescent="0.25">
      <c r="F2199" s="64"/>
      <c r="G2199" s="64"/>
      <c r="H2199" s="64"/>
      <c r="I2199" s="64"/>
      <c r="J2199" s="64"/>
      <c r="K2199" s="64"/>
      <c r="L2199" s="64"/>
      <c r="M2199" s="64"/>
      <c r="N2199" s="64"/>
      <c r="O2199" s="64"/>
    </row>
    <row r="2200" spans="6:15" x14ac:dyDescent="0.25">
      <c r="F2200" s="64"/>
      <c r="G2200" s="64"/>
      <c r="H2200" s="64"/>
      <c r="I2200" s="64"/>
      <c r="J2200" s="64"/>
      <c r="K2200" s="64"/>
      <c r="L2200" s="64"/>
      <c r="M2200" s="64"/>
      <c r="N2200" s="64"/>
      <c r="O2200" s="64"/>
    </row>
    <row r="2201" spans="6:15" x14ac:dyDescent="0.25">
      <c r="F2201" s="64"/>
      <c r="G2201" s="64"/>
      <c r="H2201" s="64"/>
      <c r="I2201" s="64"/>
      <c r="J2201" s="64"/>
      <c r="K2201" s="64"/>
      <c r="L2201" s="64"/>
      <c r="M2201" s="64"/>
      <c r="N2201" s="64"/>
      <c r="O2201" s="64"/>
    </row>
    <row r="2202" spans="6:15" x14ac:dyDescent="0.25">
      <c r="F2202" s="64"/>
      <c r="G2202" s="64"/>
      <c r="H2202" s="64"/>
      <c r="I2202" s="64"/>
      <c r="J2202" s="64"/>
      <c r="K2202" s="64"/>
      <c r="L2202" s="64"/>
      <c r="M2202" s="64"/>
      <c r="N2202" s="64"/>
      <c r="O2202" s="64"/>
    </row>
    <row r="2203" spans="6:15" x14ac:dyDescent="0.25">
      <c r="F2203" s="64"/>
      <c r="G2203" s="64"/>
      <c r="H2203" s="64"/>
      <c r="I2203" s="64"/>
      <c r="J2203" s="64"/>
      <c r="K2203" s="64"/>
      <c r="L2203" s="64"/>
      <c r="M2203" s="64"/>
      <c r="N2203" s="64"/>
      <c r="O2203" s="64"/>
    </row>
    <row r="2204" spans="6:15" x14ac:dyDescent="0.25">
      <c r="F2204" s="64"/>
      <c r="G2204" s="64"/>
      <c r="H2204" s="64"/>
      <c r="I2204" s="64"/>
      <c r="J2204" s="64"/>
      <c r="K2204" s="64"/>
      <c r="L2204" s="64"/>
      <c r="M2204" s="64"/>
      <c r="N2204" s="64"/>
      <c r="O2204" s="64"/>
    </row>
    <row r="2205" spans="6:15" x14ac:dyDescent="0.25">
      <c r="F2205" s="64"/>
      <c r="G2205" s="64"/>
      <c r="H2205" s="64"/>
      <c r="I2205" s="64"/>
      <c r="J2205" s="64"/>
      <c r="K2205" s="64"/>
      <c r="L2205" s="64"/>
      <c r="M2205" s="64"/>
      <c r="N2205" s="64"/>
      <c r="O2205" s="64"/>
    </row>
    <row r="2206" spans="6:15" x14ac:dyDescent="0.25">
      <c r="F2206" s="64"/>
      <c r="G2206" s="64"/>
      <c r="H2206" s="64"/>
      <c r="I2206" s="64"/>
      <c r="J2206" s="64"/>
      <c r="K2206" s="64"/>
      <c r="L2206" s="64"/>
      <c r="M2206" s="64"/>
      <c r="N2206" s="64"/>
      <c r="O2206" s="64"/>
    </row>
    <row r="2207" spans="6:15" x14ac:dyDescent="0.25">
      <c r="F2207" s="64"/>
      <c r="G2207" s="64"/>
      <c r="H2207" s="64"/>
      <c r="I2207" s="64"/>
      <c r="J2207" s="64"/>
      <c r="K2207" s="64"/>
      <c r="L2207" s="64"/>
      <c r="M2207" s="64"/>
      <c r="N2207" s="64"/>
      <c r="O2207" s="64"/>
    </row>
    <row r="2208" spans="6:15" x14ac:dyDescent="0.25">
      <c r="F2208" s="64"/>
      <c r="G2208" s="64"/>
      <c r="H2208" s="64"/>
      <c r="I2208" s="64"/>
      <c r="J2208" s="64"/>
      <c r="K2208" s="64"/>
      <c r="L2208" s="64"/>
      <c r="M2208" s="64"/>
      <c r="N2208" s="64"/>
      <c r="O2208" s="64"/>
    </row>
    <row r="2209" spans="6:15" x14ac:dyDescent="0.25">
      <c r="F2209" s="64"/>
      <c r="G2209" s="64"/>
      <c r="H2209" s="64"/>
      <c r="I2209" s="64"/>
      <c r="J2209" s="64"/>
      <c r="K2209" s="64"/>
      <c r="L2209" s="64"/>
      <c r="M2209" s="64"/>
      <c r="N2209" s="64"/>
      <c r="O2209" s="64"/>
    </row>
    <row r="2210" spans="6:15" x14ac:dyDescent="0.25">
      <c r="F2210" s="64"/>
      <c r="G2210" s="64"/>
      <c r="H2210" s="64"/>
      <c r="I2210" s="64"/>
      <c r="J2210" s="64"/>
      <c r="K2210" s="64"/>
      <c r="L2210" s="64"/>
      <c r="M2210" s="64"/>
      <c r="N2210" s="64"/>
      <c r="O2210" s="64"/>
    </row>
    <row r="2211" spans="6:15" x14ac:dyDescent="0.25">
      <c r="F2211" s="64"/>
      <c r="G2211" s="64"/>
      <c r="H2211" s="64"/>
      <c r="I2211" s="64"/>
      <c r="J2211" s="64"/>
      <c r="K2211" s="64"/>
      <c r="L2211" s="64"/>
      <c r="M2211" s="64"/>
      <c r="N2211" s="64"/>
      <c r="O2211" s="64"/>
    </row>
    <row r="2212" spans="6:15" x14ac:dyDescent="0.25">
      <c r="F2212" s="64"/>
      <c r="G2212" s="64"/>
      <c r="H2212" s="64"/>
      <c r="I2212" s="64"/>
      <c r="J2212" s="64"/>
      <c r="K2212" s="64"/>
      <c r="L2212" s="64"/>
      <c r="M2212" s="64"/>
      <c r="N2212" s="64"/>
      <c r="O2212" s="64"/>
    </row>
    <row r="2213" spans="6:15" x14ac:dyDescent="0.25">
      <c r="F2213" s="64"/>
      <c r="G2213" s="64"/>
      <c r="H2213" s="64"/>
      <c r="I2213" s="64"/>
      <c r="J2213" s="64"/>
      <c r="K2213" s="64"/>
      <c r="L2213" s="64"/>
      <c r="M2213" s="64"/>
      <c r="N2213" s="64"/>
      <c r="O2213" s="64"/>
    </row>
    <row r="2214" spans="6:15" x14ac:dyDescent="0.25">
      <c r="F2214" s="64"/>
      <c r="G2214" s="64"/>
      <c r="H2214" s="64"/>
      <c r="I2214" s="64"/>
      <c r="J2214" s="64"/>
      <c r="K2214" s="64"/>
      <c r="L2214" s="64"/>
      <c r="M2214" s="64"/>
      <c r="N2214" s="64"/>
      <c r="O2214" s="64"/>
    </row>
    <row r="2215" spans="6:15" x14ac:dyDescent="0.25">
      <c r="F2215" s="64"/>
      <c r="G2215" s="64"/>
      <c r="H2215" s="64"/>
      <c r="I2215" s="64"/>
      <c r="J2215" s="64"/>
      <c r="K2215" s="64"/>
      <c r="L2215" s="64"/>
      <c r="M2215" s="64"/>
      <c r="N2215" s="64"/>
      <c r="O2215" s="64"/>
    </row>
    <row r="2216" spans="6:15" x14ac:dyDescent="0.25">
      <c r="F2216" s="64"/>
      <c r="G2216" s="64"/>
      <c r="H2216" s="64"/>
      <c r="I2216" s="64"/>
      <c r="J2216" s="64"/>
      <c r="K2216" s="64"/>
      <c r="L2216" s="64"/>
      <c r="M2216" s="64"/>
      <c r="N2216" s="64"/>
      <c r="O2216" s="64"/>
    </row>
    <row r="2217" spans="6:15" x14ac:dyDescent="0.25">
      <c r="F2217" s="64"/>
      <c r="G2217" s="64"/>
      <c r="H2217" s="64"/>
      <c r="I2217" s="64"/>
      <c r="J2217" s="64"/>
      <c r="K2217" s="64"/>
      <c r="L2217" s="64"/>
      <c r="M2217" s="64"/>
      <c r="N2217" s="64"/>
      <c r="O2217" s="64"/>
    </row>
    <row r="2218" spans="6:15" x14ac:dyDescent="0.25">
      <c r="F2218" s="64"/>
      <c r="G2218" s="64"/>
      <c r="H2218" s="64"/>
      <c r="I2218" s="64"/>
      <c r="J2218" s="64"/>
      <c r="K2218" s="64"/>
      <c r="L2218" s="64"/>
      <c r="M2218" s="64"/>
      <c r="N2218" s="64"/>
      <c r="O2218" s="64"/>
    </row>
    <row r="2219" spans="6:15" x14ac:dyDescent="0.25">
      <c r="F2219" s="64"/>
      <c r="G2219" s="64"/>
      <c r="H2219" s="64"/>
      <c r="I2219" s="64"/>
      <c r="J2219" s="64"/>
      <c r="K2219" s="64"/>
      <c r="L2219" s="64"/>
      <c r="M2219" s="64"/>
      <c r="N2219" s="64"/>
      <c r="O2219" s="64"/>
    </row>
    <row r="2220" spans="6:15" x14ac:dyDescent="0.25">
      <c r="F2220" s="64"/>
      <c r="G2220" s="64"/>
      <c r="H2220" s="64"/>
      <c r="I2220" s="64"/>
      <c r="J2220" s="64"/>
      <c r="K2220" s="64"/>
      <c r="L2220" s="64"/>
      <c r="M2220" s="64"/>
      <c r="N2220" s="64"/>
      <c r="O2220" s="64"/>
    </row>
    <row r="2221" spans="6:15" x14ac:dyDescent="0.25">
      <c r="F2221" s="64"/>
      <c r="G2221" s="64"/>
      <c r="H2221" s="64"/>
      <c r="I2221" s="64"/>
      <c r="J2221" s="64"/>
      <c r="K2221" s="64"/>
      <c r="L2221" s="64"/>
      <c r="M2221" s="64"/>
      <c r="N2221" s="64"/>
      <c r="O2221" s="64"/>
    </row>
    <row r="2222" spans="6:15" x14ac:dyDescent="0.25">
      <c r="F2222" s="64"/>
      <c r="G2222" s="64"/>
      <c r="H2222" s="64"/>
      <c r="I2222" s="64"/>
      <c r="J2222" s="64"/>
      <c r="K2222" s="64"/>
      <c r="L2222" s="64"/>
      <c r="M2222" s="64"/>
      <c r="N2222" s="64"/>
      <c r="O2222" s="64"/>
    </row>
    <row r="2223" spans="6:15" x14ac:dyDescent="0.25">
      <c r="F2223" s="64"/>
      <c r="G2223" s="64"/>
      <c r="H2223" s="64"/>
      <c r="I2223" s="64"/>
      <c r="J2223" s="64"/>
      <c r="K2223" s="64"/>
      <c r="L2223" s="64"/>
      <c r="M2223" s="64"/>
      <c r="N2223" s="64"/>
      <c r="O2223" s="64"/>
    </row>
    <row r="2224" spans="6:15" x14ac:dyDescent="0.25">
      <c r="F2224" s="64"/>
      <c r="G2224" s="64"/>
      <c r="H2224" s="64"/>
      <c r="I2224" s="64"/>
      <c r="J2224" s="64"/>
      <c r="K2224" s="64"/>
      <c r="L2224" s="64"/>
      <c r="M2224" s="64"/>
      <c r="N2224" s="64"/>
      <c r="O2224" s="64"/>
    </row>
    <row r="2225" spans="6:15" x14ac:dyDescent="0.25">
      <c r="F2225" s="64"/>
      <c r="G2225" s="64"/>
      <c r="H2225" s="64"/>
      <c r="I2225" s="64"/>
      <c r="J2225" s="64"/>
      <c r="K2225" s="64"/>
      <c r="L2225" s="64"/>
      <c r="M2225" s="64"/>
      <c r="N2225" s="64"/>
      <c r="O2225" s="64"/>
    </row>
    <row r="2226" spans="6:15" x14ac:dyDescent="0.25">
      <c r="F2226" s="64"/>
      <c r="G2226" s="64"/>
      <c r="H2226" s="64"/>
      <c r="I2226" s="64"/>
      <c r="J2226" s="64"/>
      <c r="K2226" s="64"/>
      <c r="L2226" s="64"/>
      <c r="M2226" s="64"/>
      <c r="N2226" s="64"/>
      <c r="O2226" s="64"/>
    </row>
    <row r="2227" spans="6:15" x14ac:dyDescent="0.25">
      <c r="F2227" s="64"/>
      <c r="G2227" s="64"/>
      <c r="H2227" s="64"/>
      <c r="I2227" s="64"/>
      <c r="J2227" s="64"/>
      <c r="K2227" s="64"/>
      <c r="L2227" s="64"/>
      <c r="M2227" s="64"/>
      <c r="N2227" s="64"/>
      <c r="O2227" s="64"/>
    </row>
    <row r="2228" spans="6:15" x14ac:dyDescent="0.25">
      <c r="F2228" s="64"/>
      <c r="G2228" s="64"/>
      <c r="H2228" s="64"/>
      <c r="I2228" s="64"/>
      <c r="J2228" s="64"/>
      <c r="K2228" s="64"/>
      <c r="L2228" s="64"/>
      <c r="M2228" s="64"/>
      <c r="N2228" s="64"/>
      <c r="O2228" s="64"/>
    </row>
    <row r="2229" spans="6:15" x14ac:dyDescent="0.25">
      <c r="F2229" s="64"/>
      <c r="G2229" s="64"/>
      <c r="H2229" s="64"/>
      <c r="I2229" s="64"/>
      <c r="J2229" s="64"/>
      <c r="K2229" s="64"/>
      <c r="L2229" s="64"/>
      <c r="M2229" s="64"/>
      <c r="N2229" s="64"/>
      <c r="O2229" s="64"/>
    </row>
    <row r="2230" spans="6:15" x14ac:dyDescent="0.25">
      <c r="F2230" s="64"/>
      <c r="G2230" s="64"/>
      <c r="H2230" s="64"/>
      <c r="I2230" s="64"/>
      <c r="J2230" s="64"/>
      <c r="K2230" s="64"/>
      <c r="L2230" s="64"/>
      <c r="M2230" s="64"/>
      <c r="N2230" s="64"/>
      <c r="O2230" s="64"/>
    </row>
    <row r="2231" spans="6:15" x14ac:dyDescent="0.25">
      <c r="F2231" s="64"/>
      <c r="G2231" s="64"/>
      <c r="H2231" s="64"/>
      <c r="I2231" s="64"/>
      <c r="J2231" s="64"/>
      <c r="K2231" s="64"/>
      <c r="L2231" s="64"/>
      <c r="M2231" s="64"/>
      <c r="N2231" s="64"/>
      <c r="O2231" s="64"/>
    </row>
    <row r="2232" spans="6:15" x14ac:dyDescent="0.25">
      <c r="F2232" s="64"/>
      <c r="G2232" s="64"/>
      <c r="H2232" s="64"/>
      <c r="I2232" s="64"/>
      <c r="J2232" s="64"/>
      <c r="K2232" s="64"/>
      <c r="L2232" s="64"/>
      <c r="M2232" s="64"/>
      <c r="N2232" s="64"/>
      <c r="O2232" s="64"/>
    </row>
    <row r="2233" spans="6:15" x14ac:dyDescent="0.25">
      <c r="F2233" s="64"/>
      <c r="G2233" s="64"/>
      <c r="H2233" s="64"/>
      <c r="I2233" s="64"/>
      <c r="J2233" s="64"/>
      <c r="K2233" s="64"/>
      <c r="L2233" s="64"/>
      <c r="M2233" s="64"/>
      <c r="N2233" s="64"/>
      <c r="O2233" s="64"/>
    </row>
    <row r="2234" spans="6:15" x14ac:dyDescent="0.25">
      <c r="F2234" s="64"/>
      <c r="G2234" s="64"/>
      <c r="H2234" s="64"/>
      <c r="I2234" s="64"/>
      <c r="J2234" s="64"/>
      <c r="K2234" s="64"/>
      <c r="L2234" s="64"/>
      <c r="M2234" s="64"/>
      <c r="N2234" s="64"/>
      <c r="O2234" s="64"/>
    </row>
    <row r="2235" spans="6:15" x14ac:dyDescent="0.25">
      <c r="F2235" s="64"/>
      <c r="G2235" s="64"/>
      <c r="H2235" s="64"/>
      <c r="I2235" s="64"/>
      <c r="J2235" s="64"/>
      <c r="K2235" s="64"/>
      <c r="L2235" s="64"/>
      <c r="M2235" s="64"/>
      <c r="N2235" s="64"/>
      <c r="O2235" s="64"/>
    </row>
    <row r="2236" spans="6:15" x14ac:dyDescent="0.25">
      <c r="F2236" s="64"/>
      <c r="G2236" s="64"/>
      <c r="H2236" s="64"/>
      <c r="I2236" s="64"/>
      <c r="J2236" s="64"/>
      <c r="K2236" s="64"/>
      <c r="L2236" s="64"/>
      <c r="M2236" s="64"/>
      <c r="N2236" s="64"/>
      <c r="O2236" s="64"/>
    </row>
    <row r="2237" spans="6:15" x14ac:dyDescent="0.25">
      <c r="F2237" s="64"/>
      <c r="G2237" s="64"/>
      <c r="H2237" s="64"/>
      <c r="I2237" s="64"/>
      <c r="J2237" s="64"/>
      <c r="K2237" s="64"/>
      <c r="L2237" s="64"/>
      <c r="M2237" s="64"/>
      <c r="N2237" s="64"/>
      <c r="O2237" s="64"/>
    </row>
    <row r="2238" spans="6:15" x14ac:dyDescent="0.25">
      <c r="F2238" s="64"/>
      <c r="G2238" s="64"/>
      <c r="H2238" s="64"/>
      <c r="I2238" s="64"/>
      <c r="J2238" s="64"/>
      <c r="K2238" s="64"/>
      <c r="L2238" s="64"/>
      <c r="M2238" s="64"/>
      <c r="N2238" s="64"/>
      <c r="O2238" s="64"/>
    </row>
    <row r="2239" spans="6:15" x14ac:dyDescent="0.25">
      <c r="F2239" s="64"/>
      <c r="G2239" s="64"/>
      <c r="H2239" s="64"/>
      <c r="I2239" s="64"/>
      <c r="J2239" s="64"/>
      <c r="K2239" s="64"/>
      <c r="L2239" s="64"/>
      <c r="M2239" s="64"/>
      <c r="N2239" s="64"/>
      <c r="O2239" s="64"/>
    </row>
    <row r="2240" spans="6:15" x14ac:dyDescent="0.25">
      <c r="F2240" s="64"/>
      <c r="G2240" s="64"/>
      <c r="H2240" s="64"/>
      <c r="I2240" s="64"/>
      <c r="J2240" s="64"/>
      <c r="K2240" s="64"/>
      <c r="L2240" s="64"/>
      <c r="M2240" s="64"/>
      <c r="N2240" s="64"/>
      <c r="O2240" s="64"/>
    </row>
    <row r="2241" spans="6:15" x14ac:dyDescent="0.25">
      <c r="F2241" s="64"/>
      <c r="G2241" s="64"/>
      <c r="H2241" s="64"/>
      <c r="I2241" s="64"/>
      <c r="J2241" s="64"/>
      <c r="K2241" s="64"/>
      <c r="L2241" s="64"/>
      <c r="M2241" s="64"/>
      <c r="N2241" s="64"/>
      <c r="O2241" s="64"/>
    </row>
    <row r="2242" spans="6:15" x14ac:dyDescent="0.25">
      <c r="F2242" s="64"/>
      <c r="G2242" s="64"/>
      <c r="H2242" s="64"/>
      <c r="I2242" s="64"/>
      <c r="J2242" s="64"/>
      <c r="K2242" s="64"/>
      <c r="L2242" s="64"/>
      <c r="M2242" s="64"/>
      <c r="N2242" s="64"/>
      <c r="O2242" s="64"/>
    </row>
    <row r="2243" spans="6:15" x14ac:dyDescent="0.25">
      <c r="F2243" s="64"/>
      <c r="G2243" s="64"/>
      <c r="H2243" s="64"/>
      <c r="I2243" s="64"/>
      <c r="J2243" s="64"/>
      <c r="K2243" s="64"/>
      <c r="L2243" s="64"/>
      <c r="M2243" s="64"/>
      <c r="N2243" s="64"/>
      <c r="O2243" s="64"/>
    </row>
    <row r="2244" spans="6:15" x14ac:dyDescent="0.25">
      <c r="F2244" s="64"/>
      <c r="G2244" s="64"/>
      <c r="H2244" s="64"/>
      <c r="I2244" s="64"/>
      <c r="J2244" s="64"/>
      <c r="K2244" s="64"/>
      <c r="L2244" s="64"/>
      <c r="M2244" s="64"/>
      <c r="N2244" s="64"/>
      <c r="O2244" s="64"/>
    </row>
    <row r="2245" spans="6:15" x14ac:dyDescent="0.25">
      <c r="F2245" s="64"/>
      <c r="G2245" s="64"/>
      <c r="H2245" s="64"/>
      <c r="I2245" s="64"/>
      <c r="J2245" s="64"/>
      <c r="K2245" s="64"/>
      <c r="L2245" s="64"/>
      <c r="M2245" s="64"/>
      <c r="N2245" s="64"/>
      <c r="O2245" s="64"/>
    </row>
    <row r="2246" spans="6:15" x14ac:dyDescent="0.25">
      <c r="F2246" s="64"/>
      <c r="G2246" s="64"/>
      <c r="H2246" s="64"/>
      <c r="I2246" s="64"/>
      <c r="J2246" s="64"/>
      <c r="K2246" s="64"/>
      <c r="L2246" s="64"/>
      <c r="M2246" s="64"/>
      <c r="N2246" s="64"/>
      <c r="O2246" s="64"/>
    </row>
    <row r="2247" spans="6:15" x14ac:dyDescent="0.25">
      <c r="F2247" s="64"/>
      <c r="G2247" s="64"/>
      <c r="H2247" s="64"/>
      <c r="I2247" s="64"/>
      <c r="J2247" s="64"/>
      <c r="K2247" s="64"/>
      <c r="L2247" s="64"/>
      <c r="M2247" s="64"/>
      <c r="N2247" s="64"/>
      <c r="O2247" s="64"/>
    </row>
    <row r="2248" spans="6:15" x14ac:dyDescent="0.25">
      <c r="F2248" s="64"/>
      <c r="G2248" s="64"/>
      <c r="H2248" s="64"/>
      <c r="I2248" s="64"/>
      <c r="J2248" s="64"/>
      <c r="K2248" s="64"/>
      <c r="L2248" s="64"/>
      <c r="M2248" s="64"/>
      <c r="N2248" s="64"/>
      <c r="O2248" s="64"/>
    </row>
    <row r="2249" spans="6:15" x14ac:dyDescent="0.25">
      <c r="F2249" s="64"/>
      <c r="G2249" s="64"/>
      <c r="H2249" s="64"/>
      <c r="I2249" s="64"/>
      <c r="J2249" s="64"/>
      <c r="K2249" s="64"/>
      <c r="L2249" s="64"/>
      <c r="M2249" s="64"/>
      <c r="N2249" s="64"/>
      <c r="O2249" s="64"/>
    </row>
    <row r="2250" spans="6:15" x14ac:dyDescent="0.25">
      <c r="F2250" s="64"/>
      <c r="G2250" s="64"/>
      <c r="H2250" s="64"/>
      <c r="I2250" s="64"/>
      <c r="J2250" s="64"/>
      <c r="K2250" s="64"/>
      <c r="L2250" s="64"/>
      <c r="M2250" s="64"/>
      <c r="N2250" s="64"/>
      <c r="O2250" s="64"/>
    </row>
    <row r="2251" spans="6:15" x14ac:dyDescent="0.25">
      <c r="F2251" s="64"/>
      <c r="G2251" s="64"/>
      <c r="H2251" s="64"/>
      <c r="I2251" s="64"/>
      <c r="J2251" s="64"/>
      <c r="K2251" s="64"/>
      <c r="L2251" s="64"/>
      <c r="M2251" s="64"/>
      <c r="N2251" s="64"/>
      <c r="O2251" s="64"/>
    </row>
    <row r="2252" spans="6:15" x14ac:dyDescent="0.25">
      <c r="F2252" s="64"/>
      <c r="G2252" s="64"/>
      <c r="H2252" s="64"/>
      <c r="I2252" s="64"/>
      <c r="J2252" s="64"/>
      <c r="K2252" s="64"/>
      <c r="L2252" s="64"/>
      <c r="M2252" s="64"/>
      <c r="N2252" s="64"/>
      <c r="O2252" s="64"/>
    </row>
    <row r="2253" spans="6:15" x14ac:dyDescent="0.25">
      <c r="F2253" s="64"/>
      <c r="G2253" s="64"/>
      <c r="H2253" s="64"/>
      <c r="I2253" s="64"/>
      <c r="J2253" s="64"/>
      <c r="K2253" s="64"/>
      <c r="L2253" s="64"/>
      <c r="M2253" s="64"/>
      <c r="N2253" s="64"/>
      <c r="O2253" s="64"/>
    </row>
    <row r="2254" spans="6:15" x14ac:dyDescent="0.25">
      <c r="F2254" s="64"/>
      <c r="G2254" s="64"/>
      <c r="H2254" s="64"/>
      <c r="I2254" s="64"/>
      <c r="J2254" s="64"/>
      <c r="K2254" s="64"/>
      <c r="L2254" s="64"/>
      <c r="M2254" s="64"/>
      <c r="N2254" s="64"/>
      <c r="O2254" s="64"/>
    </row>
    <row r="2255" spans="6:15" x14ac:dyDescent="0.25">
      <c r="F2255" s="64"/>
      <c r="G2255" s="64"/>
      <c r="H2255" s="64"/>
      <c r="I2255" s="64"/>
      <c r="J2255" s="64"/>
      <c r="K2255" s="64"/>
      <c r="L2255" s="64"/>
      <c r="M2255" s="64"/>
      <c r="N2255" s="64"/>
      <c r="O2255" s="64"/>
    </row>
    <row r="2256" spans="6:15" x14ac:dyDescent="0.25">
      <c r="F2256" s="64"/>
      <c r="G2256" s="64"/>
      <c r="H2256" s="64"/>
      <c r="I2256" s="64"/>
      <c r="J2256" s="64"/>
      <c r="K2256" s="64"/>
      <c r="L2256" s="64"/>
      <c r="M2256" s="64"/>
      <c r="N2256" s="64"/>
      <c r="O2256" s="64"/>
    </row>
    <row r="2257" spans="6:15" x14ac:dyDescent="0.25">
      <c r="F2257" s="64"/>
      <c r="G2257" s="64"/>
      <c r="H2257" s="64"/>
      <c r="I2257" s="64"/>
      <c r="J2257" s="64"/>
      <c r="K2257" s="64"/>
      <c r="L2257" s="64"/>
      <c r="M2257" s="64"/>
      <c r="N2257" s="64"/>
      <c r="O2257" s="64"/>
    </row>
    <row r="2258" spans="6:15" x14ac:dyDescent="0.25">
      <c r="F2258" s="64"/>
      <c r="G2258" s="64"/>
      <c r="H2258" s="64"/>
      <c r="I2258" s="64"/>
      <c r="J2258" s="64"/>
      <c r="K2258" s="64"/>
      <c r="L2258" s="64"/>
      <c r="M2258" s="64"/>
      <c r="N2258" s="64"/>
      <c r="O2258" s="64"/>
    </row>
    <row r="2259" spans="6:15" x14ac:dyDescent="0.25">
      <c r="F2259" s="64"/>
      <c r="G2259" s="64"/>
      <c r="H2259" s="64"/>
      <c r="I2259" s="64"/>
      <c r="J2259" s="64"/>
      <c r="K2259" s="64"/>
      <c r="L2259" s="64"/>
      <c r="M2259" s="64"/>
      <c r="N2259" s="64"/>
      <c r="O2259" s="64"/>
    </row>
    <row r="2260" spans="6:15" x14ac:dyDescent="0.25">
      <c r="F2260" s="64"/>
      <c r="G2260" s="64"/>
      <c r="H2260" s="64"/>
      <c r="I2260" s="64"/>
      <c r="J2260" s="64"/>
      <c r="K2260" s="64"/>
      <c r="L2260" s="64"/>
      <c r="M2260" s="64"/>
      <c r="N2260" s="64"/>
      <c r="O2260" s="64"/>
    </row>
    <row r="2261" spans="6:15" x14ac:dyDescent="0.25">
      <c r="F2261" s="64"/>
      <c r="G2261" s="64"/>
      <c r="H2261" s="64"/>
      <c r="I2261" s="64"/>
      <c r="J2261" s="64"/>
      <c r="K2261" s="64"/>
      <c r="L2261" s="64"/>
      <c r="M2261" s="64"/>
      <c r="N2261" s="64"/>
      <c r="O2261" s="64"/>
    </row>
    <row r="2262" spans="6:15" x14ac:dyDescent="0.25">
      <c r="F2262" s="64"/>
      <c r="G2262" s="64"/>
      <c r="H2262" s="64"/>
      <c r="I2262" s="64"/>
      <c r="J2262" s="64"/>
      <c r="K2262" s="64"/>
      <c r="L2262" s="64"/>
      <c r="M2262" s="64"/>
      <c r="N2262" s="64"/>
      <c r="O2262" s="64"/>
    </row>
    <row r="2263" spans="6:15" x14ac:dyDescent="0.25">
      <c r="F2263" s="64"/>
      <c r="G2263" s="64"/>
      <c r="H2263" s="64"/>
      <c r="I2263" s="64"/>
      <c r="J2263" s="64"/>
      <c r="K2263" s="64"/>
      <c r="L2263" s="64"/>
      <c r="M2263" s="64"/>
      <c r="N2263" s="64"/>
      <c r="O2263" s="64"/>
    </row>
    <row r="2264" spans="6:15" x14ac:dyDescent="0.25">
      <c r="F2264" s="64"/>
      <c r="G2264" s="64"/>
      <c r="H2264" s="64"/>
      <c r="I2264" s="64"/>
      <c r="J2264" s="64"/>
      <c r="K2264" s="64"/>
      <c r="L2264" s="64"/>
      <c r="M2264" s="64"/>
      <c r="N2264" s="64"/>
      <c r="O2264" s="64"/>
    </row>
    <row r="2265" spans="6:15" x14ac:dyDescent="0.25">
      <c r="F2265" s="64"/>
      <c r="G2265" s="64"/>
      <c r="H2265" s="64"/>
      <c r="I2265" s="64"/>
      <c r="J2265" s="64"/>
      <c r="K2265" s="64"/>
      <c r="L2265" s="64"/>
      <c r="M2265" s="64"/>
      <c r="N2265" s="64"/>
      <c r="O2265" s="64"/>
    </row>
    <row r="2266" spans="6:15" x14ac:dyDescent="0.25">
      <c r="F2266" s="64"/>
      <c r="G2266" s="64"/>
      <c r="H2266" s="64"/>
      <c r="I2266" s="64"/>
      <c r="J2266" s="64"/>
      <c r="K2266" s="64"/>
      <c r="L2266" s="64"/>
      <c r="M2266" s="64"/>
      <c r="N2266" s="64"/>
      <c r="O2266" s="64"/>
    </row>
    <row r="2267" spans="6:15" x14ac:dyDescent="0.25">
      <c r="F2267" s="64"/>
      <c r="G2267" s="64"/>
      <c r="H2267" s="64"/>
      <c r="I2267" s="64"/>
      <c r="J2267" s="64"/>
      <c r="K2267" s="64"/>
      <c r="L2267" s="64"/>
      <c r="M2267" s="64"/>
      <c r="N2267" s="64"/>
      <c r="O2267" s="64"/>
    </row>
    <row r="2268" spans="6:15" x14ac:dyDescent="0.25">
      <c r="F2268" s="64"/>
      <c r="G2268" s="64"/>
      <c r="H2268" s="64"/>
      <c r="I2268" s="64"/>
      <c r="J2268" s="64"/>
      <c r="K2268" s="64"/>
      <c r="L2268" s="64"/>
      <c r="M2268" s="64"/>
      <c r="N2268" s="64"/>
      <c r="O2268" s="64"/>
    </row>
    <row r="2269" spans="6:15" x14ac:dyDescent="0.25">
      <c r="F2269" s="64"/>
      <c r="G2269" s="64"/>
      <c r="H2269" s="64"/>
      <c r="I2269" s="64"/>
      <c r="J2269" s="64"/>
      <c r="K2269" s="64"/>
      <c r="L2269" s="64"/>
      <c r="M2269" s="64"/>
      <c r="N2269" s="64"/>
      <c r="O2269" s="64"/>
    </row>
    <row r="2270" spans="6:15" x14ac:dyDescent="0.25">
      <c r="F2270" s="64"/>
      <c r="G2270" s="64"/>
      <c r="H2270" s="64"/>
      <c r="I2270" s="64"/>
      <c r="J2270" s="64"/>
      <c r="K2270" s="64"/>
      <c r="L2270" s="64"/>
      <c r="M2270" s="64"/>
      <c r="N2270" s="64"/>
      <c r="O2270" s="64"/>
    </row>
    <row r="2271" spans="6:15" x14ac:dyDescent="0.25">
      <c r="F2271" s="64"/>
      <c r="G2271" s="64"/>
      <c r="H2271" s="64"/>
      <c r="I2271" s="64"/>
      <c r="J2271" s="64"/>
      <c r="K2271" s="64"/>
      <c r="L2271" s="64"/>
      <c r="M2271" s="64"/>
      <c r="N2271" s="64"/>
      <c r="O2271" s="64"/>
    </row>
    <row r="2272" spans="6:15" x14ac:dyDescent="0.25">
      <c r="F2272" s="64"/>
      <c r="G2272" s="64"/>
      <c r="H2272" s="64"/>
      <c r="I2272" s="64"/>
      <c r="J2272" s="64"/>
      <c r="K2272" s="64"/>
      <c r="L2272" s="64"/>
      <c r="M2272" s="64"/>
      <c r="N2272" s="64"/>
      <c r="O2272" s="64"/>
    </row>
    <row r="2273" spans="6:15" x14ac:dyDescent="0.25">
      <c r="F2273" s="64"/>
      <c r="G2273" s="64"/>
      <c r="H2273" s="64"/>
      <c r="I2273" s="64"/>
      <c r="J2273" s="64"/>
      <c r="K2273" s="64"/>
      <c r="L2273" s="64"/>
      <c r="M2273" s="64"/>
      <c r="N2273" s="64"/>
      <c r="O2273" s="64"/>
    </row>
    <row r="2274" spans="6:15" x14ac:dyDescent="0.25">
      <c r="F2274" s="64"/>
      <c r="G2274" s="64"/>
      <c r="H2274" s="64"/>
      <c r="I2274" s="64"/>
      <c r="J2274" s="64"/>
      <c r="K2274" s="64"/>
      <c r="L2274" s="64"/>
      <c r="M2274" s="64"/>
      <c r="N2274" s="64"/>
      <c r="O2274" s="64"/>
    </row>
    <row r="2275" spans="6:15" x14ac:dyDescent="0.25">
      <c r="F2275" s="64"/>
      <c r="G2275" s="64"/>
      <c r="H2275" s="64"/>
      <c r="I2275" s="64"/>
      <c r="J2275" s="64"/>
      <c r="K2275" s="64"/>
      <c r="L2275" s="64"/>
      <c r="M2275" s="64"/>
      <c r="N2275" s="64"/>
      <c r="O2275" s="64"/>
    </row>
    <row r="2276" spans="6:15" x14ac:dyDescent="0.25">
      <c r="F2276" s="64"/>
      <c r="G2276" s="64"/>
      <c r="H2276" s="64"/>
      <c r="I2276" s="64"/>
      <c r="J2276" s="64"/>
      <c r="K2276" s="64"/>
      <c r="L2276" s="64"/>
      <c r="M2276" s="64"/>
      <c r="N2276" s="64"/>
      <c r="O2276" s="64"/>
    </row>
    <row r="2277" spans="6:15" x14ac:dyDescent="0.25">
      <c r="F2277" s="64"/>
      <c r="G2277" s="64"/>
      <c r="H2277" s="64"/>
      <c r="I2277" s="64"/>
      <c r="J2277" s="64"/>
      <c r="K2277" s="64"/>
      <c r="L2277" s="64"/>
      <c r="M2277" s="64"/>
      <c r="N2277" s="64"/>
      <c r="O2277" s="64"/>
    </row>
    <row r="2278" spans="6:15" x14ac:dyDescent="0.25">
      <c r="F2278" s="64"/>
      <c r="G2278" s="64"/>
      <c r="H2278" s="64"/>
      <c r="I2278" s="64"/>
      <c r="J2278" s="64"/>
      <c r="K2278" s="64"/>
      <c r="L2278" s="64"/>
      <c r="M2278" s="64"/>
      <c r="N2278" s="64"/>
      <c r="O2278" s="64"/>
    </row>
    <row r="2279" spans="6:15" x14ac:dyDescent="0.25">
      <c r="F2279" s="64"/>
      <c r="G2279" s="64"/>
      <c r="H2279" s="64"/>
      <c r="I2279" s="64"/>
      <c r="J2279" s="64"/>
      <c r="K2279" s="64"/>
      <c r="L2279" s="64"/>
      <c r="M2279" s="64"/>
      <c r="N2279" s="64"/>
      <c r="O2279" s="64"/>
    </row>
    <row r="2280" spans="6:15" x14ac:dyDescent="0.25">
      <c r="F2280" s="64"/>
      <c r="G2280" s="64"/>
      <c r="H2280" s="64"/>
      <c r="I2280" s="64"/>
      <c r="J2280" s="64"/>
      <c r="K2280" s="64"/>
      <c r="L2280" s="64"/>
      <c r="M2280" s="64"/>
      <c r="N2280" s="64"/>
      <c r="O2280" s="64"/>
    </row>
    <row r="2281" spans="6:15" x14ac:dyDescent="0.25">
      <c r="F2281" s="64"/>
      <c r="G2281" s="64"/>
      <c r="H2281" s="64"/>
      <c r="I2281" s="64"/>
      <c r="J2281" s="64"/>
      <c r="K2281" s="64"/>
      <c r="L2281" s="64"/>
      <c r="M2281" s="64"/>
      <c r="N2281" s="64"/>
      <c r="O2281" s="64"/>
    </row>
    <row r="2282" spans="6:15" x14ac:dyDescent="0.25">
      <c r="F2282" s="64"/>
      <c r="G2282" s="64"/>
      <c r="H2282" s="64"/>
      <c r="I2282" s="64"/>
      <c r="J2282" s="64"/>
      <c r="K2282" s="64"/>
      <c r="L2282" s="64"/>
      <c r="M2282" s="64"/>
      <c r="N2282" s="64"/>
      <c r="O2282" s="64"/>
    </row>
    <row r="2283" spans="6:15" x14ac:dyDescent="0.25">
      <c r="F2283" s="64"/>
      <c r="G2283" s="64"/>
      <c r="H2283" s="64"/>
      <c r="I2283" s="64"/>
      <c r="J2283" s="64"/>
      <c r="K2283" s="64"/>
      <c r="L2283" s="64"/>
      <c r="M2283" s="64"/>
      <c r="N2283" s="64"/>
      <c r="O2283" s="64"/>
    </row>
    <row r="2284" spans="6:15" x14ac:dyDescent="0.25">
      <c r="F2284" s="64"/>
      <c r="G2284" s="64"/>
      <c r="H2284" s="64"/>
      <c r="I2284" s="64"/>
      <c r="J2284" s="64"/>
      <c r="K2284" s="64"/>
      <c r="L2284" s="64"/>
      <c r="M2284" s="64"/>
      <c r="N2284" s="64"/>
      <c r="O2284" s="64"/>
    </row>
    <row r="2285" spans="6:15" x14ac:dyDescent="0.25">
      <c r="F2285" s="64"/>
      <c r="G2285" s="64"/>
      <c r="H2285" s="64"/>
      <c r="I2285" s="64"/>
      <c r="J2285" s="64"/>
      <c r="K2285" s="64"/>
      <c r="L2285" s="64"/>
      <c r="M2285" s="64"/>
      <c r="N2285" s="64"/>
      <c r="O2285" s="64"/>
    </row>
    <row r="2286" spans="6:15" x14ac:dyDescent="0.25">
      <c r="F2286" s="64"/>
      <c r="G2286" s="64"/>
      <c r="H2286" s="64"/>
      <c r="I2286" s="64"/>
      <c r="J2286" s="64"/>
      <c r="K2286" s="64"/>
      <c r="L2286" s="64"/>
      <c r="M2286" s="64"/>
      <c r="N2286" s="64"/>
      <c r="O2286" s="64"/>
    </row>
    <row r="2287" spans="6:15" x14ac:dyDescent="0.25">
      <c r="F2287" s="64"/>
      <c r="G2287" s="64"/>
      <c r="H2287" s="64"/>
      <c r="I2287" s="64"/>
      <c r="J2287" s="64"/>
      <c r="K2287" s="64"/>
      <c r="L2287" s="64"/>
      <c r="M2287" s="64"/>
      <c r="N2287" s="64"/>
      <c r="O2287" s="64"/>
    </row>
    <row r="2288" spans="6:15" x14ac:dyDescent="0.25">
      <c r="F2288" s="64"/>
      <c r="G2288" s="64"/>
      <c r="H2288" s="64"/>
      <c r="I2288" s="64"/>
      <c r="J2288" s="64"/>
      <c r="K2288" s="64"/>
      <c r="L2288" s="64"/>
      <c r="M2288" s="64"/>
      <c r="N2288" s="64"/>
      <c r="O2288" s="64"/>
    </row>
    <row r="2289" spans="6:15" x14ac:dyDescent="0.25">
      <c r="F2289" s="64"/>
      <c r="G2289" s="64"/>
      <c r="H2289" s="64"/>
      <c r="I2289" s="64"/>
      <c r="J2289" s="64"/>
      <c r="K2289" s="64"/>
      <c r="L2289" s="64"/>
      <c r="M2289" s="64"/>
      <c r="N2289" s="64"/>
      <c r="O2289" s="64"/>
    </row>
    <row r="2290" spans="6:15" x14ac:dyDescent="0.25">
      <c r="F2290" s="64"/>
      <c r="G2290" s="64"/>
      <c r="H2290" s="64"/>
      <c r="I2290" s="64"/>
      <c r="J2290" s="64"/>
      <c r="K2290" s="64"/>
      <c r="L2290" s="64"/>
      <c r="M2290" s="64"/>
      <c r="N2290" s="64"/>
      <c r="O2290" s="64"/>
    </row>
    <row r="2291" spans="6:15" x14ac:dyDescent="0.25">
      <c r="F2291" s="64"/>
      <c r="G2291" s="64"/>
      <c r="H2291" s="64"/>
      <c r="I2291" s="64"/>
      <c r="J2291" s="64"/>
      <c r="K2291" s="64"/>
      <c r="L2291" s="64"/>
      <c r="M2291" s="64"/>
      <c r="N2291" s="64"/>
      <c r="O2291" s="64"/>
    </row>
    <row r="2292" spans="6:15" x14ac:dyDescent="0.25">
      <c r="F2292" s="64"/>
      <c r="G2292" s="64"/>
      <c r="H2292" s="64"/>
      <c r="I2292" s="64"/>
      <c r="J2292" s="64"/>
      <c r="K2292" s="64"/>
      <c r="L2292" s="64"/>
      <c r="M2292" s="64"/>
      <c r="N2292" s="64"/>
      <c r="O2292" s="64"/>
    </row>
    <row r="2293" spans="6:15" x14ac:dyDescent="0.25">
      <c r="F2293" s="64"/>
      <c r="G2293" s="64"/>
      <c r="H2293" s="64"/>
      <c r="I2293" s="64"/>
      <c r="J2293" s="64"/>
      <c r="K2293" s="64"/>
      <c r="L2293" s="64"/>
      <c r="M2293" s="64"/>
      <c r="N2293" s="64"/>
      <c r="O2293" s="64"/>
    </row>
    <row r="2294" spans="6:15" x14ac:dyDescent="0.25">
      <c r="F2294" s="64"/>
      <c r="G2294" s="64"/>
      <c r="H2294" s="64"/>
      <c r="I2294" s="64"/>
      <c r="J2294" s="64"/>
      <c r="K2294" s="64"/>
      <c r="L2294" s="64"/>
      <c r="M2294" s="64"/>
      <c r="N2294" s="64"/>
      <c r="O2294" s="64"/>
    </row>
    <row r="2295" spans="6:15" x14ac:dyDescent="0.25">
      <c r="F2295" s="64"/>
      <c r="G2295" s="64"/>
      <c r="H2295" s="64"/>
      <c r="I2295" s="64"/>
      <c r="J2295" s="64"/>
      <c r="K2295" s="64"/>
      <c r="L2295" s="64"/>
      <c r="M2295" s="64"/>
      <c r="N2295" s="64"/>
      <c r="O2295" s="64"/>
    </row>
    <row r="2296" spans="6:15" x14ac:dyDescent="0.25">
      <c r="F2296" s="64"/>
      <c r="G2296" s="64"/>
      <c r="H2296" s="64"/>
      <c r="I2296" s="64"/>
      <c r="J2296" s="64"/>
      <c r="K2296" s="64"/>
      <c r="L2296" s="64"/>
      <c r="M2296" s="64"/>
      <c r="N2296" s="64"/>
      <c r="O2296" s="64"/>
    </row>
    <row r="2297" spans="6:15" x14ac:dyDescent="0.25">
      <c r="F2297" s="64"/>
      <c r="G2297" s="64"/>
      <c r="H2297" s="64"/>
      <c r="I2297" s="64"/>
      <c r="J2297" s="64"/>
      <c r="K2297" s="64"/>
      <c r="L2297" s="64"/>
      <c r="M2297" s="64"/>
      <c r="N2297" s="64"/>
      <c r="O2297" s="64"/>
    </row>
    <row r="2298" spans="6:15" x14ac:dyDescent="0.25">
      <c r="F2298" s="64"/>
      <c r="G2298" s="64"/>
      <c r="H2298" s="64"/>
      <c r="I2298" s="64"/>
      <c r="J2298" s="64"/>
      <c r="K2298" s="64"/>
      <c r="L2298" s="64"/>
      <c r="M2298" s="64"/>
      <c r="N2298" s="64"/>
      <c r="O2298" s="64"/>
    </row>
    <row r="2299" spans="6:15" x14ac:dyDescent="0.25">
      <c r="F2299" s="64"/>
      <c r="G2299" s="64"/>
      <c r="H2299" s="64"/>
      <c r="I2299" s="64"/>
      <c r="J2299" s="64"/>
      <c r="K2299" s="64"/>
      <c r="L2299" s="64"/>
      <c r="M2299" s="64"/>
      <c r="N2299" s="64"/>
      <c r="O2299" s="64"/>
    </row>
    <row r="2300" spans="6:15" x14ac:dyDescent="0.25">
      <c r="F2300" s="64"/>
      <c r="G2300" s="64"/>
      <c r="H2300" s="64"/>
      <c r="I2300" s="64"/>
      <c r="J2300" s="64"/>
      <c r="K2300" s="64"/>
      <c r="L2300" s="64"/>
      <c r="M2300" s="64"/>
      <c r="N2300" s="64"/>
      <c r="O2300" s="64"/>
    </row>
    <row r="2301" spans="6:15" x14ac:dyDescent="0.25">
      <c r="F2301" s="64"/>
      <c r="G2301" s="64"/>
      <c r="H2301" s="64"/>
      <c r="I2301" s="64"/>
      <c r="J2301" s="64"/>
      <c r="K2301" s="64"/>
      <c r="L2301" s="64"/>
      <c r="M2301" s="64"/>
      <c r="N2301" s="64"/>
      <c r="O2301" s="64"/>
    </row>
    <row r="2302" spans="6:15" x14ac:dyDescent="0.25">
      <c r="F2302" s="64"/>
      <c r="G2302" s="64"/>
      <c r="H2302" s="64"/>
      <c r="I2302" s="64"/>
      <c r="J2302" s="64"/>
      <c r="K2302" s="64"/>
      <c r="L2302" s="64"/>
      <c r="M2302" s="64"/>
      <c r="N2302" s="64"/>
      <c r="O2302" s="64"/>
    </row>
    <row r="2303" spans="6:15" x14ac:dyDescent="0.25">
      <c r="F2303" s="64"/>
      <c r="G2303" s="64"/>
      <c r="H2303" s="64"/>
      <c r="I2303" s="64"/>
      <c r="J2303" s="64"/>
      <c r="K2303" s="64"/>
      <c r="L2303" s="64"/>
      <c r="M2303" s="64"/>
      <c r="N2303" s="64"/>
      <c r="O2303" s="64"/>
    </row>
    <row r="2304" spans="6:15" x14ac:dyDescent="0.25">
      <c r="F2304" s="64"/>
      <c r="G2304" s="64"/>
      <c r="H2304" s="64"/>
      <c r="I2304" s="64"/>
      <c r="J2304" s="64"/>
      <c r="K2304" s="64"/>
      <c r="L2304" s="64"/>
      <c r="M2304" s="64"/>
      <c r="N2304" s="64"/>
      <c r="O2304" s="64"/>
    </row>
    <row r="2305" spans="6:15" x14ac:dyDescent="0.25">
      <c r="F2305" s="64"/>
      <c r="G2305" s="64"/>
      <c r="H2305" s="64"/>
      <c r="I2305" s="64"/>
      <c r="J2305" s="64"/>
      <c r="K2305" s="64"/>
      <c r="L2305" s="64"/>
      <c r="M2305" s="64"/>
      <c r="N2305" s="64"/>
      <c r="O2305" s="64"/>
    </row>
    <row r="2306" spans="6:15" x14ac:dyDescent="0.25">
      <c r="F2306" s="64"/>
      <c r="G2306" s="64"/>
      <c r="H2306" s="64"/>
      <c r="I2306" s="64"/>
      <c r="J2306" s="64"/>
      <c r="K2306" s="64"/>
      <c r="L2306" s="64"/>
      <c r="M2306" s="64"/>
      <c r="N2306" s="64"/>
      <c r="O2306" s="64"/>
    </row>
    <row r="2307" spans="6:15" x14ac:dyDescent="0.25">
      <c r="F2307" s="64"/>
      <c r="G2307" s="64"/>
      <c r="H2307" s="64"/>
      <c r="I2307" s="64"/>
      <c r="J2307" s="64"/>
      <c r="K2307" s="64"/>
      <c r="L2307" s="64"/>
      <c r="M2307" s="64"/>
      <c r="N2307" s="64"/>
      <c r="O2307" s="64"/>
    </row>
    <row r="2308" spans="6:15" x14ac:dyDescent="0.25">
      <c r="F2308" s="64"/>
      <c r="G2308" s="64"/>
      <c r="H2308" s="64"/>
      <c r="I2308" s="64"/>
      <c r="J2308" s="64"/>
      <c r="K2308" s="64"/>
      <c r="L2308" s="64"/>
      <c r="M2308" s="64"/>
      <c r="N2308" s="64"/>
      <c r="O2308" s="64"/>
    </row>
    <row r="2309" spans="6:15" x14ac:dyDescent="0.25">
      <c r="F2309" s="64"/>
      <c r="G2309" s="64"/>
      <c r="H2309" s="64"/>
      <c r="I2309" s="64"/>
      <c r="J2309" s="64"/>
      <c r="K2309" s="64"/>
      <c r="L2309" s="64"/>
      <c r="M2309" s="64"/>
      <c r="N2309" s="64"/>
      <c r="O2309" s="64"/>
    </row>
    <row r="2310" spans="6:15" x14ac:dyDescent="0.25">
      <c r="F2310" s="64"/>
      <c r="G2310" s="64"/>
      <c r="H2310" s="64"/>
      <c r="I2310" s="64"/>
      <c r="J2310" s="64"/>
      <c r="K2310" s="64"/>
      <c r="L2310" s="64"/>
      <c r="M2310" s="64"/>
      <c r="N2310" s="64"/>
      <c r="O2310" s="64"/>
    </row>
    <row r="2311" spans="6:15" x14ac:dyDescent="0.25">
      <c r="F2311" s="64"/>
      <c r="G2311" s="64"/>
      <c r="H2311" s="64"/>
      <c r="I2311" s="64"/>
      <c r="J2311" s="64"/>
      <c r="K2311" s="64"/>
      <c r="L2311" s="64"/>
      <c r="M2311" s="64"/>
      <c r="N2311" s="64"/>
      <c r="O2311" s="64"/>
    </row>
    <row r="2312" spans="6:15" x14ac:dyDescent="0.25">
      <c r="F2312" s="64"/>
      <c r="G2312" s="64"/>
      <c r="H2312" s="64"/>
      <c r="I2312" s="64"/>
      <c r="J2312" s="64"/>
      <c r="K2312" s="64"/>
      <c r="L2312" s="64"/>
      <c r="M2312" s="64"/>
      <c r="N2312" s="64"/>
      <c r="O2312" s="64"/>
    </row>
    <row r="2313" spans="6:15" x14ac:dyDescent="0.25">
      <c r="F2313" s="64"/>
      <c r="G2313" s="64"/>
      <c r="H2313" s="64"/>
      <c r="I2313" s="64"/>
      <c r="J2313" s="64"/>
      <c r="K2313" s="64"/>
      <c r="L2313" s="64"/>
      <c r="M2313" s="64"/>
      <c r="N2313" s="64"/>
      <c r="O2313" s="64"/>
    </row>
    <row r="2314" spans="6:15" x14ac:dyDescent="0.25">
      <c r="F2314" s="64"/>
      <c r="G2314" s="64"/>
      <c r="H2314" s="64"/>
      <c r="I2314" s="64"/>
      <c r="J2314" s="64"/>
      <c r="K2314" s="64"/>
      <c r="L2314" s="64"/>
      <c r="M2314" s="64"/>
      <c r="N2314" s="64"/>
      <c r="O2314" s="64"/>
    </row>
    <row r="2315" spans="6:15" x14ac:dyDescent="0.25">
      <c r="F2315" s="64"/>
      <c r="G2315" s="64"/>
      <c r="H2315" s="64"/>
      <c r="I2315" s="64"/>
      <c r="J2315" s="64"/>
      <c r="K2315" s="64"/>
      <c r="L2315" s="64"/>
      <c r="M2315" s="64"/>
      <c r="N2315" s="64"/>
      <c r="O2315" s="64"/>
    </row>
    <row r="2316" spans="6:15" x14ac:dyDescent="0.25">
      <c r="F2316" s="64"/>
      <c r="G2316" s="64"/>
      <c r="H2316" s="64"/>
      <c r="I2316" s="64"/>
      <c r="J2316" s="64"/>
      <c r="K2316" s="64"/>
      <c r="L2316" s="64"/>
      <c r="M2316" s="64"/>
      <c r="N2316" s="64"/>
      <c r="O2316" s="64"/>
    </row>
    <row r="2317" spans="6:15" x14ac:dyDescent="0.25">
      <c r="F2317" s="64"/>
      <c r="G2317" s="64"/>
      <c r="H2317" s="64"/>
      <c r="I2317" s="64"/>
      <c r="J2317" s="64"/>
      <c r="K2317" s="64"/>
      <c r="L2317" s="64"/>
      <c r="M2317" s="64"/>
      <c r="N2317" s="64"/>
      <c r="O2317" s="64"/>
    </row>
    <row r="2318" spans="6:15" x14ac:dyDescent="0.25">
      <c r="F2318" s="64"/>
      <c r="G2318" s="64"/>
      <c r="H2318" s="64"/>
      <c r="I2318" s="64"/>
      <c r="J2318" s="64"/>
      <c r="K2318" s="64"/>
      <c r="L2318" s="64"/>
      <c r="M2318" s="64"/>
      <c r="N2318" s="64"/>
      <c r="O2318" s="64"/>
    </row>
    <row r="2319" spans="6:15" x14ac:dyDescent="0.25">
      <c r="F2319" s="64"/>
      <c r="G2319" s="64"/>
      <c r="H2319" s="64"/>
      <c r="I2319" s="64"/>
      <c r="J2319" s="64"/>
      <c r="K2319" s="64"/>
      <c r="L2319" s="64"/>
      <c r="M2319" s="64"/>
      <c r="N2319" s="64"/>
      <c r="O2319" s="64"/>
    </row>
    <row r="2320" spans="6:15" x14ac:dyDescent="0.25">
      <c r="F2320" s="64"/>
      <c r="G2320" s="64"/>
      <c r="H2320" s="64"/>
      <c r="I2320" s="64"/>
      <c r="J2320" s="64"/>
      <c r="K2320" s="64"/>
      <c r="L2320" s="64"/>
      <c r="M2320" s="64"/>
      <c r="N2320" s="64"/>
      <c r="O2320" s="64"/>
    </row>
    <row r="2321" spans="6:15" x14ac:dyDescent="0.25">
      <c r="F2321" s="64"/>
      <c r="G2321" s="64"/>
      <c r="H2321" s="64"/>
      <c r="I2321" s="64"/>
      <c r="J2321" s="64"/>
      <c r="K2321" s="64"/>
      <c r="L2321" s="64"/>
      <c r="M2321" s="64"/>
      <c r="N2321" s="64"/>
      <c r="O2321" s="64"/>
    </row>
    <row r="2322" spans="6:15" x14ac:dyDescent="0.25">
      <c r="F2322" s="64"/>
      <c r="G2322" s="64"/>
      <c r="H2322" s="64"/>
      <c r="I2322" s="64"/>
      <c r="J2322" s="64"/>
      <c r="K2322" s="64"/>
      <c r="L2322" s="64"/>
      <c r="M2322" s="64"/>
      <c r="N2322" s="64"/>
      <c r="O2322" s="64"/>
    </row>
    <row r="2323" spans="6:15" x14ac:dyDescent="0.25">
      <c r="F2323" s="64"/>
      <c r="G2323" s="64"/>
      <c r="H2323" s="64"/>
      <c r="I2323" s="64"/>
      <c r="J2323" s="64"/>
      <c r="K2323" s="64"/>
      <c r="L2323" s="64"/>
      <c r="M2323" s="64"/>
      <c r="N2323" s="64"/>
      <c r="O2323" s="64"/>
    </row>
    <row r="2324" spans="6:15" x14ac:dyDescent="0.25">
      <c r="F2324" s="64"/>
      <c r="G2324" s="64"/>
      <c r="H2324" s="64"/>
      <c r="I2324" s="64"/>
      <c r="J2324" s="64"/>
      <c r="K2324" s="64"/>
      <c r="L2324" s="64"/>
      <c r="M2324" s="64"/>
      <c r="N2324" s="64"/>
      <c r="O2324" s="64"/>
    </row>
    <row r="2325" spans="6:15" x14ac:dyDescent="0.25">
      <c r="F2325" s="64"/>
      <c r="G2325" s="64"/>
      <c r="H2325" s="64"/>
      <c r="I2325" s="64"/>
      <c r="J2325" s="64"/>
      <c r="K2325" s="64"/>
      <c r="L2325" s="64"/>
      <c r="M2325" s="64"/>
      <c r="N2325" s="64"/>
      <c r="O2325" s="64"/>
    </row>
    <row r="2326" spans="6:15" x14ac:dyDescent="0.25">
      <c r="F2326" s="64"/>
      <c r="G2326" s="64"/>
      <c r="H2326" s="64"/>
      <c r="I2326" s="64"/>
      <c r="J2326" s="64"/>
      <c r="K2326" s="64"/>
      <c r="L2326" s="64"/>
      <c r="M2326" s="64"/>
      <c r="N2326" s="64"/>
      <c r="O2326" s="64"/>
    </row>
    <row r="2327" spans="6:15" x14ac:dyDescent="0.25">
      <c r="F2327" s="64"/>
      <c r="G2327" s="64"/>
      <c r="H2327" s="64"/>
      <c r="I2327" s="64"/>
      <c r="J2327" s="64"/>
      <c r="K2327" s="64"/>
      <c r="L2327" s="64"/>
      <c r="M2327" s="64"/>
      <c r="N2327" s="64"/>
      <c r="O2327" s="64"/>
    </row>
    <row r="2328" spans="6:15" x14ac:dyDescent="0.25">
      <c r="F2328" s="64"/>
      <c r="G2328" s="64"/>
      <c r="H2328" s="64"/>
      <c r="I2328" s="64"/>
      <c r="J2328" s="64"/>
      <c r="K2328" s="64"/>
      <c r="L2328" s="64"/>
      <c r="M2328" s="64"/>
      <c r="N2328" s="64"/>
      <c r="O2328" s="64"/>
    </row>
    <row r="2329" spans="6:15" x14ac:dyDescent="0.25">
      <c r="F2329" s="64"/>
      <c r="G2329" s="64"/>
      <c r="H2329" s="64"/>
      <c r="I2329" s="64"/>
      <c r="J2329" s="64"/>
      <c r="K2329" s="64"/>
      <c r="L2329" s="64"/>
      <c r="M2329" s="64"/>
      <c r="N2329" s="64"/>
      <c r="O2329" s="64"/>
    </row>
    <row r="2330" spans="6:15" x14ac:dyDescent="0.25">
      <c r="F2330" s="64"/>
      <c r="G2330" s="64"/>
      <c r="H2330" s="64"/>
      <c r="I2330" s="64"/>
      <c r="J2330" s="64"/>
      <c r="K2330" s="64"/>
      <c r="L2330" s="64"/>
      <c r="M2330" s="64"/>
      <c r="N2330" s="64"/>
      <c r="O2330" s="64"/>
    </row>
    <row r="2331" spans="6:15" x14ac:dyDescent="0.25">
      <c r="F2331" s="64"/>
      <c r="G2331" s="64"/>
      <c r="H2331" s="64"/>
      <c r="I2331" s="64"/>
      <c r="J2331" s="64"/>
      <c r="K2331" s="64"/>
      <c r="L2331" s="64"/>
      <c r="M2331" s="64"/>
      <c r="N2331" s="64"/>
      <c r="O2331" s="64"/>
    </row>
    <row r="2332" spans="6:15" x14ac:dyDescent="0.25">
      <c r="F2332" s="64"/>
      <c r="G2332" s="64"/>
      <c r="H2332" s="64"/>
      <c r="I2332" s="64"/>
      <c r="J2332" s="64"/>
      <c r="K2332" s="64"/>
      <c r="L2332" s="64"/>
      <c r="M2332" s="64"/>
      <c r="N2332" s="64"/>
      <c r="O2332" s="64"/>
    </row>
    <row r="2333" spans="6:15" x14ac:dyDescent="0.25">
      <c r="F2333" s="64"/>
      <c r="G2333" s="64"/>
      <c r="H2333" s="64"/>
      <c r="I2333" s="64"/>
      <c r="J2333" s="64"/>
      <c r="K2333" s="64"/>
      <c r="L2333" s="64"/>
      <c r="M2333" s="64"/>
      <c r="N2333" s="64"/>
      <c r="O2333" s="64"/>
    </row>
    <row r="2334" spans="6:15" x14ac:dyDescent="0.25">
      <c r="F2334" s="64"/>
      <c r="G2334" s="64"/>
      <c r="H2334" s="64"/>
      <c r="I2334" s="64"/>
      <c r="J2334" s="64"/>
      <c r="K2334" s="64"/>
      <c r="L2334" s="64"/>
      <c r="M2334" s="64"/>
      <c r="N2334" s="64"/>
      <c r="O2334" s="64"/>
    </row>
    <row r="2335" spans="6:15" x14ac:dyDescent="0.25">
      <c r="F2335" s="64"/>
      <c r="G2335" s="64"/>
      <c r="H2335" s="64"/>
      <c r="I2335" s="64"/>
      <c r="J2335" s="64"/>
      <c r="K2335" s="64"/>
      <c r="L2335" s="64"/>
      <c r="M2335" s="64"/>
      <c r="N2335" s="64"/>
      <c r="O2335" s="64"/>
    </row>
    <row r="2336" spans="6:15" x14ac:dyDescent="0.25">
      <c r="F2336" s="64"/>
      <c r="G2336" s="64"/>
      <c r="H2336" s="64"/>
      <c r="I2336" s="64"/>
      <c r="J2336" s="64"/>
      <c r="K2336" s="64"/>
      <c r="L2336" s="64"/>
      <c r="M2336" s="64"/>
      <c r="N2336" s="64"/>
      <c r="O2336" s="64"/>
    </row>
    <row r="2337" spans="6:15" x14ac:dyDescent="0.25">
      <c r="F2337" s="64"/>
      <c r="G2337" s="64"/>
      <c r="H2337" s="64"/>
      <c r="I2337" s="64"/>
      <c r="J2337" s="64"/>
      <c r="K2337" s="64"/>
      <c r="L2337" s="64"/>
      <c r="M2337" s="64"/>
      <c r="N2337" s="64"/>
      <c r="O2337" s="64"/>
    </row>
    <row r="2338" spans="6:15" x14ac:dyDescent="0.25">
      <c r="F2338" s="64"/>
      <c r="G2338" s="64"/>
      <c r="H2338" s="64"/>
      <c r="I2338" s="64"/>
      <c r="J2338" s="64"/>
      <c r="K2338" s="64"/>
      <c r="L2338" s="64"/>
      <c r="M2338" s="64"/>
      <c r="N2338" s="64"/>
      <c r="O2338" s="64"/>
    </row>
    <row r="2339" spans="6:15" x14ac:dyDescent="0.25">
      <c r="F2339" s="64"/>
      <c r="G2339" s="64"/>
      <c r="H2339" s="64"/>
      <c r="I2339" s="64"/>
      <c r="J2339" s="64"/>
      <c r="K2339" s="64"/>
      <c r="L2339" s="64"/>
      <c r="M2339" s="64"/>
      <c r="N2339" s="64"/>
      <c r="O2339" s="64"/>
    </row>
    <row r="2340" spans="6:15" x14ac:dyDescent="0.25">
      <c r="F2340" s="64"/>
      <c r="G2340" s="64"/>
      <c r="H2340" s="64"/>
      <c r="I2340" s="64"/>
      <c r="J2340" s="64"/>
      <c r="K2340" s="64"/>
      <c r="L2340" s="64"/>
      <c r="M2340" s="64"/>
      <c r="N2340" s="64"/>
      <c r="O2340" s="64"/>
    </row>
    <row r="2341" spans="6:15" x14ac:dyDescent="0.25">
      <c r="F2341" s="64"/>
      <c r="G2341" s="64"/>
      <c r="H2341" s="64"/>
      <c r="I2341" s="64"/>
      <c r="J2341" s="64"/>
      <c r="K2341" s="64"/>
      <c r="L2341" s="64"/>
      <c r="M2341" s="64"/>
      <c r="N2341" s="64"/>
      <c r="O2341" s="64"/>
    </row>
    <row r="2342" spans="6:15" x14ac:dyDescent="0.25">
      <c r="F2342" s="64"/>
      <c r="G2342" s="64"/>
      <c r="H2342" s="64"/>
      <c r="I2342" s="64"/>
      <c r="J2342" s="64"/>
      <c r="K2342" s="64"/>
      <c r="L2342" s="64"/>
      <c r="M2342" s="64"/>
      <c r="N2342" s="64"/>
      <c r="O2342" s="64"/>
    </row>
    <row r="2343" spans="6:15" x14ac:dyDescent="0.25">
      <c r="F2343" s="64"/>
      <c r="G2343" s="64"/>
      <c r="H2343" s="64"/>
      <c r="I2343" s="64"/>
      <c r="J2343" s="64"/>
      <c r="K2343" s="64"/>
      <c r="L2343" s="64"/>
      <c r="M2343" s="64"/>
      <c r="N2343" s="64"/>
      <c r="O2343" s="64"/>
    </row>
    <row r="2344" spans="6:15" x14ac:dyDescent="0.25">
      <c r="F2344" s="64"/>
      <c r="G2344" s="64"/>
      <c r="H2344" s="64"/>
      <c r="I2344" s="64"/>
      <c r="J2344" s="64"/>
      <c r="K2344" s="64"/>
      <c r="L2344" s="64"/>
      <c r="M2344" s="64"/>
      <c r="N2344" s="64"/>
      <c r="O2344" s="64"/>
    </row>
    <row r="2345" spans="6:15" x14ac:dyDescent="0.25">
      <c r="F2345" s="64"/>
      <c r="G2345" s="64"/>
      <c r="H2345" s="64"/>
      <c r="I2345" s="64"/>
      <c r="J2345" s="64"/>
      <c r="K2345" s="64"/>
      <c r="L2345" s="64"/>
      <c r="M2345" s="64"/>
      <c r="N2345" s="64"/>
      <c r="O2345" s="64"/>
    </row>
    <row r="2346" spans="6:15" x14ac:dyDescent="0.25">
      <c r="F2346" s="64"/>
      <c r="G2346" s="64"/>
      <c r="H2346" s="64"/>
      <c r="I2346" s="64"/>
      <c r="J2346" s="64"/>
      <c r="K2346" s="64"/>
      <c r="L2346" s="64"/>
      <c r="M2346" s="64"/>
      <c r="N2346" s="64"/>
      <c r="O2346" s="64"/>
    </row>
    <row r="2347" spans="6:15" x14ac:dyDescent="0.25">
      <c r="F2347" s="64"/>
      <c r="G2347" s="64"/>
      <c r="H2347" s="64"/>
      <c r="I2347" s="64"/>
      <c r="J2347" s="64"/>
      <c r="K2347" s="64"/>
      <c r="L2347" s="64"/>
      <c r="M2347" s="64"/>
      <c r="N2347" s="64"/>
      <c r="O2347" s="64"/>
    </row>
    <row r="2348" spans="6:15" x14ac:dyDescent="0.25">
      <c r="F2348" s="64"/>
      <c r="G2348" s="64"/>
      <c r="H2348" s="64"/>
      <c r="I2348" s="64"/>
      <c r="J2348" s="64"/>
      <c r="K2348" s="64"/>
      <c r="L2348" s="64"/>
      <c r="M2348" s="64"/>
      <c r="N2348" s="64"/>
      <c r="O2348" s="64"/>
    </row>
    <row r="2349" spans="6:15" x14ac:dyDescent="0.25">
      <c r="F2349" s="64"/>
      <c r="G2349" s="64"/>
      <c r="H2349" s="64"/>
      <c r="I2349" s="64"/>
      <c r="J2349" s="64"/>
      <c r="K2349" s="64"/>
      <c r="L2349" s="64"/>
      <c r="M2349" s="64"/>
      <c r="N2349" s="64"/>
      <c r="O2349" s="64"/>
    </row>
    <row r="2350" spans="6:15" x14ac:dyDescent="0.25">
      <c r="F2350" s="64"/>
      <c r="G2350" s="64"/>
      <c r="H2350" s="64"/>
      <c r="I2350" s="64"/>
      <c r="J2350" s="64"/>
      <c r="K2350" s="64"/>
      <c r="L2350" s="64"/>
      <c r="M2350" s="64"/>
      <c r="N2350" s="64"/>
      <c r="O2350" s="64"/>
    </row>
    <row r="2351" spans="6:15" x14ac:dyDescent="0.25">
      <c r="F2351" s="64"/>
      <c r="G2351" s="64"/>
      <c r="H2351" s="64"/>
      <c r="I2351" s="64"/>
      <c r="J2351" s="64"/>
      <c r="K2351" s="64"/>
      <c r="L2351" s="64"/>
      <c r="M2351" s="64"/>
      <c r="N2351" s="64"/>
      <c r="O2351" s="64"/>
    </row>
    <row r="2352" spans="6:15" x14ac:dyDescent="0.25">
      <c r="F2352" s="64"/>
      <c r="G2352" s="64"/>
      <c r="H2352" s="64"/>
      <c r="I2352" s="64"/>
      <c r="J2352" s="64"/>
      <c r="K2352" s="64"/>
      <c r="L2352" s="64"/>
      <c r="M2352" s="64"/>
      <c r="N2352" s="64"/>
      <c r="O2352" s="64"/>
    </row>
    <row r="2353" spans="6:15" x14ac:dyDescent="0.25">
      <c r="F2353" s="64"/>
      <c r="G2353" s="64"/>
      <c r="H2353" s="64"/>
      <c r="I2353" s="64"/>
      <c r="J2353" s="64"/>
      <c r="K2353" s="64"/>
      <c r="L2353" s="64"/>
      <c r="M2353" s="64"/>
      <c r="N2353" s="64"/>
      <c r="O2353" s="64"/>
    </row>
    <row r="2354" spans="6:15" x14ac:dyDescent="0.25">
      <c r="F2354" s="64"/>
      <c r="G2354" s="64"/>
      <c r="H2354" s="64"/>
      <c r="I2354" s="64"/>
      <c r="J2354" s="64"/>
      <c r="K2354" s="64"/>
      <c r="L2354" s="64"/>
      <c r="M2354" s="64"/>
      <c r="N2354" s="64"/>
      <c r="O2354" s="64"/>
    </row>
    <row r="2355" spans="6:15" x14ac:dyDescent="0.25">
      <c r="F2355" s="64"/>
      <c r="G2355" s="64"/>
      <c r="H2355" s="64"/>
      <c r="I2355" s="64"/>
      <c r="J2355" s="64"/>
      <c r="K2355" s="64"/>
      <c r="L2355" s="64"/>
      <c r="M2355" s="64"/>
      <c r="N2355" s="64"/>
      <c r="O2355" s="64"/>
    </row>
    <row r="2356" spans="6:15" x14ac:dyDescent="0.25">
      <c r="F2356" s="64"/>
      <c r="G2356" s="64"/>
      <c r="H2356" s="64"/>
      <c r="I2356" s="64"/>
      <c r="J2356" s="64"/>
      <c r="K2356" s="64"/>
      <c r="L2356" s="64"/>
      <c r="M2356" s="64"/>
      <c r="N2356" s="64"/>
      <c r="O2356" s="64"/>
    </row>
    <row r="2357" spans="6:15" x14ac:dyDescent="0.25">
      <c r="F2357" s="64"/>
      <c r="G2357" s="64"/>
      <c r="H2357" s="64"/>
      <c r="I2357" s="64"/>
      <c r="J2357" s="64"/>
      <c r="K2357" s="64"/>
      <c r="L2357" s="64"/>
      <c r="M2357" s="64"/>
      <c r="N2357" s="64"/>
      <c r="O2357" s="64"/>
    </row>
    <row r="2358" spans="6:15" x14ac:dyDescent="0.25">
      <c r="F2358" s="64"/>
      <c r="G2358" s="64"/>
      <c r="H2358" s="64"/>
      <c r="I2358" s="64"/>
      <c r="J2358" s="64"/>
      <c r="K2358" s="64"/>
      <c r="L2358" s="64"/>
      <c r="M2358" s="64"/>
      <c r="N2358" s="64"/>
      <c r="O2358" s="64"/>
    </row>
    <row r="2359" spans="6:15" x14ac:dyDescent="0.25">
      <c r="F2359" s="64"/>
      <c r="G2359" s="64"/>
      <c r="H2359" s="64"/>
      <c r="I2359" s="64"/>
      <c r="J2359" s="64"/>
      <c r="K2359" s="64"/>
      <c r="L2359" s="64"/>
      <c r="M2359" s="64"/>
      <c r="N2359" s="64"/>
      <c r="O2359" s="64"/>
    </row>
    <row r="2360" spans="6:15" x14ac:dyDescent="0.25">
      <c r="F2360" s="64"/>
      <c r="G2360" s="64"/>
      <c r="H2360" s="64"/>
      <c r="I2360" s="64"/>
      <c r="J2360" s="64"/>
      <c r="K2360" s="64"/>
      <c r="L2360" s="64"/>
      <c r="M2360" s="64"/>
      <c r="N2360" s="64"/>
      <c r="O2360" s="64"/>
    </row>
    <row r="2361" spans="6:15" x14ac:dyDescent="0.25">
      <c r="F2361" s="64"/>
      <c r="G2361" s="64"/>
      <c r="H2361" s="64"/>
      <c r="I2361" s="64"/>
      <c r="J2361" s="64"/>
      <c r="K2361" s="64"/>
      <c r="L2361" s="64"/>
      <c r="M2361" s="64"/>
      <c r="N2361" s="64"/>
      <c r="O2361" s="64"/>
    </row>
    <row r="2362" spans="6:15" x14ac:dyDescent="0.25">
      <c r="F2362" s="64"/>
      <c r="G2362" s="64"/>
      <c r="H2362" s="64"/>
      <c r="I2362" s="64"/>
      <c r="J2362" s="64"/>
      <c r="K2362" s="64"/>
      <c r="L2362" s="64"/>
      <c r="M2362" s="64"/>
      <c r="N2362" s="64"/>
      <c r="O2362" s="64"/>
    </row>
    <row r="2363" spans="6:15" x14ac:dyDescent="0.25">
      <c r="F2363" s="64"/>
      <c r="G2363" s="64"/>
      <c r="H2363" s="64"/>
      <c r="I2363" s="64"/>
      <c r="J2363" s="64"/>
      <c r="K2363" s="64"/>
      <c r="L2363" s="64"/>
      <c r="M2363" s="64"/>
      <c r="N2363" s="64"/>
      <c r="O2363" s="64"/>
    </row>
    <row r="2364" spans="6:15" x14ac:dyDescent="0.25">
      <c r="F2364" s="64"/>
      <c r="G2364" s="64"/>
      <c r="H2364" s="64"/>
      <c r="I2364" s="64"/>
      <c r="J2364" s="64"/>
      <c r="K2364" s="64"/>
      <c r="L2364" s="64"/>
      <c r="M2364" s="64"/>
      <c r="N2364" s="64"/>
      <c r="O2364" s="64"/>
    </row>
    <row r="2365" spans="6:15" x14ac:dyDescent="0.25">
      <c r="F2365" s="64"/>
      <c r="G2365" s="64"/>
      <c r="H2365" s="64"/>
      <c r="I2365" s="64"/>
      <c r="J2365" s="64"/>
      <c r="K2365" s="64"/>
      <c r="L2365" s="64"/>
      <c r="M2365" s="64"/>
      <c r="N2365" s="64"/>
      <c r="O2365" s="64"/>
    </row>
    <row r="2366" spans="6:15" x14ac:dyDescent="0.25">
      <c r="F2366" s="64"/>
      <c r="G2366" s="64"/>
      <c r="H2366" s="64"/>
      <c r="I2366" s="64"/>
      <c r="J2366" s="64"/>
      <c r="K2366" s="64"/>
      <c r="L2366" s="64"/>
      <c r="M2366" s="64"/>
      <c r="N2366" s="64"/>
      <c r="O2366" s="64"/>
    </row>
    <row r="2367" spans="6:15" x14ac:dyDescent="0.25">
      <c r="F2367" s="64"/>
      <c r="G2367" s="64"/>
      <c r="H2367" s="64"/>
      <c r="I2367" s="64"/>
      <c r="J2367" s="64"/>
      <c r="K2367" s="64"/>
      <c r="L2367" s="64"/>
      <c r="M2367" s="64"/>
      <c r="N2367" s="64"/>
      <c r="O2367" s="64"/>
    </row>
    <row r="2368" spans="6:15" x14ac:dyDescent="0.25">
      <c r="F2368" s="64"/>
      <c r="G2368" s="64"/>
      <c r="H2368" s="64"/>
      <c r="I2368" s="64"/>
      <c r="J2368" s="64"/>
      <c r="K2368" s="64"/>
      <c r="L2368" s="64"/>
      <c r="M2368" s="64"/>
      <c r="N2368" s="64"/>
      <c r="O2368" s="64"/>
    </row>
    <row r="2369" spans="6:15" x14ac:dyDescent="0.25">
      <c r="F2369" s="64"/>
      <c r="G2369" s="64"/>
      <c r="H2369" s="64"/>
      <c r="I2369" s="64"/>
      <c r="J2369" s="64"/>
      <c r="K2369" s="64"/>
      <c r="L2369" s="64"/>
      <c r="M2369" s="64"/>
      <c r="N2369" s="64"/>
      <c r="O2369" s="64"/>
    </row>
    <row r="2370" spans="6:15" x14ac:dyDescent="0.25">
      <c r="F2370" s="64"/>
      <c r="G2370" s="64"/>
      <c r="H2370" s="64"/>
      <c r="I2370" s="64"/>
      <c r="J2370" s="64"/>
      <c r="K2370" s="64"/>
      <c r="L2370" s="64"/>
      <c r="M2370" s="64"/>
      <c r="N2370" s="64"/>
      <c r="O2370" s="64"/>
    </row>
    <row r="2371" spans="6:15" x14ac:dyDescent="0.25">
      <c r="F2371" s="64"/>
      <c r="G2371" s="64"/>
      <c r="H2371" s="64"/>
      <c r="I2371" s="64"/>
      <c r="J2371" s="64"/>
      <c r="K2371" s="64"/>
      <c r="L2371" s="64"/>
      <c r="M2371" s="64"/>
      <c r="N2371" s="64"/>
      <c r="O2371" s="64"/>
    </row>
    <row r="2372" spans="6:15" x14ac:dyDescent="0.25">
      <c r="F2372" s="64"/>
      <c r="G2372" s="64"/>
      <c r="H2372" s="64"/>
      <c r="I2372" s="64"/>
      <c r="J2372" s="64"/>
      <c r="K2372" s="64"/>
      <c r="L2372" s="64"/>
      <c r="M2372" s="64"/>
      <c r="N2372" s="64"/>
      <c r="O2372" s="64"/>
    </row>
    <row r="2373" spans="6:15" x14ac:dyDescent="0.25">
      <c r="F2373" s="64"/>
      <c r="G2373" s="64"/>
      <c r="H2373" s="64"/>
      <c r="I2373" s="64"/>
      <c r="J2373" s="64"/>
      <c r="K2373" s="64"/>
      <c r="L2373" s="64"/>
      <c r="M2373" s="64"/>
      <c r="N2373" s="64"/>
      <c r="O2373" s="64"/>
    </row>
    <row r="2374" spans="6:15" x14ac:dyDescent="0.25">
      <c r="F2374" s="64"/>
      <c r="G2374" s="64"/>
      <c r="H2374" s="64"/>
      <c r="I2374" s="64"/>
      <c r="J2374" s="64"/>
      <c r="K2374" s="64"/>
      <c r="L2374" s="64"/>
      <c r="M2374" s="64"/>
      <c r="N2374" s="64"/>
      <c r="O2374" s="64"/>
    </row>
    <row r="2375" spans="6:15" x14ac:dyDescent="0.25">
      <c r="F2375" s="64"/>
      <c r="G2375" s="64"/>
      <c r="H2375" s="64"/>
      <c r="I2375" s="64"/>
      <c r="J2375" s="64"/>
      <c r="K2375" s="64"/>
      <c r="L2375" s="64"/>
      <c r="M2375" s="64"/>
      <c r="N2375" s="64"/>
      <c r="O2375" s="64"/>
    </row>
    <row r="2376" spans="6:15" x14ac:dyDescent="0.25">
      <c r="F2376" s="64"/>
      <c r="G2376" s="64"/>
      <c r="H2376" s="64"/>
      <c r="I2376" s="64"/>
      <c r="J2376" s="64"/>
      <c r="K2376" s="64"/>
      <c r="L2376" s="64"/>
      <c r="M2376" s="64"/>
      <c r="N2376" s="64"/>
      <c r="O2376" s="64"/>
    </row>
    <row r="2377" spans="6:15" x14ac:dyDescent="0.25">
      <c r="F2377" s="64"/>
      <c r="G2377" s="64"/>
      <c r="H2377" s="64"/>
      <c r="I2377" s="64"/>
      <c r="J2377" s="64"/>
      <c r="K2377" s="64"/>
      <c r="L2377" s="64"/>
      <c r="M2377" s="64"/>
      <c r="N2377" s="64"/>
      <c r="O2377" s="64"/>
    </row>
    <row r="2378" spans="6:15" x14ac:dyDescent="0.25">
      <c r="F2378" s="64"/>
      <c r="G2378" s="64"/>
      <c r="H2378" s="64"/>
      <c r="I2378" s="64"/>
      <c r="J2378" s="64"/>
      <c r="K2378" s="64"/>
      <c r="L2378" s="64"/>
      <c r="M2378" s="64"/>
      <c r="N2378" s="64"/>
      <c r="O2378" s="64"/>
    </row>
    <row r="2379" spans="6:15" x14ac:dyDescent="0.25">
      <c r="F2379" s="64"/>
      <c r="G2379" s="64"/>
      <c r="H2379" s="64"/>
      <c r="I2379" s="64"/>
      <c r="J2379" s="64"/>
      <c r="K2379" s="64"/>
      <c r="L2379" s="64"/>
      <c r="M2379" s="64"/>
      <c r="N2379" s="64"/>
      <c r="O2379" s="64"/>
    </row>
    <row r="2380" spans="6:15" x14ac:dyDescent="0.25">
      <c r="F2380" s="64"/>
      <c r="G2380" s="64"/>
      <c r="H2380" s="64"/>
      <c r="I2380" s="64"/>
      <c r="J2380" s="64"/>
      <c r="K2380" s="64"/>
      <c r="L2380" s="64"/>
      <c r="M2380" s="64"/>
      <c r="N2380" s="64"/>
      <c r="O2380" s="64"/>
    </row>
    <row r="2381" spans="6:15" x14ac:dyDescent="0.25">
      <c r="F2381" s="64"/>
      <c r="G2381" s="64"/>
      <c r="H2381" s="64"/>
      <c r="I2381" s="64"/>
      <c r="J2381" s="64"/>
      <c r="K2381" s="64"/>
      <c r="L2381" s="64"/>
      <c r="M2381" s="64"/>
      <c r="N2381" s="64"/>
      <c r="O2381" s="64"/>
    </row>
    <row r="2382" spans="6:15" x14ac:dyDescent="0.25">
      <c r="F2382" s="64"/>
      <c r="G2382" s="64"/>
      <c r="H2382" s="64"/>
      <c r="I2382" s="64"/>
      <c r="J2382" s="64"/>
      <c r="K2382" s="64"/>
      <c r="L2382" s="64"/>
      <c r="M2382" s="64"/>
      <c r="N2382" s="64"/>
      <c r="O2382" s="64"/>
    </row>
    <row r="2383" spans="6:15" x14ac:dyDescent="0.25">
      <c r="F2383" s="64"/>
      <c r="G2383" s="64"/>
      <c r="H2383" s="64"/>
      <c r="I2383" s="64"/>
      <c r="J2383" s="64"/>
      <c r="K2383" s="64"/>
      <c r="L2383" s="64"/>
      <c r="M2383" s="64"/>
      <c r="N2383" s="64"/>
      <c r="O2383" s="64"/>
    </row>
    <row r="2384" spans="6:15" x14ac:dyDescent="0.25">
      <c r="F2384" s="64"/>
      <c r="G2384" s="64"/>
      <c r="H2384" s="64"/>
      <c r="I2384" s="64"/>
      <c r="J2384" s="64"/>
      <c r="K2384" s="64"/>
      <c r="L2384" s="64"/>
      <c r="M2384" s="64"/>
      <c r="N2384" s="64"/>
      <c r="O2384" s="64"/>
    </row>
    <row r="2385" spans="6:15" x14ac:dyDescent="0.25">
      <c r="F2385" s="64"/>
      <c r="G2385" s="64"/>
      <c r="H2385" s="64"/>
      <c r="I2385" s="64"/>
      <c r="J2385" s="64"/>
      <c r="K2385" s="64"/>
      <c r="L2385" s="64"/>
      <c r="M2385" s="64"/>
      <c r="N2385" s="64"/>
      <c r="O2385" s="64"/>
    </row>
    <row r="2386" spans="6:15" x14ac:dyDescent="0.25">
      <c r="F2386" s="64"/>
      <c r="G2386" s="64"/>
      <c r="H2386" s="64"/>
      <c r="I2386" s="64"/>
      <c r="J2386" s="64"/>
      <c r="K2386" s="64"/>
      <c r="L2386" s="64"/>
      <c r="M2386" s="64"/>
      <c r="N2386" s="64"/>
      <c r="O2386" s="64"/>
    </row>
    <row r="2387" spans="6:15" x14ac:dyDescent="0.25">
      <c r="F2387" s="64"/>
      <c r="G2387" s="64"/>
      <c r="H2387" s="64"/>
      <c r="I2387" s="64"/>
      <c r="J2387" s="64"/>
      <c r="K2387" s="64"/>
      <c r="L2387" s="64"/>
      <c r="M2387" s="64"/>
      <c r="N2387" s="64"/>
      <c r="O2387" s="64"/>
    </row>
    <row r="2388" spans="6:15" x14ac:dyDescent="0.25">
      <c r="F2388" s="64"/>
      <c r="G2388" s="64"/>
      <c r="H2388" s="64"/>
      <c r="I2388" s="64"/>
      <c r="J2388" s="64"/>
      <c r="K2388" s="64"/>
      <c r="L2388" s="64"/>
      <c r="M2388" s="64"/>
      <c r="N2388" s="64"/>
      <c r="O2388" s="64"/>
    </row>
    <row r="2389" spans="6:15" x14ac:dyDescent="0.25">
      <c r="F2389" s="64"/>
      <c r="G2389" s="64"/>
      <c r="H2389" s="64"/>
      <c r="I2389" s="64"/>
      <c r="J2389" s="64"/>
      <c r="K2389" s="64"/>
      <c r="L2389" s="64"/>
      <c r="M2389" s="64"/>
      <c r="N2389" s="64"/>
      <c r="O2389" s="64"/>
    </row>
    <row r="2390" spans="6:15" x14ac:dyDescent="0.25">
      <c r="F2390" s="64"/>
      <c r="G2390" s="64"/>
      <c r="H2390" s="64"/>
      <c r="I2390" s="64"/>
      <c r="J2390" s="64"/>
      <c r="K2390" s="64"/>
      <c r="L2390" s="64"/>
      <c r="M2390" s="64"/>
      <c r="N2390" s="64"/>
      <c r="O2390" s="64"/>
    </row>
    <row r="2391" spans="6:15" x14ac:dyDescent="0.25">
      <c r="F2391" s="64"/>
      <c r="G2391" s="64"/>
      <c r="H2391" s="64"/>
      <c r="I2391" s="64"/>
      <c r="J2391" s="64"/>
      <c r="K2391" s="64"/>
      <c r="L2391" s="64"/>
      <c r="M2391" s="64"/>
      <c r="N2391" s="64"/>
      <c r="O2391" s="64"/>
    </row>
    <row r="2392" spans="6:15" x14ac:dyDescent="0.25">
      <c r="F2392" s="64"/>
      <c r="G2392" s="64"/>
      <c r="H2392" s="64"/>
      <c r="I2392" s="64"/>
      <c r="J2392" s="64"/>
      <c r="K2392" s="64"/>
      <c r="L2392" s="64"/>
      <c r="M2392" s="64"/>
      <c r="N2392" s="64"/>
      <c r="O2392" s="64"/>
    </row>
    <row r="2393" spans="6:15" x14ac:dyDescent="0.25">
      <c r="F2393" s="64"/>
      <c r="G2393" s="64"/>
      <c r="H2393" s="64"/>
      <c r="I2393" s="64"/>
      <c r="J2393" s="64"/>
      <c r="K2393" s="64"/>
      <c r="L2393" s="64"/>
      <c r="M2393" s="64"/>
      <c r="N2393" s="64"/>
      <c r="O2393" s="64"/>
    </row>
    <row r="2394" spans="6:15" x14ac:dyDescent="0.25">
      <c r="F2394" s="64"/>
      <c r="G2394" s="64"/>
      <c r="H2394" s="64"/>
      <c r="I2394" s="64"/>
      <c r="J2394" s="64"/>
      <c r="K2394" s="64"/>
      <c r="L2394" s="64"/>
      <c r="M2394" s="64"/>
      <c r="N2394" s="64"/>
      <c r="O2394" s="64"/>
    </row>
    <row r="2395" spans="6:15" x14ac:dyDescent="0.25">
      <c r="F2395" s="64"/>
      <c r="G2395" s="64"/>
      <c r="H2395" s="64"/>
      <c r="I2395" s="64"/>
      <c r="J2395" s="64"/>
      <c r="K2395" s="64"/>
      <c r="L2395" s="64"/>
      <c r="M2395" s="64"/>
      <c r="N2395" s="64"/>
      <c r="O2395" s="64"/>
    </row>
    <row r="2396" spans="6:15" x14ac:dyDescent="0.25">
      <c r="F2396" s="64"/>
      <c r="G2396" s="64"/>
      <c r="H2396" s="64"/>
      <c r="I2396" s="64"/>
      <c r="J2396" s="64"/>
      <c r="K2396" s="64"/>
      <c r="L2396" s="64"/>
      <c r="M2396" s="64"/>
      <c r="N2396" s="64"/>
      <c r="O2396" s="64"/>
    </row>
    <row r="2397" spans="6:15" x14ac:dyDescent="0.25">
      <c r="F2397" s="64"/>
      <c r="G2397" s="64"/>
      <c r="H2397" s="64"/>
      <c r="I2397" s="64"/>
      <c r="J2397" s="64"/>
      <c r="K2397" s="64"/>
      <c r="L2397" s="64"/>
      <c r="M2397" s="64"/>
      <c r="N2397" s="64"/>
      <c r="O2397" s="64"/>
    </row>
    <row r="2398" spans="6:15" x14ac:dyDescent="0.25">
      <c r="F2398" s="64"/>
      <c r="G2398" s="64"/>
      <c r="H2398" s="64"/>
      <c r="I2398" s="64"/>
      <c r="J2398" s="64"/>
      <c r="K2398" s="64"/>
      <c r="L2398" s="64"/>
      <c r="M2398" s="64"/>
      <c r="N2398" s="64"/>
      <c r="O2398" s="64"/>
    </row>
    <row r="2399" spans="6:15" x14ac:dyDescent="0.25">
      <c r="F2399" s="64"/>
      <c r="G2399" s="64"/>
      <c r="H2399" s="64"/>
      <c r="I2399" s="64"/>
      <c r="J2399" s="64"/>
      <c r="K2399" s="64"/>
      <c r="L2399" s="64"/>
      <c r="M2399" s="64"/>
      <c r="N2399" s="64"/>
      <c r="O2399" s="64"/>
    </row>
    <row r="2400" spans="6:15" x14ac:dyDescent="0.25">
      <c r="F2400" s="64"/>
      <c r="G2400" s="64"/>
      <c r="H2400" s="64"/>
      <c r="I2400" s="64"/>
      <c r="J2400" s="64"/>
      <c r="K2400" s="64"/>
      <c r="L2400" s="64"/>
      <c r="M2400" s="64"/>
      <c r="N2400" s="64"/>
      <c r="O2400" s="64"/>
    </row>
    <row r="2401" spans="6:15" x14ac:dyDescent="0.25">
      <c r="F2401" s="64"/>
      <c r="G2401" s="64"/>
      <c r="H2401" s="64"/>
      <c r="I2401" s="64"/>
      <c r="J2401" s="64"/>
      <c r="K2401" s="64"/>
      <c r="L2401" s="64"/>
      <c r="M2401" s="64"/>
      <c r="N2401" s="64"/>
      <c r="O2401" s="64"/>
    </row>
    <row r="2402" spans="6:15" x14ac:dyDescent="0.25">
      <c r="F2402" s="64"/>
      <c r="G2402" s="64"/>
      <c r="H2402" s="64"/>
      <c r="I2402" s="64"/>
      <c r="J2402" s="64"/>
      <c r="K2402" s="64"/>
      <c r="L2402" s="64"/>
      <c r="M2402" s="64"/>
      <c r="N2402" s="64"/>
      <c r="O2402" s="64"/>
    </row>
    <row r="2403" spans="6:15" x14ac:dyDescent="0.25">
      <c r="F2403" s="64"/>
      <c r="G2403" s="64"/>
      <c r="H2403" s="64"/>
      <c r="I2403" s="64"/>
      <c r="J2403" s="64"/>
      <c r="K2403" s="64"/>
      <c r="L2403" s="64"/>
      <c r="M2403" s="64"/>
      <c r="N2403" s="64"/>
      <c r="O2403" s="64"/>
    </row>
    <row r="2404" spans="6:15" x14ac:dyDescent="0.25">
      <c r="F2404" s="64"/>
      <c r="G2404" s="64"/>
      <c r="H2404" s="64"/>
      <c r="I2404" s="64"/>
      <c r="J2404" s="64"/>
      <c r="K2404" s="64"/>
      <c r="L2404" s="64"/>
      <c r="M2404" s="64"/>
      <c r="N2404" s="64"/>
      <c r="O2404" s="64"/>
    </row>
    <row r="2405" spans="6:15" x14ac:dyDescent="0.25">
      <c r="F2405" s="64"/>
      <c r="G2405" s="64"/>
      <c r="H2405" s="64"/>
      <c r="I2405" s="64"/>
      <c r="J2405" s="64"/>
      <c r="K2405" s="64"/>
      <c r="L2405" s="64"/>
      <c r="M2405" s="64"/>
      <c r="N2405" s="64"/>
      <c r="O2405" s="64"/>
    </row>
    <row r="2406" spans="6:15" x14ac:dyDescent="0.25">
      <c r="F2406" s="64"/>
      <c r="G2406" s="64"/>
      <c r="H2406" s="64"/>
      <c r="I2406" s="64"/>
      <c r="J2406" s="64"/>
      <c r="K2406" s="64"/>
      <c r="L2406" s="64"/>
      <c r="M2406" s="64"/>
      <c r="N2406" s="64"/>
      <c r="O2406" s="64"/>
    </row>
    <row r="2407" spans="6:15" x14ac:dyDescent="0.25">
      <c r="F2407" s="64"/>
      <c r="G2407" s="64"/>
      <c r="H2407" s="64"/>
      <c r="I2407" s="64"/>
      <c r="J2407" s="64"/>
      <c r="K2407" s="64"/>
      <c r="L2407" s="64"/>
      <c r="M2407" s="64"/>
      <c r="N2407" s="64"/>
      <c r="O2407" s="64"/>
    </row>
    <row r="2408" spans="6:15" x14ac:dyDescent="0.25">
      <c r="F2408" s="64"/>
      <c r="G2408" s="64"/>
      <c r="H2408" s="64"/>
      <c r="I2408" s="64"/>
      <c r="J2408" s="64"/>
      <c r="K2408" s="64"/>
      <c r="L2408" s="64"/>
      <c r="M2408" s="64"/>
      <c r="N2408" s="64"/>
      <c r="O2408" s="64"/>
    </row>
    <row r="2409" spans="6:15" x14ac:dyDescent="0.25">
      <c r="F2409" s="64"/>
      <c r="G2409" s="64"/>
      <c r="H2409" s="64"/>
      <c r="I2409" s="64"/>
      <c r="J2409" s="64"/>
      <c r="K2409" s="64"/>
      <c r="L2409" s="64"/>
      <c r="M2409" s="64"/>
      <c r="N2409" s="64"/>
      <c r="O2409" s="64"/>
    </row>
    <row r="2410" spans="6:15" x14ac:dyDescent="0.25">
      <c r="F2410" s="64"/>
      <c r="G2410" s="64"/>
      <c r="H2410" s="64"/>
      <c r="I2410" s="64"/>
      <c r="J2410" s="64"/>
      <c r="K2410" s="64"/>
      <c r="L2410" s="64"/>
      <c r="M2410" s="64"/>
      <c r="N2410" s="64"/>
      <c r="O2410" s="64"/>
    </row>
    <row r="2411" spans="6:15" x14ac:dyDescent="0.25">
      <c r="F2411" s="64"/>
      <c r="G2411" s="64"/>
      <c r="H2411" s="64"/>
      <c r="I2411" s="64"/>
      <c r="J2411" s="64"/>
      <c r="K2411" s="64"/>
      <c r="L2411" s="64"/>
      <c r="M2411" s="64"/>
      <c r="N2411" s="64"/>
      <c r="O2411" s="64"/>
    </row>
    <row r="2412" spans="6:15" x14ac:dyDescent="0.25">
      <c r="F2412" s="64"/>
      <c r="G2412" s="64"/>
      <c r="H2412" s="64"/>
      <c r="I2412" s="64"/>
      <c r="J2412" s="64"/>
      <c r="K2412" s="64"/>
      <c r="L2412" s="64"/>
      <c r="M2412" s="64"/>
      <c r="N2412" s="64"/>
      <c r="O2412" s="64"/>
    </row>
    <row r="2413" spans="6:15" x14ac:dyDescent="0.25">
      <c r="F2413" s="64"/>
      <c r="G2413" s="64"/>
      <c r="H2413" s="64"/>
      <c r="I2413" s="64"/>
      <c r="J2413" s="64"/>
      <c r="K2413" s="64"/>
      <c r="L2413" s="64"/>
      <c r="M2413" s="64"/>
      <c r="N2413" s="64"/>
      <c r="O2413" s="64"/>
    </row>
    <row r="2414" spans="6:15" x14ac:dyDescent="0.25">
      <c r="F2414" s="64"/>
      <c r="G2414" s="64"/>
      <c r="H2414" s="64"/>
      <c r="I2414" s="64"/>
      <c r="J2414" s="64"/>
      <c r="K2414" s="64"/>
      <c r="L2414" s="64"/>
      <c r="M2414" s="64"/>
      <c r="N2414" s="64"/>
      <c r="O2414" s="64"/>
    </row>
    <row r="2415" spans="6:15" x14ac:dyDescent="0.25">
      <c r="F2415" s="64"/>
      <c r="G2415" s="64"/>
      <c r="H2415" s="64"/>
      <c r="I2415" s="64"/>
      <c r="J2415" s="64"/>
      <c r="K2415" s="64"/>
      <c r="L2415" s="64"/>
      <c r="M2415" s="64"/>
      <c r="N2415" s="64"/>
      <c r="O2415" s="64"/>
    </row>
    <row r="2416" spans="6:15" x14ac:dyDescent="0.25">
      <c r="F2416" s="64"/>
      <c r="G2416" s="64"/>
      <c r="H2416" s="64"/>
      <c r="I2416" s="64"/>
      <c r="J2416" s="64"/>
      <c r="K2416" s="64"/>
      <c r="L2416" s="64"/>
      <c r="M2416" s="64"/>
      <c r="N2416" s="64"/>
      <c r="O2416" s="64"/>
    </row>
    <row r="2417" spans="6:15" x14ac:dyDescent="0.25">
      <c r="F2417" s="64"/>
      <c r="G2417" s="64"/>
      <c r="H2417" s="64"/>
      <c r="I2417" s="64"/>
      <c r="J2417" s="64"/>
      <c r="K2417" s="64"/>
      <c r="L2417" s="64"/>
      <c r="M2417" s="64"/>
      <c r="N2417" s="64"/>
      <c r="O2417" s="64"/>
    </row>
    <row r="2418" spans="6:15" x14ac:dyDescent="0.25">
      <c r="F2418" s="64"/>
      <c r="G2418" s="64"/>
      <c r="H2418" s="64"/>
      <c r="I2418" s="64"/>
      <c r="J2418" s="64"/>
      <c r="K2418" s="64"/>
      <c r="L2418" s="64"/>
      <c r="M2418" s="64"/>
      <c r="N2418" s="64"/>
      <c r="O2418" s="64"/>
    </row>
    <row r="2419" spans="6:15" x14ac:dyDescent="0.25">
      <c r="F2419" s="64"/>
      <c r="G2419" s="64"/>
      <c r="H2419" s="64"/>
      <c r="I2419" s="64"/>
      <c r="J2419" s="64"/>
      <c r="K2419" s="64"/>
      <c r="L2419" s="64"/>
      <c r="M2419" s="64"/>
      <c r="N2419" s="64"/>
      <c r="O2419" s="64"/>
    </row>
    <row r="2420" spans="6:15" x14ac:dyDescent="0.25">
      <c r="F2420" s="64"/>
      <c r="G2420" s="64"/>
      <c r="H2420" s="64"/>
      <c r="I2420" s="64"/>
      <c r="J2420" s="64"/>
      <c r="K2420" s="64"/>
      <c r="L2420" s="64"/>
      <c r="M2420" s="64"/>
      <c r="N2420" s="64"/>
      <c r="O2420" s="64"/>
    </row>
    <row r="2421" spans="6:15" x14ac:dyDescent="0.25">
      <c r="F2421" s="64"/>
      <c r="G2421" s="64"/>
      <c r="H2421" s="64"/>
      <c r="I2421" s="64"/>
      <c r="J2421" s="64"/>
      <c r="K2421" s="64"/>
      <c r="L2421" s="64"/>
      <c r="M2421" s="64"/>
      <c r="N2421" s="64"/>
      <c r="O2421" s="64"/>
    </row>
    <row r="2422" spans="6:15" x14ac:dyDescent="0.25">
      <c r="F2422" s="64"/>
      <c r="G2422" s="64"/>
      <c r="H2422" s="64"/>
      <c r="I2422" s="64"/>
      <c r="J2422" s="64"/>
      <c r="K2422" s="64"/>
      <c r="L2422" s="64"/>
      <c r="M2422" s="64"/>
      <c r="N2422" s="64"/>
      <c r="O2422" s="64"/>
    </row>
    <row r="2423" spans="6:15" x14ac:dyDescent="0.25">
      <c r="F2423" s="64"/>
      <c r="G2423" s="64"/>
      <c r="H2423" s="64"/>
      <c r="I2423" s="64"/>
      <c r="J2423" s="64"/>
      <c r="K2423" s="64"/>
      <c r="L2423" s="64"/>
      <c r="M2423" s="64"/>
      <c r="N2423" s="64"/>
      <c r="O2423" s="64"/>
    </row>
    <row r="2424" spans="6:15" x14ac:dyDescent="0.25">
      <c r="F2424" s="64"/>
      <c r="G2424" s="64"/>
      <c r="H2424" s="64"/>
      <c r="I2424" s="64"/>
      <c r="J2424" s="64"/>
      <c r="K2424" s="64"/>
      <c r="L2424" s="64"/>
      <c r="M2424" s="64"/>
      <c r="N2424" s="64"/>
      <c r="O2424" s="64"/>
    </row>
    <row r="2425" spans="6:15" x14ac:dyDescent="0.25">
      <c r="F2425" s="64"/>
      <c r="G2425" s="64"/>
      <c r="H2425" s="64"/>
      <c r="I2425" s="64"/>
      <c r="J2425" s="64"/>
      <c r="K2425" s="64"/>
      <c r="L2425" s="64"/>
      <c r="M2425" s="64"/>
      <c r="N2425" s="64"/>
      <c r="O2425" s="64"/>
    </row>
    <row r="2426" spans="6:15" x14ac:dyDescent="0.25">
      <c r="F2426" s="64"/>
      <c r="G2426" s="64"/>
      <c r="H2426" s="64"/>
      <c r="I2426" s="64"/>
      <c r="J2426" s="64"/>
      <c r="K2426" s="64"/>
      <c r="L2426" s="64"/>
      <c r="M2426" s="64"/>
      <c r="N2426" s="64"/>
      <c r="O2426" s="64"/>
    </row>
    <row r="2427" spans="6:15" x14ac:dyDescent="0.25">
      <c r="F2427" s="64"/>
      <c r="G2427" s="64"/>
      <c r="H2427" s="64"/>
      <c r="I2427" s="64"/>
      <c r="J2427" s="64"/>
      <c r="K2427" s="64"/>
      <c r="L2427" s="64"/>
      <c r="M2427" s="64"/>
      <c r="N2427" s="64"/>
      <c r="O2427" s="64"/>
    </row>
    <row r="2428" spans="6:15" x14ac:dyDescent="0.25">
      <c r="F2428" s="64"/>
      <c r="G2428" s="64"/>
      <c r="H2428" s="64"/>
      <c r="I2428" s="64"/>
      <c r="J2428" s="64"/>
      <c r="K2428" s="64"/>
      <c r="L2428" s="64"/>
      <c r="M2428" s="64"/>
      <c r="N2428" s="64"/>
      <c r="O2428" s="64"/>
    </row>
    <row r="2429" spans="6:15" x14ac:dyDescent="0.25">
      <c r="F2429" s="64"/>
      <c r="G2429" s="64"/>
      <c r="H2429" s="64"/>
      <c r="I2429" s="64"/>
      <c r="J2429" s="64"/>
      <c r="K2429" s="64"/>
      <c r="L2429" s="64"/>
      <c r="M2429" s="64"/>
      <c r="N2429" s="64"/>
      <c r="O2429" s="64"/>
    </row>
    <row r="2430" spans="6:15" x14ac:dyDescent="0.25">
      <c r="F2430" s="64"/>
      <c r="G2430" s="64"/>
      <c r="H2430" s="64"/>
      <c r="I2430" s="64"/>
      <c r="J2430" s="64"/>
      <c r="K2430" s="64"/>
      <c r="L2430" s="64"/>
      <c r="M2430" s="64"/>
      <c r="N2430" s="64"/>
      <c r="O2430" s="64"/>
    </row>
    <row r="2431" spans="6:15" x14ac:dyDescent="0.25">
      <c r="F2431" s="64"/>
      <c r="G2431" s="64"/>
      <c r="H2431" s="64"/>
      <c r="I2431" s="64"/>
      <c r="J2431" s="64"/>
      <c r="K2431" s="64"/>
      <c r="L2431" s="64"/>
      <c r="M2431" s="64"/>
      <c r="N2431" s="64"/>
      <c r="O2431" s="64"/>
    </row>
    <row r="2432" spans="6:15" x14ac:dyDescent="0.25">
      <c r="F2432" s="64"/>
      <c r="G2432" s="64"/>
      <c r="H2432" s="64"/>
      <c r="I2432" s="64"/>
      <c r="J2432" s="64"/>
      <c r="K2432" s="64"/>
      <c r="L2432" s="64"/>
      <c r="M2432" s="64"/>
      <c r="N2432" s="64"/>
      <c r="O2432" s="64"/>
    </row>
    <row r="2433" spans="6:15" x14ac:dyDescent="0.25">
      <c r="F2433" s="64"/>
      <c r="G2433" s="64"/>
      <c r="H2433" s="64"/>
      <c r="I2433" s="64"/>
      <c r="J2433" s="64"/>
      <c r="K2433" s="64"/>
      <c r="L2433" s="64"/>
      <c r="M2433" s="64"/>
      <c r="N2433" s="64"/>
      <c r="O2433" s="64"/>
    </row>
    <row r="2434" spans="6:15" x14ac:dyDescent="0.25">
      <c r="F2434" s="64"/>
      <c r="G2434" s="64"/>
      <c r="H2434" s="64"/>
      <c r="I2434" s="64"/>
      <c r="J2434" s="64"/>
      <c r="K2434" s="64"/>
      <c r="L2434" s="64"/>
      <c r="M2434" s="64"/>
      <c r="N2434" s="64"/>
      <c r="O2434" s="64"/>
    </row>
    <row r="2435" spans="6:15" x14ac:dyDescent="0.25">
      <c r="F2435" s="64"/>
      <c r="G2435" s="64"/>
      <c r="H2435" s="64"/>
      <c r="I2435" s="64"/>
      <c r="J2435" s="64"/>
      <c r="K2435" s="64"/>
      <c r="L2435" s="64"/>
      <c r="M2435" s="64"/>
      <c r="N2435" s="64"/>
      <c r="O2435" s="64"/>
    </row>
    <row r="2436" spans="6:15" x14ac:dyDescent="0.25">
      <c r="F2436" s="64"/>
      <c r="G2436" s="64"/>
      <c r="H2436" s="64"/>
      <c r="I2436" s="64"/>
      <c r="J2436" s="64"/>
      <c r="K2436" s="64"/>
      <c r="L2436" s="64"/>
      <c r="M2436" s="64"/>
      <c r="N2436" s="64"/>
      <c r="O2436" s="64"/>
    </row>
    <row r="2437" spans="6:15" x14ac:dyDescent="0.25">
      <c r="F2437" s="64"/>
      <c r="G2437" s="64"/>
      <c r="H2437" s="64"/>
      <c r="I2437" s="64"/>
      <c r="J2437" s="64"/>
      <c r="K2437" s="64"/>
      <c r="L2437" s="64"/>
      <c r="M2437" s="64"/>
      <c r="N2437" s="64"/>
      <c r="O2437" s="64"/>
    </row>
    <row r="2438" spans="6:15" x14ac:dyDescent="0.25">
      <c r="F2438" s="64"/>
      <c r="G2438" s="64"/>
      <c r="H2438" s="64"/>
      <c r="I2438" s="64"/>
      <c r="J2438" s="64"/>
      <c r="K2438" s="64"/>
      <c r="L2438" s="64"/>
      <c r="M2438" s="64"/>
      <c r="N2438" s="64"/>
      <c r="O2438" s="64"/>
    </row>
    <row r="2439" spans="6:15" x14ac:dyDescent="0.25">
      <c r="F2439" s="64"/>
      <c r="G2439" s="64"/>
      <c r="H2439" s="64"/>
      <c r="I2439" s="64"/>
      <c r="J2439" s="64"/>
      <c r="K2439" s="64"/>
      <c r="L2439" s="64"/>
      <c r="M2439" s="64"/>
      <c r="N2439" s="64"/>
      <c r="O2439" s="64"/>
    </row>
    <row r="2440" spans="6:15" x14ac:dyDescent="0.25">
      <c r="F2440" s="64"/>
      <c r="G2440" s="64"/>
      <c r="H2440" s="64"/>
      <c r="I2440" s="64"/>
      <c r="J2440" s="64"/>
      <c r="K2440" s="64"/>
      <c r="L2440" s="64"/>
      <c r="M2440" s="64"/>
      <c r="N2440" s="64"/>
      <c r="O2440" s="64"/>
    </row>
    <row r="2441" spans="6:15" x14ac:dyDescent="0.25">
      <c r="F2441" s="64"/>
      <c r="G2441" s="64"/>
      <c r="H2441" s="64"/>
      <c r="I2441" s="64"/>
      <c r="J2441" s="64"/>
      <c r="K2441" s="64"/>
      <c r="L2441" s="64"/>
      <c r="M2441" s="64"/>
      <c r="N2441" s="64"/>
      <c r="O2441" s="64"/>
    </row>
    <row r="2442" spans="6:15" x14ac:dyDescent="0.25">
      <c r="F2442" s="64"/>
      <c r="G2442" s="64"/>
      <c r="H2442" s="64"/>
      <c r="I2442" s="64"/>
      <c r="J2442" s="64"/>
      <c r="K2442" s="64"/>
      <c r="L2442" s="64"/>
      <c r="M2442" s="64"/>
      <c r="N2442" s="64"/>
      <c r="O2442" s="64"/>
    </row>
    <row r="2443" spans="6:15" x14ac:dyDescent="0.25">
      <c r="F2443" s="64"/>
      <c r="G2443" s="64"/>
      <c r="H2443" s="64"/>
      <c r="I2443" s="64"/>
      <c r="J2443" s="64"/>
      <c r="K2443" s="64"/>
      <c r="L2443" s="64"/>
      <c r="M2443" s="64"/>
      <c r="N2443" s="64"/>
      <c r="O2443" s="64"/>
    </row>
    <row r="2444" spans="6:15" x14ac:dyDescent="0.25">
      <c r="F2444" s="64"/>
      <c r="G2444" s="64"/>
      <c r="H2444" s="64"/>
      <c r="I2444" s="64"/>
      <c r="J2444" s="64"/>
      <c r="K2444" s="64"/>
      <c r="L2444" s="64"/>
      <c r="M2444" s="64"/>
      <c r="N2444" s="64"/>
      <c r="O2444" s="64"/>
    </row>
    <row r="2445" spans="6:15" x14ac:dyDescent="0.25">
      <c r="F2445" s="64"/>
      <c r="G2445" s="64"/>
      <c r="H2445" s="64"/>
      <c r="I2445" s="64"/>
      <c r="J2445" s="64"/>
      <c r="K2445" s="64"/>
      <c r="L2445" s="64"/>
      <c r="M2445" s="64"/>
      <c r="N2445" s="64"/>
      <c r="O2445" s="64"/>
    </row>
    <row r="2446" spans="6:15" x14ac:dyDescent="0.25">
      <c r="F2446" s="64"/>
      <c r="G2446" s="64"/>
      <c r="H2446" s="64"/>
      <c r="I2446" s="64"/>
      <c r="J2446" s="64"/>
      <c r="K2446" s="64"/>
      <c r="L2446" s="64"/>
      <c r="M2446" s="64"/>
      <c r="N2446" s="64"/>
      <c r="O2446" s="64"/>
    </row>
    <row r="2447" spans="6:15" x14ac:dyDescent="0.25">
      <c r="F2447" s="64"/>
      <c r="G2447" s="64"/>
      <c r="H2447" s="64"/>
      <c r="I2447" s="64"/>
      <c r="J2447" s="64"/>
      <c r="K2447" s="64"/>
      <c r="L2447" s="64"/>
      <c r="M2447" s="64"/>
      <c r="N2447" s="64"/>
      <c r="O2447" s="64"/>
    </row>
    <row r="2448" spans="6:15" x14ac:dyDescent="0.25">
      <c r="F2448" s="64"/>
      <c r="G2448" s="64"/>
      <c r="H2448" s="64"/>
      <c r="I2448" s="64"/>
      <c r="J2448" s="64"/>
      <c r="K2448" s="64"/>
      <c r="L2448" s="64"/>
      <c r="M2448" s="64"/>
      <c r="N2448" s="64"/>
      <c r="O2448" s="64"/>
    </row>
    <row r="2449" spans="6:15" x14ac:dyDescent="0.25">
      <c r="F2449" s="64"/>
      <c r="G2449" s="64"/>
      <c r="H2449" s="64"/>
      <c r="I2449" s="64"/>
      <c r="J2449" s="64"/>
      <c r="K2449" s="64"/>
      <c r="L2449" s="64"/>
      <c r="M2449" s="64"/>
      <c r="N2449" s="64"/>
      <c r="O2449" s="64"/>
    </row>
    <row r="2450" spans="6:15" x14ac:dyDescent="0.25">
      <c r="F2450" s="64"/>
      <c r="G2450" s="64"/>
      <c r="H2450" s="64"/>
      <c r="I2450" s="64"/>
      <c r="J2450" s="64"/>
      <c r="K2450" s="64"/>
      <c r="L2450" s="64"/>
      <c r="M2450" s="64"/>
      <c r="N2450" s="64"/>
      <c r="O2450" s="64"/>
    </row>
    <row r="2451" spans="6:15" x14ac:dyDescent="0.25">
      <c r="F2451" s="64"/>
      <c r="G2451" s="64"/>
      <c r="H2451" s="64"/>
      <c r="I2451" s="64"/>
      <c r="J2451" s="64"/>
      <c r="K2451" s="64"/>
      <c r="L2451" s="64"/>
      <c r="M2451" s="64"/>
      <c r="N2451" s="64"/>
      <c r="O2451" s="64"/>
    </row>
    <row r="2452" spans="6:15" x14ac:dyDescent="0.25">
      <c r="F2452" s="64"/>
      <c r="G2452" s="64"/>
      <c r="H2452" s="64"/>
      <c r="I2452" s="64"/>
      <c r="J2452" s="64"/>
      <c r="K2452" s="64"/>
      <c r="L2452" s="64"/>
      <c r="M2452" s="64"/>
      <c r="N2452" s="64"/>
      <c r="O2452" s="64"/>
    </row>
    <row r="2453" spans="6:15" x14ac:dyDescent="0.25">
      <c r="F2453" s="64"/>
      <c r="G2453" s="64"/>
      <c r="H2453" s="64"/>
      <c r="I2453" s="64"/>
      <c r="J2453" s="64"/>
      <c r="K2453" s="64"/>
      <c r="L2453" s="64"/>
      <c r="M2453" s="64"/>
      <c r="N2453" s="64"/>
      <c r="O2453" s="64"/>
    </row>
    <row r="2454" spans="6:15" x14ac:dyDescent="0.25">
      <c r="F2454" s="64"/>
      <c r="G2454" s="64"/>
      <c r="H2454" s="64"/>
      <c r="I2454" s="64"/>
      <c r="J2454" s="64"/>
      <c r="K2454" s="64"/>
      <c r="L2454" s="64"/>
      <c r="M2454" s="64"/>
      <c r="N2454" s="64"/>
      <c r="O2454" s="64"/>
    </row>
    <row r="2455" spans="6:15" x14ac:dyDescent="0.25">
      <c r="F2455" s="64"/>
      <c r="G2455" s="64"/>
      <c r="H2455" s="64"/>
      <c r="I2455" s="64"/>
      <c r="J2455" s="64"/>
      <c r="K2455" s="64"/>
      <c r="L2455" s="64"/>
      <c r="M2455" s="64"/>
      <c r="N2455" s="64"/>
      <c r="O2455" s="64"/>
    </row>
    <row r="2456" spans="6:15" x14ac:dyDescent="0.25">
      <c r="F2456" s="64"/>
      <c r="G2456" s="64"/>
      <c r="H2456" s="64"/>
      <c r="I2456" s="64"/>
      <c r="J2456" s="64"/>
      <c r="K2456" s="64"/>
      <c r="L2456" s="64"/>
      <c r="M2456" s="64"/>
      <c r="N2456" s="64"/>
      <c r="O2456" s="64"/>
    </row>
    <row r="2457" spans="6:15" x14ac:dyDescent="0.25">
      <c r="F2457" s="64"/>
      <c r="G2457" s="64"/>
      <c r="H2457" s="64"/>
      <c r="I2457" s="64"/>
      <c r="J2457" s="64"/>
      <c r="K2457" s="64"/>
      <c r="L2457" s="64"/>
      <c r="M2457" s="64"/>
      <c r="N2457" s="64"/>
      <c r="O2457" s="64"/>
    </row>
    <row r="2458" spans="6:15" x14ac:dyDescent="0.25">
      <c r="F2458" s="64"/>
      <c r="G2458" s="64"/>
      <c r="H2458" s="64"/>
      <c r="I2458" s="64"/>
      <c r="J2458" s="64"/>
      <c r="K2458" s="64"/>
      <c r="L2458" s="64"/>
      <c r="M2458" s="64"/>
      <c r="N2458" s="64"/>
      <c r="O2458" s="64"/>
    </row>
    <row r="2459" spans="6:15" x14ac:dyDescent="0.25">
      <c r="F2459" s="64"/>
      <c r="G2459" s="64"/>
      <c r="H2459" s="64"/>
      <c r="I2459" s="64"/>
      <c r="J2459" s="64"/>
      <c r="K2459" s="64"/>
      <c r="L2459" s="64"/>
      <c r="M2459" s="64"/>
      <c r="N2459" s="64"/>
      <c r="O2459" s="64"/>
    </row>
    <row r="2460" spans="6:15" x14ac:dyDescent="0.25">
      <c r="F2460" s="64"/>
      <c r="G2460" s="64"/>
      <c r="H2460" s="64"/>
      <c r="I2460" s="64"/>
      <c r="J2460" s="64"/>
      <c r="K2460" s="64"/>
      <c r="L2460" s="64"/>
      <c r="M2460" s="64"/>
      <c r="N2460" s="64"/>
      <c r="O2460" s="64"/>
    </row>
    <row r="2461" spans="6:15" x14ac:dyDescent="0.25">
      <c r="F2461" s="64"/>
      <c r="G2461" s="64"/>
      <c r="H2461" s="64"/>
      <c r="I2461" s="64"/>
      <c r="J2461" s="64"/>
      <c r="K2461" s="64"/>
      <c r="L2461" s="64"/>
      <c r="M2461" s="64"/>
      <c r="N2461" s="64"/>
      <c r="O2461" s="64"/>
    </row>
    <row r="2462" spans="6:15" x14ac:dyDescent="0.25">
      <c r="F2462" s="64"/>
      <c r="G2462" s="64"/>
      <c r="H2462" s="64"/>
      <c r="I2462" s="64"/>
      <c r="J2462" s="64"/>
      <c r="K2462" s="64"/>
      <c r="L2462" s="64"/>
      <c r="M2462" s="64"/>
      <c r="N2462" s="64"/>
      <c r="O2462" s="64"/>
    </row>
    <row r="2463" spans="6:15" x14ac:dyDescent="0.25">
      <c r="F2463" s="64"/>
      <c r="G2463" s="64"/>
      <c r="H2463" s="64"/>
      <c r="I2463" s="64"/>
      <c r="J2463" s="64"/>
      <c r="K2463" s="64"/>
      <c r="L2463" s="64"/>
      <c r="M2463" s="64"/>
      <c r="N2463" s="64"/>
      <c r="O2463" s="64"/>
    </row>
    <row r="2464" spans="6:15" x14ac:dyDescent="0.25">
      <c r="F2464" s="64"/>
      <c r="G2464" s="64"/>
      <c r="H2464" s="64"/>
      <c r="I2464" s="64"/>
      <c r="J2464" s="64"/>
      <c r="K2464" s="64"/>
      <c r="L2464" s="64"/>
      <c r="M2464" s="64"/>
      <c r="N2464" s="64"/>
      <c r="O2464" s="64"/>
    </row>
    <row r="2465" spans="6:15" x14ac:dyDescent="0.25">
      <c r="F2465" s="64"/>
      <c r="G2465" s="64"/>
      <c r="H2465" s="64"/>
      <c r="I2465" s="64"/>
      <c r="J2465" s="64"/>
      <c r="K2465" s="64"/>
      <c r="L2465" s="64"/>
      <c r="M2465" s="64"/>
      <c r="N2465" s="64"/>
      <c r="O2465" s="64"/>
    </row>
    <row r="2466" spans="6:15" x14ac:dyDescent="0.25">
      <c r="F2466" s="64"/>
      <c r="G2466" s="64"/>
      <c r="H2466" s="64"/>
      <c r="I2466" s="64"/>
      <c r="J2466" s="64"/>
      <c r="K2466" s="64"/>
      <c r="L2466" s="64"/>
      <c r="M2466" s="64"/>
      <c r="N2466" s="64"/>
      <c r="O2466" s="64"/>
    </row>
    <row r="2467" spans="6:15" x14ac:dyDescent="0.25">
      <c r="F2467" s="64"/>
      <c r="G2467" s="64"/>
      <c r="H2467" s="64"/>
      <c r="I2467" s="64"/>
      <c r="J2467" s="64"/>
      <c r="K2467" s="64"/>
      <c r="L2467" s="64"/>
      <c r="M2467" s="64"/>
      <c r="N2467" s="64"/>
      <c r="O2467" s="64"/>
    </row>
    <row r="2468" spans="6:15" x14ac:dyDescent="0.25">
      <c r="F2468" s="64"/>
      <c r="G2468" s="64"/>
      <c r="H2468" s="64"/>
      <c r="I2468" s="64"/>
      <c r="J2468" s="64"/>
      <c r="K2468" s="64"/>
      <c r="L2468" s="64"/>
      <c r="M2468" s="64"/>
      <c r="N2468" s="64"/>
      <c r="O2468" s="64"/>
    </row>
    <row r="2469" spans="6:15" x14ac:dyDescent="0.25">
      <c r="F2469" s="64"/>
      <c r="G2469" s="64"/>
      <c r="H2469" s="64"/>
      <c r="I2469" s="64"/>
      <c r="J2469" s="64"/>
      <c r="K2469" s="64"/>
      <c r="L2469" s="64"/>
      <c r="M2469" s="64"/>
      <c r="N2469" s="64"/>
      <c r="O2469" s="64"/>
    </row>
    <row r="2470" spans="6:15" x14ac:dyDescent="0.25">
      <c r="F2470" s="64"/>
      <c r="G2470" s="64"/>
      <c r="H2470" s="64"/>
      <c r="I2470" s="64"/>
      <c r="J2470" s="64"/>
      <c r="K2470" s="64"/>
      <c r="L2470" s="64"/>
      <c r="M2470" s="64"/>
      <c r="N2470" s="64"/>
      <c r="O2470" s="64"/>
    </row>
    <row r="2471" spans="6:15" x14ac:dyDescent="0.25">
      <c r="F2471" s="64"/>
      <c r="G2471" s="64"/>
      <c r="H2471" s="64"/>
      <c r="I2471" s="64"/>
      <c r="J2471" s="64"/>
      <c r="K2471" s="64"/>
      <c r="L2471" s="64"/>
      <c r="M2471" s="64"/>
      <c r="N2471" s="64"/>
      <c r="O2471" s="64"/>
    </row>
    <row r="2472" spans="6:15" x14ac:dyDescent="0.25">
      <c r="F2472" s="64"/>
      <c r="G2472" s="64"/>
      <c r="H2472" s="64"/>
      <c r="I2472" s="64"/>
      <c r="J2472" s="64"/>
      <c r="K2472" s="64"/>
      <c r="L2472" s="64"/>
      <c r="M2472" s="64"/>
      <c r="N2472" s="64"/>
      <c r="O2472" s="64"/>
    </row>
    <row r="2473" spans="6:15" x14ac:dyDescent="0.25">
      <c r="F2473" s="64"/>
      <c r="G2473" s="64"/>
      <c r="H2473" s="64"/>
      <c r="I2473" s="64"/>
      <c r="J2473" s="64"/>
      <c r="K2473" s="64"/>
      <c r="L2473" s="64"/>
      <c r="M2473" s="64"/>
      <c r="N2473" s="64"/>
      <c r="O2473" s="64"/>
    </row>
    <row r="2474" spans="6:15" x14ac:dyDescent="0.25">
      <c r="F2474" s="64"/>
      <c r="G2474" s="64"/>
      <c r="H2474" s="64"/>
      <c r="I2474" s="64"/>
      <c r="J2474" s="64"/>
      <c r="K2474" s="64"/>
      <c r="L2474" s="64"/>
      <c r="M2474" s="64"/>
      <c r="N2474" s="64"/>
      <c r="O2474" s="64"/>
    </row>
    <row r="2475" spans="6:15" x14ac:dyDescent="0.25">
      <c r="F2475" s="64"/>
      <c r="G2475" s="64"/>
      <c r="H2475" s="64"/>
      <c r="I2475" s="64"/>
      <c r="J2475" s="64"/>
      <c r="K2475" s="64"/>
      <c r="L2475" s="64"/>
      <c r="M2475" s="64"/>
      <c r="N2475" s="64"/>
      <c r="O2475" s="64"/>
    </row>
    <row r="2476" spans="6:15" x14ac:dyDescent="0.25">
      <c r="F2476" s="64"/>
      <c r="G2476" s="64"/>
      <c r="H2476" s="64"/>
      <c r="I2476" s="64"/>
      <c r="J2476" s="64"/>
      <c r="K2476" s="64"/>
      <c r="L2476" s="64"/>
      <c r="M2476" s="64"/>
      <c r="N2476" s="64"/>
      <c r="O2476" s="64"/>
    </row>
    <row r="2477" spans="6:15" x14ac:dyDescent="0.25">
      <c r="F2477" s="64"/>
      <c r="G2477" s="64"/>
      <c r="H2477" s="64"/>
      <c r="I2477" s="64"/>
      <c r="J2477" s="64"/>
      <c r="K2477" s="64"/>
      <c r="L2477" s="64"/>
      <c r="M2477" s="64"/>
      <c r="N2477" s="64"/>
      <c r="O2477" s="64"/>
    </row>
    <row r="2478" spans="6:15" x14ac:dyDescent="0.25">
      <c r="F2478" s="64"/>
      <c r="G2478" s="64"/>
      <c r="H2478" s="64"/>
      <c r="I2478" s="64"/>
      <c r="J2478" s="64"/>
      <c r="K2478" s="64"/>
      <c r="L2478" s="64"/>
      <c r="M2478" s="64"/>
      <c r="N2478" s="64"/>
      <c r="O2478" s="64"/>
    </row>
    <row r="2479" spans="6:15" x14ac:dyDescent="0.25">
      <c r="F2479" s="64"/>
      <c r="G2479" s="64"/>
      <c r="H2479" s="64"/>
      <c r="I2479" s="64"/>
      <c r="J2479" s="64"/>
      <c r="K2479" s="64"/>
      <c r="L2479" s="64"/>
      <c r="M2479" s="64"/>
      <c r="N2479" s="64"/>
      <c r="O2479" s="64"/>
    </row>
    <row r="2480" spans="6:15" x14ac:dyDescent="0.25">
      <c r="F2480" s="64"/>
      <c r="G2480" s="64"/>
      <c r="H2480" s="64"/>
      <c r="I2480" s="64"/>
      <c r="J2480" s="64"/>
      <c r="K2480" s="64"/>
      <c r="L2480" s="64"/>
      <c r="M2480" s="64"/>
      <c r="N2480" s="64"/>
      <c r="O2480" s="64"/>
    </row>
    <row r="2481" spans="6:15" x14ac:dyDescent="0.25">
      <c r="F2481" s="64"/>
      <c r="G2481" s="64"/>
      <c r="H2481" s="64"/>
      <c r="I2481" s="64"/>
      <c r="J2481" s="64"/>
      <c r="K2481" s="64"/>
      <c r="L2481" s="64"/>
      <c r="M2481" s="64"/>
      <c r="N2481" s="64"/>
      <c r="O2481" s="64"/>
    </row>
    <row r="2482" spans="6:15" x14ac:dyDescent="0.25">
      <c r="F2482" s="64"/>
      <c r="G2482" s="64"/>
      <c r="H2482" s="64"/>
      <c r="I2482" s="64"/>
      <c r="J2482" s="64"/>
      <c r="K2482" s="64"/>
      <c r="L2482" s="64"/>
      <c r="M2482" s="64"/>
      <c r="N2482" s="64"/>
      <c r="O2482" s="64"/>
    </row>
    <row r="2483" spans="6:15" x14ac:dyDescent="0.25">
      <c r="F2483" s="64"/>
      <c r="G2483" s="64"/>
      <c r="H2483" s="64"/>
      <c r="I2483" s="64"/>
      <c r="J2483" s="64"/>
      <c r="K2483" s="64"/>
      <c r="L2483" s="64"/>
      <c r="M2483" s="64"/>
      <c r="N2483" s="64"/>
      <c r="O2483" s="64"/>
    </row>
    <row r="2484" spans="6:15" x14ac:dyDescent="0.25">
      <c r="F2484" s="64"/>
      <c r="G2484" s="64"/>
      <c r="H2484" s="64"/>
      <c r="I2484" s="64"/>
      <c r="J2484" s="64"/>
      <c r="K2484" s="64"/>
      <c r="L2484" s="64"/>
      <c r="M2484" s="64"/>
      <c r="N2484" s="64"/>
      <c r="O2484" s="64"/>
    </row>
    <row r="2485" spans="6:15" x14ac:dyDescent="0.25">
      <c r="F2485" s="64"/>
      <c r="G2485" s="64"/>
      <c r="H2485" s="64"/>
      <c r="I2485" s="64"/>
      <c r="J2485" s="64"/>
      <c r="K2485" s="64"/>
      <c r="L2485" s="64"/>
      <c r="M2485" s="64"/>
      <c r="N2485" s="64"/>
      <c r="O2485" s="64"/>
    </row>
    <row r="2486" spans="6:15" x14ac:dyDescent="0.25">
      <c r="F2486" s="64"/>
      <c r="G2486" s="64"/>
      <c r="H2486" s="64"/>
      <c r="I2486" s="64"/>
      <c r="J2486" s="64"/>
      <c r="K2486" s="64"/>
      <c r="L2486" s="64"/>
      <c r="M2486" s="64"/>
      <c r="N2486" s="64"/>
      <c r="O2486" s="64"/>
    </row>
    <row r="2487" spans="6:15" x14ac:dyDescent="0.25">
      <c r="F2487" s="64"/>
      <c r="G2487" s="64"/>
      <c r="H2487" s="64"/>
      <c r="I2487" s="64"/>
      <c r="J2487" s="64"/>
      <c r="K2487" s="64"/>
      <c r="L2487" s="64"/>
      <c r="M2487" s="64"/>
      <c r="N2487" s="64"/>
      <c r="O2487" s="64"/>
    </row>
    <row r="2488" spans="6:15" x14ac:dyDescent="0.25">
      <c r="F2488" s="64"/>
      <c r="G2488" s="64"/>
      <c r="H2488" s="64"/>
      <c r="I2488" s="64"/>
      <c r="J2488" s="64"/>
      <c r="K2488" s="64"/>
      <c r="L2488" s="64"/>
      <c r="M2488" s="64"/>
      <c r="N2488" s="64"/>
      <c r="O2488" s="64"/>
    </row>
    <row r="2489" spans="6:15" x14ac:dyDescent="0.25">
      <c r="F2489" s="64"/>
      <c r="G2489" s="64"/>
      <c r="H2489" s="64"/>
      <c r="I2489" s="64"/>
      <c r="J2489" s="64"/>
      <c r="K2489" s="64"/>
      <c r="L2489" s="64"/>
      <c r="M2489" s="64"/>
      <c r="N2489" s="64"/>
      <c r="O2489" s="64"/>
    </row>
    <row r="2490" spans="6:15" x14ac:dyDescent="0.25">
      <c r="F2490" s="64"/>
      <c r="G2490" s="64"/>
      <c r="H2490" s="64"/>
      <c r="I2490" s="64"/>
      <c r="J2490" s="64"/>
      <c r="K2490" s="64"/>
      <c r="L2490" s="64"/>
      <c r="M2490" s="64"/>
      <c r="N2490" s="64"/>
      <c r="O2490" s="64"/>
    </row>
    <row r="2491" spans="6:15" x14ac:dyDescent="0.25">
      <c r="F2491" s="64"/>
      <c r="G2491" s="64"/>
      <c r="H2491" s="64"/>
      <c r="I2491" s="64"/>
      <c r="J2491" s="64"/>
      <c r="K2491" s="64"/>
      <c r="L2491" s="64"/>
      <c r="M2491" s="64"/>
      <c r="N2491" s="64"/>
      <c r="O2491" s="64"/>
    </row>
    <row r="2492" spans="6:15" x14ac:dyDescent="0.25">
      <c r="F2492" s="64"/>
      <c r="G2492" s="64"/>
      <c r="H2492" s="64"/>
      <c r="I2492" s="64"/>
      <c r="J2492" s="64"/>
      <c r="K2492" s="64"/>
      <c r="L2492" s="64"/>
      <c r="M2492" s="64"/>
      <c r="N2492" s="64"/>
      <c r="O2492" s="64"/>
    </row>
    <row r="2493" spans="6:15" x14ac:dyDescent="0.25">
      <c r="F2493" s="64"/>
      <c r="G2493" s="64"/>
      <c r="H2493" s="64"/>
      <c r="I2493" s="64"/>
      <c r="J2493" s="64"/>
      <c r="K2493" s="64"/>
      <c r="L2493" s="64"/>
      <c r="M2493" s="64"/>
      <c r="N2493" s="64"/>
      <c r="O2493" s="64"/>
    </row>
    <row r="2494" spans="6:15" x14ac:dyDescent="0.25">
      <c r="F2494" s="64"/>
      <c r="G2494" s="64"/>
      <c r="H2494" s="64"/>
      <c r="I2494" s="64"/>
      <c r="J2494" s="64"/>
      <c r="K2494" s="64"/>
      <c r="L2494" s="64"/>
      <c r="M2494" s="64"/>
      <c r="N2494" s="64"/>
      <c r="O2494" s="64"/>
    </row>
    <row r="2495" spans="6:15" x14ac:dyDescent="0.25">
      <c r="F2495" s="64"/>
      <c r="G2495" s="64"/>
      <c r="H2495" s="64"/>
      <c r="I2495" s="64"/>
      <c r="J2495" s="64"/>
      <c r="K2495" s="64"/>
      <c r="L2495" s="64"/>
      <c r="M2495" s="64"/>
      <c r="N2495" s="64"/>
      <c r="O2495" s="64"/>
    </row>
    <row r="2496" spans="6:15" x14ac:dyDescent="0.25">
      <c r="F2496" s="64"/>
      <c r="G2496" s="64"/>
      <c r="H2496" s="64"/>
      <c r="I2496" s="64"/>
      <c r="J2496" s="64"/>
      <c r="K2496" s="64"/>
      <c r="L2496" s="64"/>
      <c r="M2496" s="64"/>
      <c r="N2496" s="64"/>
      <c r="O2496" s="64"/>
    </row>
    <row r="2497" spans="6:15" x14ac:dyDescent="0.25">
      <c r="F2497" s="64"/>
      <c r="G2497" s="64"/>
      <c r="H2497" s="64"/>
      <c r="I2497" s="64"/>
      <c r="J2497" s="64"/>
      <c r="K2497" s="64"/>
      <c r="L2497" s="64"/>
      <c r="M2497" s="64"/>
      <c r="N2497" s="64"/>
      <c r="O2497" s="64"/>
    </row>
    <row r="2498" spans="6:15" x14ac:dyDescent="0.25">
      <c r="F2498" s="64"/>
      <c r="G2498" s="64"/>
      <c r="H2498" s="64"/>
      <c r="I2498" s="64"/>
      <c r="J2498" s="64"/>
      <c r="K2498" s="64"/>
      <c r="L2498" s="64"/>
      <c r="M2498" s="64"/>
      <c r="N2498" s="64"/>
      <c r="O2498" s="64"/>
    </row>
    <row r="2499" spans="6:15" x14ac:dyDescent="0.25">
      <c r="F2499" s="64"/>
      <c r="G2499" s="64"/>
      <c r="H2499" s="64"/>
      <c r="I2499" s="64"/>
      <c r="J2499" s="64"/>
      <c r="K2499" s="64"/>
      <c r="L2499" s="64"/>
      <c r="M2499" s="64"/>
      <c r="N2499" s="64"/>
      <c r="O2499" s="64"/>
    </row>
    <row r="2500" spans="6:15" x14ac:dyDescent="0.25">
      <c r="F2500" s="64"/>
      <c r="G2500" s="64"/>
      <c r="H2500" s="64"/>
      <c r="I2500" s="64"/>
      <c r="J2500" s="64"/>
      <c r="K2500" s="64"/>
      <c r="L2500" s="64"/>
      <c r="M2500" s="64"/>
      <c r="N2500" s="64"/>
      <c r="O2500" s="64"/>
    </row>
    <row r="2501" spans="6:15" x14ac:dyDescent="0.25">
      <c r="F2501" s="64"/>
      <c r="G2501" s="64"/>
      <c r="H2501" s="64"/>
      <c r="I2501" s="64"/>
      <c r="J2501" s="64"/>
      <c r="K2501" s="64"/>
      <c r="L2501" s="64"/>
      <c r="M2501" s="64"/>
      <c r="N2501" s="64"/>
      <c r="O2501" s="64"/>
    </row>
    <row r="2502" spans="6:15" x14ac:dyDescent="0.25">
      <c r="F2502" s="64"/>
      <c r="G2502" s="64"/>
      <c r="H2502" s="64"/>
      <c r="I2502" s="64"/>
      <c r="J2502" s="64"/>
      <c r="K2502" s="64"/>
      <c r="L2502" s="64"/>
      <c r="M2502" s="64"/>
      <c r="N2502" s="64"/>
      <c r="O2502" s="64"/>
    </row>
    <row r="2503" spans="6:15" x14ac:dyDescent="0.25">
      <c r="F2503" s="64"/>
      <c r="G2503" s="64"/>
      <c r="H2503" s="64"/>
      <c r="I2503" s="64"/>
      <c r="J2503" s="64"/>
      <c r="K2503" s="64"/>
      <c r="L2503" s="64"/>
      <c r="M2503" s="64"/>
      <c r="N2503" s="64"/>
      <c r="O2503" s="64"/>
    </row>
    <row r="2504" spans="6:15" x14ac:dyDescent="0.25">
      <c r="F2504" s="64"/>
      <c r="G2504" s="64"/>
      <c r="H2504" s="64"/>
      <c r="I2504" s="64"/>
      <c r="J2504" s="64"/>
      <c r="K2504" s="64"/>
      <c r="L2504" s="64"/>
      <c r="M2504" s="64"/>
      <c r="N2504" s="64"/>
      <c r="O2504" s="64"/>
    </row>
    <row r="2505" spans="6:15" x14ac:dyDescent="0.25">
      <c r="F2505" s="64"/>
      <c r="G2505" s="64"/>
      <c r="H2505" s="64"/>
      <c r="I2505" s="64"/>
      <c r="J2505" s="64"/>
      <c r="K2505" s="64"/>
      <c r="L2505" s="64"/>
      <c r="M2505" s="64"/>
      <c r="N2505" s="64"/>
      <c r="O2505" s="64"/>
    </row>
    <row r="2506" spans="6:15" x14ac:dyDescent="0.25">
      <c r="F2506" s="64"/>
      <c r="G2506" s="64"/>
      <c r="H2506" s="64"/>
      <c r="I2506" s="64"/>
      <c r="J2506" s="64"/>
      <c r="K2506" s="64"/>
      <c r="L2506" s="64"/>
      <c r="M2506" s="64"/>
      <c r="N2506" s="64"/>
      <c r="O2506" s="64"/>
    </row>
    <row r="2507" spans="6:15" x14ac:dyDescent="0.25">
      <c r="F2507" s="64"/>
      <c r="G2507" s="64"/>
      <c r="H2507" s="64"/>
      <c r="I2507" s="64"/>
      <c r="J2507" s="64"/>
      <c r="K2507" s="64"/>
      <c r="L2507" s="64"/>
      <c r="M2507" s="64"/>
      <c r="N2507" s="64"/>
      <c r="O2507" s="64"/>
    </row>
    <row r="2508" spans="6:15" x14ac:dyDescent="0.25">
      <c r="F2508" s="64"/>
      <c r="G2508" s="64"/>
      <c r="H2508" s="64"/>
      <c r="I2508" s="64"/>
      <c r="J2508" s="64"/>
      <c r="K2508" s="64"/>
      <c r="L2508" s="64"/>
      <c r="M2508" s="64"/>
      <c r="N2508" s="64"/>
      <c r="O2508" s="64"/>
    </row>
    <row r="2509" spans="6:15" x14ac:dyDescent="0.25">
      <c r="F2509" s="64"/>
      <c r="G2509" s="64"/>
      <c r="H2509" s="64"/>
      <c r="I2509" s="64"/>
      <c r="J2509" s="64"/>
      <c r="K2509" s="64"/>
      <c r="L2509" s="64"/>
      <c r="M2509" s="64"/>
      <c r="N2509" s="64"/>
      <c r="O2509" s="64"/>
    </row>
    <row r="2510" spans="6:15" x14ac:dyDescent="0.25">
      <c r="F2510" s="64"/>
      <c r="G2510" s="64"/>
      <c r="H2510" s="64"/>
      <c r="I2510" s="64"/>
      <c r="J2510" s="64"/>
      <c r="K2510" s="64"/>
      <c r="L2510" s="64"/>
      <c r="M2510" s="64"/>
      <c r="N2510" s="64"/>
      <c r="O2510" s="64"/>
    </row>
    <row r="2511" spans="6:15" x14ac:dyDescent="0.25">
      <c r="F2511" s="64"/>
      <c r="G2511" s="64"/>
      <c r="H2511" s="64"/>
      <c r="I2511" s="64"/>
      <c r="J2511" s="64"/>
      <c r="K2511" s="64"/>
      <c r="L2511" s="64"/>
      <c r="M2511" s="64"/>
      <c r="N2511" s="64"/>
      <c r="O2511" s="64"/>
    </row>
    <row r="2512" spans="6:15" x14ac:dyDescent="0.25">
      <c r="F2512" s="64"/>
      <c r="G2512" s="64"/>
      <c r="H2512" s="64"/>
      <c r="I2512" s="64"/>
      <c r="J2512" s="64"/>
      <c r="K2512" s="64"/>
      <c r="L2512" s="64"/>
      <c r="M2512" s="64"/>
      <c r="N2512" s="64"/>
      <c r="O2512" s="64"/>
    </row>
    <row r="2513" spans="6:15" x14ac:dyDescent="0.25">
      <c r="F2513" s="64"/>
      <c r="G2513" s="64"/>
      <c r="H2513" s="64"/>
      <c r="I2513" s="64"/>
      <c r="J2513" s="64"/>
      <c r="K2513" s="64"/>
      <c r="L2513" s="64"/>
      <c r="M2513" s="64"/>
      <c r="N2513" s="64"/>
      <c r="O2513" s="64"/>
    </row>
    <row r="2514" spans="6:15" x14ac:dyDescent="0.25">
      <c r="F2514" s="64"/>
      <c r="G2514" s="64"/>
      <c r="H2514" s="64"/>
      <c r="I2514" s="64"/>
      <c r="J2514" s="64"/>
      <c r="K2514" s="64"/>
      <c r="L2514" s="64"/>
      <c r="M2514" s="64"/>
      <c r="N2514" s="64"/>
      <c r="O2514" s="64"/>
    </row>
    <row r="2515" spans="6:15" x14ac:dyDescent="0.25">
      <c r="F2515" s="64"/>
      <c r="G2515" s="64"/>
      <c r="H2515" s="64"/>
      <c r="I2515" s="64"/>
      <c r="J2515" s="64"/>
      <c r="K2515" s="64"/>
      <c r="L2515" s="64"/>
      <c r="M2515" s="64"/>
      <c r="N2515" s="64"/>
      <c r="O2515" s="64"/>
    </row>
    <row r="2516" spans="6:15" x14ac:dyDescent="0.25">
      <c r="F2516" s="64"/>
      <c r="G2516" s="64"/>
      <c r="H2516" s="64"/>
      <c r="I2516" s="64"/>
      <c r="J2516" s="64"/>
      <c r="K2516" s="64"/>
      <c r="L2516" s="64"/>
      <c r="M2516" s="64"/>
      <c r="N2516" s="64"/>
      <c r="O2516" s="64"/>
    </row>
    <row r="2517" spans="6:15" x14ac:dyDescent="0.25">
      <c r="F2517" s="64"/>
      <c r="G2517" s="64"/>
      <c r="H2517" s="64"/>
      <c r="I2517" s="64"/>
      <c r="J2517" s="64"/>
      <c r="K2517" s="64"/>
      <c r="L2517" s="64"/>
      <c r="M2517" s="64"/>
      <c r="N2517" s="64"/>
      <c r="O2517" s="64"/>
    </row>
    <row r="2518" spans="6:15" x14ac:dyDescent="0.25">
      <c r="F2518" s="64"/>
      <c r="G2518" s="64"/>
      <c r="H2518" s="64"/>
      <c r="I2518" s="64"/>
      <c r="J2518" s="64"/>
      <c r="K2518" s="64"/>
      <c r="L2518" s="64"/>
      <c r="M2518" s="64"/>
      <c r="N2518" s="64"/>
      <c r="O2518" s="64"/>
    </row>
    <row r="2519" spans="6:15" x14ac:dyDescent="0.25">
      <c r="F2519" s="64"/>
      <c r="G2519" s="64"/>
      <c r="H2519" s="64"/>
      <c r="I2519" s="64"/>
      <c r="J2519" s="64"/>
      <c r="K2519" s="64"/>
      <c r="L2519" s="64"/>
      <c r="M2519" s="64"/>
      <c r="N2519" s="64"/>
      <c r="O2519" s="64"/>
    </row>
    <row r="2520" spans="6:15" x14ac:dyDescent="0.25">
      <c r="F2520" s="64"/>
      <c r="G2520" s="64"/>
      <c r="H2520" s="64"/>
      <c r="I2520" s="64"/>
      <c r="J2520" s="64"/>
      <c r="K2520" s="64"/>
      <c r="L2520" s="64"/>
      <c r="M2520" s="64"/>
      <c r="N2520" s="64"/>
      <c r="O2520" s="64"/>
    </row>
    <row r="2521" spans="6:15" x14ac:dyDescent="0.25">
      <c r="F2521" s="64"/>
      <c r="G2521" s="64"/>
      <c r="H2521" s="64"/>
      <c r="I2521" s="64"/>
      <c r="J2521" s="64"/>
      <c r="K2521" s="64"/>
      <c r="L2521" s="64"/>
      <c r="M2521" s="64"/>
      <c r="N2521" s="64"/>
      <c r="O2521" s="64"/>
    </row>
    <row r="2522" spans="6:15" x14ac:dyDescent="0.25">
      <c r="F2522" s="64"/>
      <c r="G2522" s="64"/>
      <c r="H2522" s="64"/>
      <c r="I2522" s="64"/>
      <c r="J2522" s="64"/>
      <c r="K2522" s="64"/>
      <c r="L2522" s="64"/>
      <c r="M2522" s="64"/>
      <c r="N2522" s="64"/>
      <c r="O2522" s="64"/>
    </row>
    <row r="2523" spans="6:15" x14ac:dyDescent="0.25">
      <c r="F2523" s="64"/>
      <c r="G2523" s="64"/>
      <c r="H2523" s="64"/>
      <c r="I2523" s="64"/>
      <c r="J2523" s="64"/>
      <c r="K2523" s="64"/>
      <c r="L2523" s="64"/>
      <c r="M2523" s="64"/>
      <c r="N2523" s="64"/>
      <c r="O2523" s="64"/>
    </row>
    <row r="2524" spans="6:15" x14ac:dyDescent="0.25">
      <c r="F2524" s="64"/>
      <c r="G2524" s="64"/>
      <c r="H2524" s="64"/>
      <c r="I2524" s="64"/>
      <c r="J2524" s="64"/>
      <c r="K2524" s="64"/>
      <c r="L2524" s="64"/>
      <c r="M2524" s="64"/>
      <c r="N2524" s="64"/>
      <c r="O2524" s="64"/>
    </row>
    <row r="2525" spans="6:15" x14ac:dyDescent="0.25">
      <c r="F2525" s="64"/>
      <c r="G2525" s="64"/>
      <c r="H2525" s="64"/>
      <c r="I2525" s="64"/>
      <c r="J2525" s="64"/>
      <c r="K2525" s="64"/>
      <c r="L2525" s="64"/>
      <c r="M2525" s="64"/>
      <c r="N2525" s="64"/>
      <c r="O2525" s="64"/>
    </row>
    <row r="2526" spans="6:15" x14ac:dyDescent="0.25">
      <c r="F2526" s="64"/>
      <c r="G2526" s="64"/>
      <c r="H2526" s="64"/>
      <c r="I2526" s="64"/>
      <c r="J2526" s="64"/>
      <c r="K2526" s="64"/>
      <c r="L2526" s="64"/>
      <c r="M2526" s="64"/>
      <c r="N2526" s="64"/>
      <c r="O2526" s="64"/>
    </row>
    <row r="2527" spans="6:15" x14ac:dyDescent="0.25">
      <c r="F2527" s="64"/>
      <c r="G2527" s="64"/>
      <c r="H2527" s="64"/>
      <c r="I2527" s="64"/>
      <c r="J2527" s="64"/>
      <c r="K2527" s="64"/>
      <c r="L2527" s="64"/>
      <c r="M2527" s="64"/>
      <c r="N2527" s="64"/>
      <c r="O2527" s="64"/>
    </row>
    <row r="2528" spans="6:15" x14ac:dyDescent="0.25">
      <c r="F2528" s="64"/>
      <c r="G2528" s="64"/>
      <c r="H2528" s="64"/>
      <c r="I2528" s="64"/>
      <c r="J2528" s="64"/>
      <c r="K2528" s="64"/>
      <c r="L2528" s="64"/>
      <c r="M2528" s="64"/>
      <c r="N2528" s="64"/>
      <c r="O2528" s="64"/>
    </row>
    <row r="2529" spans="6:15" x14ac:dyDescent="0.25">
      <c r="F2529" s="64"/>
      <c r="G2529" s="64"/>
      <c r="H2529" s="64"/>
      <c r="I2529" s="64"/>
      <c r="J2529" s="64"/>
      <c r="K2529" s="64"/>
      <c r="L2529" s="64"/>
      <c r="M2529" s="64"/>
      <c r="N2529" s="64"/>
      <c r="O2529" s="64"/>
    </row>
    <row r="2530" spans="6:15" x14ac:dyDescent="0.25">
      <c r="F2530" s="64"/>
      <c r="G2530" s="64"/>
      <c r="H2530" s="64"/>
      <c r="I2530" s="64"/>
      <c r="J2530" s="64"/>
      <c r="K2530" s="64"/>
      <c r="L2530" s="64"/>
      <c r="M2530" s="64"/>
      <c r="N2530" s="64"/>
      <c r="O2530" s="64"/>
    </row>
    <row r="2531" spans="6:15" x14ac:dyDescent="0.25">
      <c r="F2531" s="64"/>
      <c r="G2531" s="64"/>
      <c r="H2531" s="64"/>
      <c r="I2531" s="64"/>
      <c r="J2531" s="64"/>
      <c r="K2531" s="64"/>
      <c r="L2531" s="64"/>
      <c r="M2531" s="64"/>
      <c r="N2531" s="64"/>
      <c r="O2531" s="64"/>
    </row>
    <row r="2532" spans="6:15" x14ac:dyDescent="0.25">
      <c r="F2532" s="64"/>
      <c r="G2532" s="64"/>
      <c r="H2532" s="64"/>
      <c r="I2532" s="64"/>
      <c r="J2532" s="64"/>
      <c r="K2532" s="64"/>
      <c r="L2532" s="64"/>
      <c r="M2532" s="64"/>
      <c r="N2532" s="64"/>
      <c r="O2532" s="64"/>
    </row>
    <row r="2533" spans="6:15" x14ac:dyDescent="0.25">
      <c r="F2533" s="64"/>
      <c r="G2533" s="64"/>
      <c r="H2533" s="64"/>
      <c r="I2533" s="64"/>
      <c r="J2533" s="64"/>
      <c r="K2533" s="64"/>
      <c r="L2533" s="64"/>
      <c r="M2533" s="64"/>
      <c r="N2533" s="64"/>
      <c r="O2533" s="64"/>
    </row>
    <row r="2534" spans="6:15" x14ac:dyDescent="0.25">
      <c r="F2534" s="64"/>
      <c r="G2534" s="64"/>
      <c r="H2534" s="64"/>
      <c r="I2534" s="64"/>
      <c r="J2534" s="64"/>
      <c r="K2534" s="64"/>
      <c r="L2534" s="64"/>
      <c r="M2534" s="64"/>
      <c r="N2534" s="64"/>
      <c r="O2534" s="64"/>
    </row>
    <row r="2535" spans="6:15" x14ac:dyDescent="0.25">
      <c r="F2535" s="64"/>
      <c r="G2535" s="64"/>
      <c r="H2535" s="64"/>
      <c r="I2535" s="64"/>
      <c r="J2535" s="64"/>
      <c r="K2535" s="64"/>
      <c r="L2535" s="64"/>
      <c r="M2535" s="64"/>
      <c r="N2535" s="64"/>
      <c r="O2535" s="64"/>
    </row>
    <row r="2536" spans="6:15" x14ac:dyDescent="0.25">
      <c r="F2536" s="64"/>
      <c r="G2536" s="64"/>
      <c r="H2536" s="64"/>
      <c r="I2536" s="64"/>
      <c r="J2536" s="64"/>
      <c r="K2536" s="64"/>
      <c r="L2536" s="64"/>
      <c r="M2536" s="64"/>
      <c r="N2536" s="64"/>
      <c r="O2536" s="64"/>
    </row>
    <row r="2537" spans="6:15" x14ac:dyDescent="0.25">
      <c r="F2537" s="64"/>
      <c r="G2537" s="64"/>
      <c r="H2537" s="64"/>
      <c r="I2537" s="64"/>
      <c r="J2537" s="64"/>
      <c r="K2537" s="64"/>
      <c r="L2537" s="64"/>
      <c r="M2537" s="64"/>
      <c r="N2537" s="64"/>
      <c r="O2537" s="64"/>
    </row>
    <row r="2538" spans="6:15" x14ac:dyDescent="0.25">
      <c r="F2538" s="64"/>
      <c r="G2538" s="64"/>
      <c r="H2538" s="64"/>
      <c r="I2538" s="64"/>
      <c r="J2538" s="64"/>
      <c r="K2538" s="64"/>
      <c r="L2538" s="64"/>
      <c r="M2538" s="64"/>
      <c r="N2538" s="64"/>
      <c r="O2538" s="64"/>
    </row>
    <row r="2539" spans="6:15" x14ac:dyDescent="0.25">
      <c r="F2539" s="64"/>
      <c r="G2539" s="64"/>
      <c r="H2539" s="64"/>
      <c r="I2539" s="64"/>
      <c r="J2539" s="64"/>
      <c r="K2539" s="64"/>
      <c r="L2539" s="64"/>
      <c r="M2539" s="64"/>
      <c r="N2539" s="64"/>
      <c r="O2539" s="64"/>
    </row>
    <row r="2540" spans="6:15" x14ac:dyDescent="0.25">
      <c r="F2540" s="64"/>
      <c r="G2540" s="64"/>
      <c r="H2540" s="64"/>
      <c r="I2540" s="64"/>
      <c r="J2540" s="64"/>
      <c r="K2540" s="64"/>
      <c r="L2540" s="64"/>
      <c r="M2540" s="64"/>
      <c r="N2540" s="64"/>
      <c r="O2540" s="64"/>
    </row>
    <row r="2541" spans="6:15" x14ac:dyDescent="0.25">
      <c r="F2541" s="64"/>
      <c r="G2541" s="64"/>
      <c r="H2541" s="64"/>
      <c r="I2541" s="64"/>
      <c r="J2541" s="64"/>
      <c r="K2541" s="64"/>
      <c r="L2541" s="64"/>
      <c r="M2541" s="64"/>
      <c r="N2541" s="64"/>
      <c r="O2541" s="64"/>
    </row>
    <row r="2542" spans="6:15" x14ac:dyDescent="0.25">
      <c r="F2542" s="64"/>
      <c r="G2542" s="64"/>
      <c r="H2542" s="64"/>
      <c r="I2542" s="64"/>
      <c r="J2542" s="64"/>
      <c r="K2542" s="64"/>
      <c r="L2542" s="64"/>
      <c r="M2542" s="64"/>
      <c r="N2542" s="64"/>
      <c r="O2542" s="64"/>
    </row>
    <row r="2543" spans="6:15" x14ac:dyDescent="0.25">
      <c r="F2543" s="64"/>
      <c r="G2543" s="64"/>
      <c r="H2543" s="64"/>
      <c r="I2543" s="64"/>
      <c r="J2543" s="64"/>
      <c r="K2543" s="64"/>
      <c r="L2543" s="64"/>
      <c r="M2543" s="64"/>
      <c r="N2543" s="64"/>
      <c r="O2543" s="64"/>
    </row>
    <row r="2544" spans="6:15" x14ac:dyDescent="0.25">
      <c r="F2544" s="64"/>
      <c r="G2544" s="64"/>
      <c r="H2544" s="64"/>
      <c r="I2544" s="64"/>
      <c r="J2544" s="64"/>
      <c r="K2544" s="64"/>
      <c r="L2544" s="64"/>
      <c r="M2544" s="64"/>
      <c r="N2544" s="64"/>
      <c r="O2544" s="64"/>
    </row>
    <row r="2545" spans="6:15" x14ac:dyDescent="0.25">
      <c r="F2545" s="64"/>
      <c r="G2545" s="64"/>
      <c r="H2545" s="64"/>
      <c r="I2545" s="64"/>
      <c r="J2545" s="64"/>
      <c r="K2545" s="64"/>
      <c r="L2545" s="64"/>
      <c r="M2545" s="64"/>
      <c r="N2545" s="64"/>
      <c r="O2545" s="64"/>
    </row>
    <row r="2546" spans="6:15" x14ac:dyDescent="0.25">
      <c r="F2546" s="64"/>
      <c r="G2546" s="64"/>
      <c r="H2546" s="64"/>
      <c r="I2546" s="64"/>
      <c r="J2546" s="64"/>
      <c r="K2546" s="64"/>
      <c r="L2546" s="64"/>
      <c r="M2546" s="64"/>
      <c r="N2546" s="64"/>
      <c r="O2546" s="64"/>
    </row>
    <row r="2547" spans="6:15" x14ac:dyDescent="0.25">
      <c r="F2547" s="64"/>
      <c r="G2547" s="64"/>
      <c r="H2547" s="64"/>
      <c r="I2547" s="64"/>
      <c r="J2547" s="64"/>
      <c r="K2547" s="64"/>
      <c r="L2547" s="64"/>
      <c r="M2547" s="64"/>
      <c r="N2547" s="64"/>
      <c r="O2547" s="64"/>
    </row>
    <row r="2548" spans="6:15" x14ac:dyDescent="0.25">
      <c r="F2548" s="64"/>
      <c r="G2548" s="64"/>
      <c r="H2548" s="64"/>
      <c r="I2548" s="64"/>
      <c r="J2548" s="64"/>
      <c r="K2548" s="64"/>
      <c r="L2548" s="64"/>
      <c r="M2548" s="64"/>
      <c r="N2548" s="64"/>
      <c r="O2548" s="64"/>
    </row>
    <row r="2549" spans="6:15" x14ac:dyDescent="0.25">
      <c r="F2549" s="64"/>
      <c r="G2549" s="64"/>
      <c r="H2549" s="64"/>
      <c r="I2549" s="64"/>
      <c r="J2549" s="64"/>
      <c r="K2549" s="64"/>
      <c r="L2549" s="64"/>
      <c r="M2549" s="64"/>
      <c r="N2549" s="64"/>
      <c r="O2549" s="64"/>
    </row>
    <row r="2550" spans="6:15" x14ac:dyDescent="0.25">
      <c r="F2550" s="64"/>
      <c r="G2550" s="64"/>
      <c r="H2550" s="64"/>
      <c r="I2550" s="64"/>
      <c r="J2550" s="64"/>
      <c r="K2550" s="64"/>
      <c r="L2550" s="64"/>
      <c r="M2550" s="64"/>
      <c r="N2550" s="64"/>
      <c r="O2550" s="64"/>
    </row>
    <row r="2551" spans="6:15" x14ac:dyDescent="0.25">
      <c r="F2551" s="64"/>
      <c r="G2551" s="64"/>
      <c r="H2551" s="64"/>
      <c r="I2551" s="64"/>
      <c r="J2551" s="64"/>
      <c r="K2551" s="64"/>
      <c r="L2551" s="64"/>
      <c r="M2551" s="64"/>
      <c r="N2551" s="64"/>
      <c r="O2551" s="64"/>
    </row>
    <row r="2552" spans="6:15" x14ac:dyDescent="0.25">
      <c r="F2552" s="64"/>
      <c r="G2552" s="64"/>
      <c r="H2552" s="64"/>
      <c r="I2552" s="64"/>
      <c r="J2552" s="64"/>
      <c r="K2552" s="64"/>
      <c r="L2552" s="64"/>
      <c r="M2552" s="64"/>
      <c r="N2552" s="64"/>
      <c r="O2552" s="64"/>
    </row>
    <row r="2553" spans="6:15" x14ac:dyDescent="0.25">
      <c r="F2553" s="64"/>
      <c r="G2553" s="64"/>
      <c r="H2553" s="64"/>
      <c r="I2553" s="64"/>
      <c r="J2553" s="64"/>
      <c r="K2553" s="64"/>
      <c r="L2553" s="64"/>
      <c r="M2553" s="64"/>
      <c r="N2553" s="64"/>
      <c r="O2553" s="64"/>
    </row>
    <row r="2554" spans="6:15" x14ac:dyDescent="0.25">
      <c r="F2554" s="64"/>
      <c r="G2554" s="64"/>
      <c r="H2554" s="64"/>
      <c r="I2554" s="64"/>
      <c r="J2554" s="64"/>
      <c r="K2554" s="64"/>
      <c r="L2554" s="64"/>
      <c r="M2554" s="64"/>
      <c r="N2554" s="64"/>
      <c r="O2554" s="64"/>
    </row>
    <row r="2555" spans="6:15" x14ac:dyDescent="0.25">
      <c r="F2555" s="64"/>
      <c r="G2555" s="64"/>
      <c r="H2555" s="64"/>
      <c r="I2555" s="64"/>
      <c r="J2555" s="64"/>
      <c r="K2555" s="64"/>
      <c r="L2555" s="64"/>
      <c r="M2555" s="64"/>
      <c r="N2555" s="64"/>
      <c r="O2555" s="64"/>
    </row>
    <row r="2556" spans="6:15" x14ac:dyDescent="0.25">
      <c r="F2556" s="64"/>
      <c r="G2556" s="64"/>
      <c r="H2556" s="64"/>
      <c r="I2556" s="64"/>
      <c r="J2556" s="64"/>
      <c r="K2556" s="64"/>
      <c r="L2556" s="64"/>
      <c r="M2556" s="64"/>
      <c r="N2556" s="64"/>
      <c r="O2556" s="64"/>
    </row>
    <row r="2557" spans="6:15" x14ac:dyDescent="0.25">
      <c r="F2557" s="64"/>
      <c r="G2557" s="64"/>
      <c r="H2557" s="64"/>
      <c r="I2557" s="64"/>
      <c r="J2557" s="64"/>
      <c r="K2557" s="64"/>
      <c r="L2557" s="64"/>
      <c r="M2557" s="64"/>
      <c r="N2557" s="64"/>
      <c r="O2557" s="64"/>
    </row>
    <row r="2558" spans="6:15" x14ac:dyDescent="0.25">
      <c r="F2558" s="64"/>
      <c r="G2558" s="64"/>
      <c r="H2558" s="64"/>
      <c r="I2558" s="64"/>
      <c r="J2558" s="64"/>
      <c r="K2558" s="64"/>
      <c r="L2558" s="64"/>
      <c r="M2558" s="64"/>
      <c r="N2558" s="64"/>
      <c r="O2558" s="64"/>
    </row>
    <row r="2559" spans="6:15" x14ac:dyDescent="0.25">
      <c r="F2559" s="64"/>
      <c r="G2559" s="64"/>
      <c r="H2559" s="64"/>
      <c r="I2559" s="64"/>
      <c r="J2559" s="64"/>
      <c r="K2559" s="64"/>
      <c r="L2559" s="64"/>
      <c r="M2559" s="64"/>
      <c r="N2559" s="64"/>
      <c r="O2559" s="64"/>
    </row>
    <row r="2560" spans="6:15" x14ac:dyDescent="0.25">
      <c r="F2560" s="64"/>
      <c r="G2560" s="64"/>
      <c r="H2560" s="64"/>
      <c r="I2560" s="64"/>
      <c r="J2560" s="64"/>
      <c r="K2560" s="64"/>
      <c r="L2560" s="64"/>
      <c r="M2560" s="64"/>
      <c r="N2560" s="64"/>
      <c r="O2560" s="64"/>
    </row>
    <row r="2561" spans="6:15" x14ac:dyDescent="0.25">
      <c r="F2561" s="64"/>
      <c r="G2561" s="64"/>
      <c r="H2561" s="64"/>
      <c r="I2561" s="64"/>
      <c r="J2561" s="64"/>
      <c r="K2561" s="64"/>
      <c r="L2561" s="64"/>
      <c r="M2561" s="64"/>
      <c r="N2561" s="64"/>
      <c r="O2561" s="64"/>
    </row>
    <row r="2562" spans="6:15" x14ac:dyDescent="0.25">
      <c r="F2562" s="64"/>
      <c r="G2562" s="64"/>
      <c r="H2562" s="64"/>
      <c r="I2562" s="64"/>
      <c r="J2562" s="64"/>
      <c r="K2562" s="64"/>
      <c r="L2562" s="64"/>
      <c r="M2562" s="64"/>
      <c r="N2562" s="64"/>
      <c r="O2562" s="64"/>
    </row>
    <row r="2563" spans="6:15" x14ac:dyDescent="0.25">
      <c r="F2563" s="64"/>
      <c r="G2563" s="64"/>
      <c r="H2563" s="64"/>
      <c r="I2563" s="64"/>
      <c r="J2563" s="64"/>
      <c r="K2563" s="64"/>
      <c r="L2563" s="64"/>
      <c r="M2563" s="64"/>
      <c r="N2563" s="64"/>
      <c r="O2563" s="64"/>
    </row>
    <row r="2564" spans="6:15" x14ac:dyDescent="0.25">
      <c r="F2564" s="64"/>
      <c r="G2564" s="64"/>
      <c r="H2564" s="64"/>
      <c r="I2564" s="64"/>
      <c r="J2564" s="64"/>
      <c r="K2564" s="64"/>
      <c r="L2564" s="64"/>
      <c r="M2564" s="64"/>
      <c r="N2564" s="64"/>
      <c r="O2564" s="64"/>
    </row>
    <row r="2565" spans="6:15" x14ac:dyDescent="0.25">
      <c r="F2565" s="64"/>
      <c r="G2565" s="64"/>
      <c r="H2565" s="64"/>
      <c r="I2565" s="64"/>
      <c r="J2565" s="64"/>
      <c r="K2565" s="64"/>
      <c r="L2565" s="64"/>
      <c r="M2565" s="64"/>
      <c r="N2565" s="64"/>
      <c r="O2565" s="64"/>
    </row>
    <row r="2566" spans="6:15" x14ac:dyDescent="0.25">
      <c r="F2566" s="64"/>
      <c r="G2566" s="64"/>
      <c r="H2566" s="64"/>
      <c r="I2566" s="64"/>
      <c r="J2566" s="64"/>
      <c r="K2566" s="64"/>
      <c r="L2566" s="64"/>
      <c r="M2566" s="64"/>
      <c r="N2566" s="64"/>
      <c r="O2566" s="64"/>
    </row>
    <row r="2567" spans="6:15" x14ac:dyDescent="0.25">
      <c r="F2567" s="64"/>
      <c r="G2567" s="64"/>
      <c r="H2567" s="64"/>
      <c r="I2567" s="64"/>
      <c r="J2567" s="64"/>
      <c r="K2567" s="64"/>
      <c r="L2567" s="64"/>
      <c r="M2567" s="64"/>
      <c r="N2567" s="64"/>
      <c r="O2567" s="64"/>
    </row>
    <row r="2568" spans="6:15" x14ac:dyDescent="0.25">
      <c r="F2568" s="64"/>
      <c r="G2568" s="64"/>
      <c r="H2568" s="64"/>
      <c r="I2568" s="64"/>
      <c r="J2568" s="64"/>
      <c r="K2568" s="64"/>
      <c r="L2568" s="64"/>
      <c r="M2568" s="64"/>
      <c r="N2568" s="64"/>
      <c r="O2568" s="64"/>
    </row>
    <row r="2569" spans="6:15" x14ac:dyDescent="0.25">
      <c r="F2569" s="64"/>
      <c r="G2569" s="64"/>
      <c r="H2569" s="64"/>
      <c r="I2569" s="64"/>
      <c r="J2569" s="64"/>
      <c r="K2569" s="64"/>
      <c r="L2569" s="64"/>
      <c r="M2569" s="64"/>
      <c r="N2569" s="64"/>
      <c r="O2569" s="64"/>
    </row>
    <row r="2570" spans="6:15" x14ac:dyDescent="0.25">
      <c r="F2570" s="64"/>
      <c r="G2570" s="64"/>
      <c r="H2570" s="64"/>
      <c r="I2570" s="64"/>
      <c r="J2570" s="64"/>
      <c r="K2570" s="64"/>
      <c r="L2570" s="64"/>
      <c r="M2570" s="64"/>
      <c r="N2570" s="64"/>
      <c r="O2570" s="64"/>
    </row>
    <row r="2571" spans="6:15" x14ac:dyDescent="0.25">
      <c r="F2571" s="64"/>
      <c r="G2571" s="64"/>
      <c r="H2571" s="64"/>
      <c r="I2571" s="64"/>
      <c r="J2571" s="64"/>
      <c r="K2571" s="64"/>
      <c r="L2571" s="64"/>
      <c r="M2571" s="64"/>
      <c r="N2571" s="64"/>
      <c r="O2571" s="64"/>
    </row>
    <row r="2572" spans="6:15" x14ac:dyDescent="0.25">
      <c r="F2572" s="64"/>
      <c r="G2572" s="64"/>
      <c r="H2572" s="64"/>
      <c r="I2572" s="64"/>
      <c r="J2572" s="64"/>
      <c r="K2572" s="64"/>
      <c r="L2572" s="64"/>
      <c r="M2572" s="64"/>
      <c r="N2572" s="64"/>
      <c r="O2572" s="64"/>
    </row>
    <row r="2573" spans="6:15" x14ac:dyDescent="0.25">
      <c r="F2573" s="64"/>
      <c r="G2573" s="64"/>
      <c r="H2573" s="64"/>
      <c r="I2573" s="64"/>
      <c r="J2573" s="64"/>
      <c r="K2573" s="64"/>
      <c r="L2573" s="64"/>
      <c r="M2573" s="64"/>
      <c r="N2573" s="64"/>
      <c r="O2573" s="64"/>
    </row>
    <row r="2574" spans="6:15" x14ac:dyDescent="0.25">
      <c r="F2574" s="64"/>
      <c r="G2574" s="64"/>
      <c r="H2574" s="64"/>
      <c r="I2574" s="64"/>
      <c r="J2574" s="64"/>
      <c r="K2574" s="64"/>
      <c r="L2574" s="64"/>
      <c r="M2574" s="64"/>
      <c r="N2574" s="64"/>
      <c r="O2574" s="64"/>
    </row>
    <row r="2575" spans="6:15" x14ac:dyDescent="0.25">
      <c r="F2575" s="64"/>
      <c r="G2575" s="64"/>
      <c r="H2575" s="64"/>
      <c r="I2575" s="64"/>
      <c r="J2575" s="64"/>
      <c r="K2575" s="64"/>
      <c r="L2575" s="64"/>
      <c r="M2575" s="64"/>
      <c r="N2575" s="64"/>
      <c r="O2575" s="64"/>
    </row>
    <row r="2576" spans="6:15" x14ac:dyDescent="0.25">
      <c r="F2576" s="64"/>
      <c r="G2576" s="64"/>
      <c r="H2576" s="64"/>
      <c r="I2576" s="64"/>
      <c r="J2576" s="64"/>
      <c r="K2576" s="64"/>
      <c r="L2576" s="64"/>
      <c r="M2576" s="64"/>
      <c r="N2576" s="64"/>
      <c r="O2576" s="64"/>
    </row>
    <row r="2577" spans="6:15" x14ac:dyDescent="0.25">
      <c r="F2577" s="64"/>
      <c r="G2577" s="64"/>
      <c r="H2577" s="64"/>
      <c r="I2577" s="64"/>
      <c r="J2577" s="64"/>
      <c r="K2577" s="64"/>
      <c r="L2577" s="64"/>
      <c r="M2577" s="64"/>
      <c r="N2577" s="64"/>
      <c r="O2577" s="64"/>
    </row>
    <row r="2578" spans="6:15" x14ac:dyDescent="0.25">
      <c r="F2578" s="64"/>
      <c r="G2578" s="64"/>
      <c r="H2578" s="64"/>
      <c r="I2578" s="64"/>
      <c r="J2578" s="64"/>
      <c r="K2578" s="64"/>
      <c r="L2578" s="64"/>
      <c r="M2578" s="64"/>
      <c r="N2578" s="64"/>
      <c r="O2578" s="64"/>
    </row>
    <row r="2579" spans="6:15" x14ac:dyDescent="0.25">
      <c r="F2579" s="64"/>
      <c r="G2579" s="64"/>
      <c r="H2579" s="64"/>
      <c r="I2579" s="64"/>
      <c r="J2579" s="64"/>
      <c r="K2579" s="64"/>
      <c r="L2579" s="64"/>
      <c r="M2579" s="64"/>
      <c r="N2579" s="64"/>
      <c r="O2579" s="64"/>
    </row>
    <row r="2580" spans="6:15" x14ac:dyDescent="0.25">
      <c r="F2580" s="64"/>
      <c r="G2580" s="64"/>
      <c r="H2580" s="64"/>
      <c r="I2580" s="64"/>
      <c r="J2580" s="64"/>
      <c r="K2580" s="64"/>
      <c r="L2580" s="64"/>
      <c r="M2580" s="64"/>
      <c r="N2580" s="64"/>
      <c r="O2580" s="64"/>
    </row>
    <row r="2581" spans="6:15" x14ac:dyDescent="0.25">
      <c r="F2581" s="64"/>
      <c r="G2581" s="64"/>
      <c r="H2581" s="64"/>
      <c r="I2581" s="64"/>
      <c r="J2581" s="64"/>
      <c r="K2581" s="64"/>
      <c r="L2581" s="64"/>
      <c r="M2581" s="64"/>
      <c r="N2581" s="64"/>
      <c r="O2581" s="64"/>
    </row>
    <row r="2582" spans="6:15" x14ac:dyDescent="0.25">
      <c r="F2582" s="64"/>
      <c r="G2582" s="64"/>
      <c r="H2582" s="64"/>
      <c r="I2582" s="64"/>
      <c r="J2582" s="64"/>
      <c r="K2582" s="64"/>
      <c r="L2582" s="64"/>
      <c r="M2582" s="64"/>
      <c r="N2582" s="64"/>
      <c r="O2582" s="64"/>
    </row>
    <row r="2583" spans="6:15" x14ac:dyDescent="0.25">
      <c r="F2583" s="64"/>
      <c r="G2583" s="64"/>
      <c r="H2583" s="64"/>
      <c r="I2583" s="64"/>
      <c r="J2583" s="64"/>
      <c r="K2583" s="64"/>
      <c r="L2583" s="64"/>
      <c r="M2583" s="64"/>
      <c r="N2583" s="64"/>
      <c r="O2583" s="64"/>
    </row>
    <row r="2584" spans="6:15" x14ac:dyDescent="0.25">
      <c r="F2584" s="64"/>
      <c r="G2584" s="64"/>
      <c r="H2584" s="64"/>
      <c r="I2584" s="64"/>
      <c r="J2584" s="64"/>
      <c r="K2584" s="64"/>
      <c r="L2584" s="64"/>
      <c r="M2584" s="64"/>
      <c r="N2584" s="64"/>
      <c r="O2584" s="64"/>
    </row>
    <row r="2585" spans="6:15" x14ac:dyDescent="0.25">
      <c r="F2585" s="64"/>
      <c r="G2585" s="64"/>
      <c r="H2585" s="64"/>
      <c r="I2585" s="64"/>
      <c r="J2585" s="64"/>
      <c r="K2585" s="64"/>
      <c r="L2585" s="64"/>
      <c r="M2585" s="64"/>
      <c r="N2585" s="64"/>
      <c r="O2585" s="64"/>
    </row>
    <row r="2586" spans="6:15" x14ac:dyDescent="0.25">
      <c r="F2586" s="64"/>
      <c r="G2586" s="64"/>
      <c r="H2586" s="64"/>
      <c r="I2586" s="64"/>
      <c r="J2586" s="64"/>
      <c r="K2586" s="64"/>
      <c r="L2586" s="64"/>
      <c r="M2586" s="64"/>
      <c r="N2586" s="64"/>
      <c r="O2586" s="64"/>
    </row>
    <row r="2587" spans="6:15" x14ac:dyDescent="0.25">
      <c r="F2587" s="64"/>
      <c r="G2587" s="64"/>
      <c r="H2587" s="64"/>
      <c r="I2587" s="64"/>
      <c r="J2587" s="64"/>
      <c r="K2587" s="64"/>
      <c r="L2587" s="64"/>
      <c r="M2587" s="64"/>
      <c r="N2587" s="64"/>
      <c r="O2587" s="64"/>
    </row>
    <row r="2588" spans="6:15" x14ac:dyDescent="0.25">
      <c r="F2588" s="64"/>
      <c r="G2588" s="64"/>
      <c r="H2588" s="64"/>
      <c r="I2588" s="64"/>
      <c r="J2588" s="64"/>
      <c r="K2588" s="64"/>
      <c r="L2588" s="64"/>
      <c r="M2588" s="64"/>
      <c r="N2588" s="64"/>
      <c r="O2588" s="64"/>
    </row>
    <row r="2589" spans="6:15" x14ac:dyDescent="0.25">
      <c r="F2589" s="64"/>
      <c r="G2589" s="64"/>
      <c r="H2589" s="64"/>
      <c r="I2589" s="64"/>
      <c r="J2589" s="64"/>
      <c r="K2589" s="64"/>
      <c r="L2589" s="64"/>
      <c r="M2589" s="64"/>
      <c r="N2589" s="64"/>
      <c r="O2589" s="64"/>
    </row>
    <row r="2590" spans="6:15" x14ac:dyDescent="0.25">
      <c r="F2590" s="64"/>
      <c r="G2590" s="64"/>
      <c r="H2590" s="64"/>
      <c r="I2590" s="64"/>
      <c r="J2590" s="64"/>
      <c r="K2590" s="64"/>
      <c r="L2590" s="64"/>
      <c r="M2590" s="64"/>
      <c r="N2590" s="64"/>
      <c r="O2590" s="64"/>
    </row>
    <row r="2591" spans="6:15" x14ac:dyDescent="0.25">
      <c r="F2591" s="64"/>
      <c r="G2591" s="64"/>
      <c r="H2591" s="64"/>
      <c r="I2591" s="64"/>
      <c r="J2591" s="64"/>
      <c r="K2591" s="64"/>
      <c r="L2591" s="64"/>
      <c r="M2591" s="64"/>
      <c r="N2591" s="64"/>
      <c r="O2591" s="64"/>
    </row>
    <row r="2592" spans="6:15" x14ac:dyDescent="0.25">
      <c r="F2592" s="64"/>
      <c r="G2592" s="64"/>
      <c r="H2592" s="64"/>
      <c r="I2592" s="64"/>
      <c r="J2592" s="64"/>
      <c r="K2592" s="64"/>
      <c r="L2592" s="64"/>
      <c r="M2592" s="64"/>
      <c r="N2592" s="64"/>
      <c r="O2592" s="64"/>
    </row>
    <row r="2593" spans="6:15" x14ac:dyDescent="0.25">
      <c r="F2593" s="64"/>
      <c r="G2593" s="64"/>
      <c r="H2593" s="64"/>
      <c r="I2593" s="64"/>
      <c r="J2593" s="64"/>
      <c r="K2593" s="64"/>
      <c r="L2593" s="64"/>
      <c r="M2593" s="64"/>
      <c r="N2593" s="64"/>
      <c r="O2593" s="64"/>
    </row>
    <row r="2594" spans="6:15" x14ac:dyDescent="0.25">
      <c r="F2594" s="64"/>
      <c r="G2594" s="64"/>
      <c r="H2594" s="64"/>
      <c r="I2594" s="64"/>
      <c r="J2594" s="64"/>
      <c r="K2594" s="64"/>
      <c r="L2594" s="64"/>
      <c r="M2594" s="64"/>
      <c r="N2594" s="64"/>
      <c r="O2594" s="64"/>
    </row>
    <row r="2595" spans="6:15" x14ac:dyDescent="0.25">
      <c r="F2595" s="64"/>
      <c r="G2595" s="64"/>
      <c r="H2595" s="64"/>
      <c r="I2595" s="64"/>
      <c r="J2595" s="64"/>
      <c r="K2595" s="64"/>
      <c r="L2595" s="64"/>
      <c r="M2595" s="64"/>
      <c r="N2595" s="64"/>
      <c r="O2595" s="64"/>
    </row>
    <row r="2596" spans="6:15" x14ac:dyDescent="0.25">
      <c r="F2596" s="64"/>
      <c r="G2596" s="64"/>
      <c r="H2596" s="64"/>
      <c r="I2596" s="64"/>
      <c r="J2596" s="64"/>
      <c r="K2596" s="64"/>
      <c r="L2596" s="64"/>
      <c r="M2596" s="64"/>
      <c r="N2596" s="64"/>
      <c r="O2596" s="64"/>
    </row>
    <row r="2597" spans="6:15" x14ac:dyDescent="0.25">
      <c r="F2597" s="64"/>
      <c r="G2597" s="64"/>
      <c r="H2597" s="64"/>
      <c r="I2597" s="64"/>
      <c r="J2597" s="64"/>
      <c r="K2597" s="64"/>
      <c r="L2597" s="64"/>
      <c r="M2597" s="64"/>
      <c r="N2597" s="64"/>
      <c r="O2597" s="64"/>
    </row>
    <row r="2598" spans="6:15" x14ac:dyDescent="0.25">
      <c r="F2598" s="64"/>
      <c r="G2598" s="64"/>
      <c r="H2598" s="64"/>
      <c r="I2598" s="64"/>
      <c r="J2598" s="64"/>
      <c r="K2598" s="64"/>
      <c r="L2598" s="64"/>
      <c r="M2598" s="64"/>
      <c r="N2598" s="64"/>
      <c r="O2598" s="64"/>
    </row>
    <row r="2599" spans="6:15" x14ac:dyDescent="0.25">
      <c r="F2599" s="64"/>
      <c r="G2599" s="64"/>
      <c r="H2599" s="64"/>
      <c r="I2599" s="64"/>
      <c r="J2599" s="64"/>
      <c r="K2599" s="64"/>
      <c r="L2599" s="64"/>
      <c r="M2599" s="64"/>
      <c r="N2599" s="64"/>
      <c r="O2599" s="64"/>
    </row>
    <row r="2600" spans="6:15" x14ac:dyDescent="0.25">
      <c r="F2600" s="64"/>
      <c r="G2600" s="64"/>
      <c r="H2600" s="64"/>
      <c r="I2600" s="64"/>
      <c r="J2600" s="64"/>
      <c r="K2600" s="64"/>
      <c r="L2600" s="64"/>
      <c r="M2600" s="64"/>
      <c r="N2600" s="64"/>
      <c r="O2600" s="64"/>
    </row>
    <row r="2601" spans="6:15" x14ac:dyDescent="0.25">
      <c r="F2601" s="64"/>
      <c r="G2601" s="64"/>
      <c r="H2601" s="64"/>
      <c r="I2601" s="64"/>
      <c r="J2601" s="64"/>
      <c r="K2601" s="64"/>
      <c r="L2601" s="64"/>
      <c r="M2601" s="64"/>
      <c r="N2601" s="64"/>
      <c r="O2601" s="64"/>
    </row>
    <row r="2602" spans="6:15" x14ac:dyDescent="0.25">
      <c r="F2602" s="64"/>
      <c r="G2602" s="64"/>
      <c r="H2602" s="64"/>
      <c r="I2602" s="64"/>
      <c r="J2602" s="64"/>
      <c r="K2602" s="64"/>
      <c r="L2602" s="64"/>
      <c r="M2602" s="64"/>
      <c r="N2602" s="64"/>
      <c r="O2602" s="64"/>
    </row>
    <row r="2603" spans="6:15" x14ac:dyDescent="0.25">
      <c r="F2603" s="64"/>
      <c r="G2603" s="64"/>
      <c r="H2603" s="64"/>
      <c r="I2603" s="64"/>
      <c r="J2603" s="64"/>
      <c r="K2603" s="64"/>
      <c r="L2603" s="64"/>
      <c r="M2603" s="64"/>
      <c r="N2603" s="64"/>
      <c r="O2603" s="64"/>
    </row>
    <row r="2604" spans="6:15" x14ac:dyDescent="0.25">
      <c r="F2604" s="64"/>
      <c r="G2604" s="64"/>
      <c r="H2604" s="64"/>
      <c r="I2604" s="64"/>
      <c r="J2604" s="64"/>
      <c r="K2604" s="64"/>
      <c r="L2604" s="64"/>
      <c r="M2604" s="64"/>
      <c r="N2604" s="64"/>
      <c r="O2604" s="64"/>
    </row>
    <row r="2605" spans="6:15" x14ac:dyDescent="0.25">
      <c r="F2605" s="64"/>
      <c r="G2605" s="64"/>
      <c r="H2605" s="64"/>
      <c r="I2605" s="64"/>
      <c r="J2605" s="64"/>
      <c r="K2605" s="64"/>
      <c r="L2605" s="64"/>
      <c r="M2605" s="64"/>
      <c r="N2605" s="64"/>
      <c r="O2605" s="64"/>
    </row>
    <row r="2606" spans="6:15" x14ac:dyDescent="0.25">
      <c r="F2606" s="64"/>
      <c r="G2606" s="64"/>
      <c r="H2606" s="64"/>
      <c r="I2606" s="64"/>
      <c r="J2606" s="64"/>
      <c r="K2606" s="64"/>
      <c r="L2606" s="64"/>
      <c r="M2606" s="64"/>
      <c r="N2606" s="64"/>
      <c r="O2606" s="64"/>
    </row>
    <row r="2607" spans="6:15" x14ac:dyDescent="0.25">
      <c r="F2607" s="64"/>
      <c r="G2607" s="64"/>
      <c r="H2607" s="64"/>
      <c r="I2607" s="64"/>
      <c r="J2607" s="64"/>
      <c r="K2607" s="64"/>
      <c r="L2607" s="64"/>
      <c r="M2607" s="64"/>
      <c r="N2607" s="64"/>
      <c r="O2607" s="64"/>
    </row>
    <row r="2608" spans="6:15" x14ac:dyDescent="0.25">
      <c r="F2608" s="64"/>
      <c r="G2608" s="64"/>
      <c r="H2608" s="64"/>
      <c r="I2608" s="64"/>
      <c r="J2608" s="64"/>
      <c r="K2608" s="64"/>
      <c r="L2608" s="64"/>
      <c r="M2608" s="64"/>
      <c r="N2608" s="64"/>
      <c r="O2608" s="64"/>
    </row>
    <row r="2609" spans="6:15" x14ac:dyDescent="0.25">
      <c r="F2609" s="64"/>
      <c r="G2609" s="64"/>
      <c r="H2609" s="64"/>
      <c r="I2609" s="64"/>
      <c r="J2609" s="64"/>
      <c r="K2609" s="64"/>
      <c r="L2609" s="64"/>
      <c r="M2609" s="64"/>
      <c r="N2609" s="64"/>
      <c r="O2609" s="64"/>
    </row>
    <row r="2610" spans="6:15" x14ac:dyDescent="0.25">
      <c r="F2610" s="64"/>
      <c r="G2610" s="64"/>
      <c r="H2610" s="64"/>
      <c r="I2610" s="64"/>
      <c r="J2610" s="64"/>
      <c r="K2610" s="64"/>
      <c r="L2610" s="64"/>
      <c r="M2610" s="64"/>
      <c r="N2610" s="64"/>
      <c r="O2610" s="64"/>
    </row>
    <row r="2611" spans="6:15" x14ac:dyDescent="0.25">
      <c r="F2611" s="64"/>
      <c r="G2611" s="64"/>
      <c r="H2611" s="64"/>
      <c r="I2611" s="64"/>
      <c r="J2611" s="64"/>
      <c r="K2611" s="64"/>
      <c r="L2611" s="64"/>
      <c r="M2611" s="64"/>
      <c r="N2611" s="64"/>
      <c r="O2611" s="64"/>
    </row>
    <row r="2612" spans="6:15" x14ac:dyDescent="0.25">
      <c r="F2612" s="64"/>
      <c r="G2612" s="64"/>
      <c r="H2612" s="64"/>
      <c r="I2612" s="64"/>
      <c r="J2612" s="64"/>
      <c r="K2612" s="64"/>
      <c r="L2612" s="64"/>
      <c r="M2612" s="64"/>
      <c r="N2612" s="64"/>
      <c r="O2612" s="64"/>
    </row>
    <row r="2613" spans="6:15" x14ac:dyDescent="0.25">
      <c r="F2613" s="64"/>
      <c r="G2613" s="64"/>
      <c r="H2613" s="64"/>
      <c r="I2613" s="64"/>
      <c r="J2613" s="64"/>
      <c r="K2613" s="64"/>
      <c r="L2613" s="64"/>
      <c r="M2613" s="64"/>
      <c r="N2613" s="64"/>
      <c r="O2613" s="64"/>
    </row>
    <row r="2614" spans="6:15" x14ac:dyDescent="0.25">
      <c r="F2614" s="64"/>
      <c r="G2614" s="64"/>
      <c r="H2614" s="64"/>
      <c r="I2614" s="64"/>
      <c r="J2614" s="64"/>
      <c r="K2614" s="64"/>
      <c r="L2614" s="64"/>
      <c r="M2614" s="64"/>
      <c r="N2614" s="64"/>
      <c r="O2614" s="64"/>
    </row>
    <row r="2615" spans="6:15" x14ac:dyDescent="0.25">
      <c r="F2615" s="64"/>
      <c r="G2615" s="64"/>
      <c r="H2615" s="64"/>
      <c r="I2615" s="64"/>
      <c r="J2615" s="64"/>
      <c r="K2615" s="64"/>
      <c r="L2615" s="64"/>
      <c r="M2615" s="64"/>
      <c r="N2615" s="64"/>
      <c r="O2615" s="64"/>
    </row>
    <row r="2616" spans="6:15" x14ac:dyDescent="0.25">
      <c r="F2616" s="64"/>
      <c r="G2616" s="64"/>
      <c r="H2616" s="64"/>
      <c r="I2616" s="64"/>
      <c r="J2616" s="64"/>
      <c r="K2616" s="64"/>
      <c r="L2616" s="64"/>
      <c r="M2616" s="64"/>
      <c r="N2616" s="64"/>
      <c r="O2616" s="64"/>
    </row>
    <row r="2617" spans="6:15" x14ac:dyDescent="0.25">
      <c r="F2617" s="64"/>
      <c r="G2617" s="64"/>
      <c r="H2617" s="64"/>
      <c r="I2617" s="64"/>
      <c r="J2617" s="64"/>
      <c r="K2617" s="64"/>
      <c r="L2617" s="64"/>
      <c r="M2617" s="64"/>
      <c r="N2617" s="64"/>
      <c r="O2617" s="64"/>
    </row>
    <row r="2618" spans="6:15" x14ac:dyDescent="0.25">
      <c r="F2618" s="64"/>
      <c r="G2618" s="64"/>
      <c r="H2618" s="64"/>
      <c r="I2618" s="64"/>
      <c r="J2618" s="64"/>
      <c r="K2618" s="64"/>
      <c r="L2618" s="64"/>
      <c r="M2618" s="64"/>
      <c r="N2618" s="64"/>
      <c r="O2618" s="64"/>
    </row>
    <row r="2619" spans="6:15" x14ac:dyDescent="0.25">
      <c r="F2619" s="64"/>
      <c r="G2619" s="64"/>
      <c r="H2619" s="64"/>
      <c r="I2619" s="64"/>
      <c r="J2619" s="64"/>
      <c r="K2619" s="64"/>
      <c r="L2619" s="64"/>
      <c r="M2619" s="64"/>
      <c r="N2619" s="64"/>
      <c r="O2619" s="64"/>
    </row>
    <row r="2620" spans="6:15" x14ac:dyDescent="0.25">
      <c r="F2620" s="64"/>
      <c r="G2620" s="64"/>
      <c r="H2620" s="64"/>
      <c r="I2620" s="64"/>
      <c r="J2620" s="64"/>
      <c r="K2620" s="64"/>
      <c r="L2620" s="64"/>
      <c r="M2620" s="64"/>
      <c r="N2620" s="64"/>
      <c r="O2620" s="64"/>
    </row>
    <row r="2621" spans="6:15" x14ac:dyDescent="0.25">
      <c r="F2621" s="64"/>
      <c r="G2621" s="64"/>
      <c r="H2621" s="64"/>
      <c r="I2621" s="64"/>
      <c r="J2621" s="64"/>
      <c r="K2621" s="64"/>
      <c r="L2621" s="64"/>
      <c r="M2621" s="64"/>
      <c r="N2621" s="64"/>
      <c r="O2621" s="64"/>
    </row>
    <row r="2622" spans="6:15" x14ac:dyDescent="0.25">
      <c r="F2622" s="64"/>
      <c r="G2622" s="64"/>
      <c r="H2622" s="64"/>
      <c r="I2622" s="64"/>
      <c r="J2622" s="64"/>
      <c r="K2622" s="64"/>
      <c r="L2622" s="64"/>
      <c r="M2622" s="64"/>
      <c r="N2622" s="64"/>
      <c r="O2622" s="64"/>
    </row>
    <row r="2623" spans="6:15" x14ac:dyDescent="0.25">
      <c r="F2623" s="64"/>
      <c r="G2623" s="64"/>
      <c r="H2623" s="64"/>
      <c r="I2623" s="64"/>
      <c r="J2623" s="64"/>
      <c r="K2623" s="64"/>
      <c r="L2623" s="64"/>
      <c r="M2623" s="64"/>
      <c r="N2623" s="64"/>
      <c r="O2623" s="64"/>
    </row>
    <row r="2624" spans="6:15" x14ac:dyDescent="0.25">
      <c r="F2624" s="64"/>
      <c r="G2624" s="64"/>
      <c r="H2624" s="64"/>
      <c r="I2624" s="64"/>
      <c r="J2624" s="64"/>
      <c r="K2624" s="64"/>
      <c r="L2624" s="64"/>
      <c r="M2624" s="64"/>
      <c r="N2624" s="64"/>
      <c r="O2624" s="64"/>
    </row>
    <row r="2625" spans="6:15" x14ac:dyDescent="0.25">
      <c r="F2625" s="64"/>
      <c r="G2625" s="64"/>
      <c r="H2625" s="64"/>
      <c r="I2625" s="64"/>
      <c r="J2625" s="64"/>
      <c r="K2625" s="64"/>
      <c r="L2625" s="64"/>
      <c r="M2625" s="64"/>
      <c r="N2625" s="64"/>
      <c r="O2625" s="64"/>
    </row>
    <row r="2626" spans="6:15" x14ac:dyDescent="0.25">
      <c r="F2626" s="64"/>
      <c r="G2626" s="64"/>
      <c r="H2626" s="64"/>
      <c r="I2626" s="64"/>
      <c r="J2626" s="64"/>
      <c r="K2626" s="64"/>
      <c r="L2626" s="64"/>
      <c r="M2626" s="64"/>
      <c r="N2626" s="64"/>
      <c r="O2626" s="64"/>
    </row>
    <row r="2627" spans="6:15" x14ac:dyDescent="0.25">
      <c r="F2627" s="64"/>
      <c r="G2627" s="64"/>
      <c r="H2627" s="64"/>
      <c r="I2627" s="64"/>
      <c r="J2627" s="64"/>
      <c r="K2627" s="64"/>
      <c r="L2627" s="64"/>
      <c r="M2627" s="64"/>
      <c r="N2627" s="64"/>
      <c r="O2627" s="64"/>
    </row>
    <row r="2628" spans="6:15" x14ac:dyDescent="0.25">
      <c r="F2628" s="64"/>
      <c r="G2628" s="64"/>
      <c r="H2628" s="64"/>
      <c r="I2628" s="64"/>
      <c r="J2628" s="64"/>
      <c r="K2628" s="64"/>
      <c r="L2628" s="64"/>
      <c r="M2628" s="64"/>
      <c r="N2628" s="64"/>
      <c r="O2628" s="64"/>
    </row>
    <row r="2629" spans="6:15" x14ac:dyDescent="0.25">
      <c r="F2629" s="64"/>
      <c r="G2629" s="64"/>
      <c r="H2629" s="64"/>
      <c r="I2629" s="64"/>
      <c r="J2629" s="64"/>
      <c r="K2629" s="64"/>
      <c r="L2629" s="64"/>
      <c r="M2629" s="64"/>
      <c r="N2629" s="64"/>
      <c r="O2629" s="64"/>
    </row>
    <row r="2630" spans="6:15" x14ac:dyDescent="0.25">
      <c r="F2630" s="64"/>
      <c r="G2630" s="64"/>
      <c r="H2630" s="64"/>
      <c r="I2630" s="64"/>
      <c r="J2630" s="64"/>
      <c r="K2630" s="64"/>
      <c r="L2630" s="64"/>
      <c r="M2630" s="64"/>
      <c r="N2630" s="64"/>
      <c r="O2630" s="64"/>
    </row>
    <row r="2631" spans="6:15" x14ac:dyDescent="0.25">
      <c r="F2631" s="64"/>
      <c r="G2631" s="64"/>
      <c r="H2631" s="64"/>
      <c r="I2631" s="64"/>
      <c r="J2631" s="64"/>
      <c r="K2631" s="64"/>
      <c r="L2631" s="64"/>
      <c r="M2631" s="64"/>
      <c r="N2631" s="64"/>
      <c r="O2631" s="64"/>
    </row>
    <row r="2632" spans="6:15" x14ac:dyDescent="0.25">
      <c r="F2632" s="64"/>
      <c r="G2632" s="64"/>
      <c r="H2632" s="64"/>
      <c r="I2632" s="64"/>
      <c r="J2632" s="64"/>
      <c r="K2632" s="64"/>
      <c r="L2632" s="64"/>
      <c r="M2632" s="64"/>
      <c r="N2632" s="64"/>
      <c r="O2632" s="64"/>
    </row>
    <row r="2633" spans="6:15" x14ac:dyDescent="0.25">
      <c r="F2633" s="64"/>
      <c r="G2633" s="64"/>
      <c r="H2633" s="64"/>
      <c r="I2633" s="64"/>
      <c r="J2633" s="64"/>
      <c r="K2633" s="64"/>
      <c r="L2633" s="64"/>
      <c r="M2633" s="64"/>
      <c r="N2633" s="64"/>
      <c r="O2633" s="64"/>
    </row>
    <row r="2634" spans="6:15" x14ac:dyDescent="0.25">
      <c r="F2634" s="64"/>
      <c r="G2634" s="64"/>
      <c r="H2634" s="64"/>
      <c r="I2634" s="64"/>
      <c r="J2634" s="64"/>
      <c r="K2634" s="64"/>
      <c r="L2634" s="64"/>
      <c r="M2634" s="64"/>
      <c r="N2634" s="64"/>
      <c r="O2634" s="64"/>
    </row>
    <row r="2635" spans="6:15" x14ac:dyDescent="0.25">
      <c r="F2635" s="64"/>
      <c r="G2635" s="64"/>
      <c r="H2635" s="64"/>
      <c r="I2635" s="64"/>
      <c r="J2635" s="64"/>
      <c r="K2635" s="64"/>
      <c r="L2635" s="64"/>
      <c r="M2635" s="64"/>
      <c r="N2635" s="64"/>
      <c r="O2635" s="64"/>
    </row>
    <row r="2636" spans="6:15" x14ac:dyDescent="0.25">
      <c r="F2636" s="64"/>
      <c r="G2636" s="64"/>
      <c r="H2636" s="64"/>
      <c r="I2636" s="64"/>
      <c r="J2636" s="64"/>
      <c r="K2636" s="64"/>
      <c r="L2636" s="64"/>
      <c r="M2636" s="64"/>
      <c r="N2636" s="64"/>
      <c r="O2636" s="64"/>
    </row>
    <row r="2637" spans="6:15" x14ac:dyDescent="0.25">
      <c r="F2637" s="64"/>
      <c r="G2637" s="64"/>
      <c r="H2637" s="64"/>
      <c r="I2637" s="64"/>
      <c r="J2637" s="64"/>
      <c r="K2637" s="64"/>
      <c r="L2637" s="64"/>
      <c r="M2637" s="64"/>
      <c r="N2637" s="64"/>
      <c r="O2637" s="64"/>
    </row>
    <row r="2638" spans="6:15" x14ac:dyDescent="0.25">
      <c r="F2638" s="64"/>
      <c r="G2638" s="64"/>
      <c r="H2638" s="64"/>
      <c r="I2638" s="64"/>
      <c r="J2638" s="64"/>
      <c r="K2638" s="64"/>
      <c r="L2638" s="64"/>
      <c r="M2638" s="64"/>
      <c r="N2638" s="64"/>
      <c r="O2638" s="64"/>
    </row>
    <row r="2639" spans="6:15" x14ac:dyDescent="0.25">
      <c r="F2639" s="64"/>
      <c r="G2639" s="64"/>
      <c r="H2639" s="64"/>
      <c r="I2639" s="64"/>
      <c r="J2639" s="64"/>
      <c r="K2639" s="64"/>
      <c r="L2639" s="64"/>
      <c r="M2639" s="64"/>
      <c r="N2639" s="64"/>
      <c r="O2639" s="64"/>
    </row>
    <row r="2640" spans="6:15" x14ac:dyDescent="0.25">
      <c r="F2640" s="64"/>
      <c r="G2640" s="64"/>
      <c r="H2640" s="64"/>
      <c r="I2640" s="64"/>
      <c r="J2640" s="64"/>
      <c r="K2640" s="64"/>
      <c r="L2640" s="64"/>
      <c r="M2640" s="64"/>
      <c r="N2640" s="64"/>
      <c r="O2640" s="64"/>
    </row>
    <row r="2641" spans="6:15" x14ac:dyDescent="0.25">
      <c r="F2641" s="64"/>
      <c r="G2641" s="64"/>
      <c r="H2641" s="64"/>
      <c r="I2641" s="64"/>
      <c r="J2641" s="64"/>
      <c r="K2641" s="64"/>
      <c r="L2641" s="64"/>
      <c r="M2641" s="64"/>
      <c r="N2641" s="64"/>
      <c r="O2641" s="64"/>
    </row>
    <row r="2642" spans="6:15" x14ac:dyDescent="0.25">
      <c r="F2642" s="64"/>
      <c r="G2642" s="64"/>
      <c r="H2642" s="64"/>
      <c r="I2642" s="64"/>
      <c r="J2642" s="64"/>
      <c r="K2642" s="64"/>
      <c r="L2642" s="64"/>
      <c r="M2642" s="64"/>
      <c r="N2642" s="64"/>
      <c r="O2642" s="64"/>
    </row>
    <row r="2643" spans="6:15" x14ac:dyDescent="0.25">
      <c r="F2643" s="64"/>
      <c r="G2643" s="64"/>
      <c r="H2643" s="64"/>
      <c r="I2643" s="64"/>
      <c r="J2643" s="64"/>
      <c r="K2643" s="64"/>
      <c r="L2643" s="64"/>
      <c r="M2643" s="64"/>
      <c r="N2643" s="64"/>
      <c r="O2643" s="64"/>
    </row>
    <row r="2644" spans="6:15" x14ac:dyDescent="0.25">
      <c r="F2644" s="64"/>
      <c r="G2644" s="64"/>
      <c r="H2644" s="64"/>
      <c r="I2644" s="64"/>
      <c r="J2644" s="64"/>
      <c r="K2644" s="64"/>
      <c r="L2644" s="64"/>
      <c r="M2644" s="64"/>
      <c r="N2644" s="64"/>
      <c r="O2644" s="64"/>
    </row>
    <row r="2645" spans="6:15" x14ac:dyDescent="0.25">
      <c r="F2645" s="64"/>
      <c r="G2645" s="64"/>
      <c r="H2645" s="64"/>
      <c r="I2645" s="64"/>
      <c r="J2645" s="64"/>
      <c r="K2645" s="64"/>
      <c r="L2645" s="64"/>
      <c r="M2645" s="64"/>
      <c r="N2645" s="64"/>
      <c r="O2645" s="64"/>
    </row>
    <row r="2646" spans="6:15" x14ac:dyDescent="0.25">
      <c r="F2646" s="64"/>
      <c r="G2646" s="64"/>
      <c r="H2646" s="64"/>
      <c r="I2646" s="64"/>
      <c r="J2646" s="64"/>
      <c r="K2646" s="64"/>
      <c r="L2646" s="64"/>
      <c r="M2646" s="64"/>
      <c r="N2646" s="64"/>
      <c r="O2646" s="64"/>
    </row>
    <row r="2647" spans="6:15" x14ac:dyDescent="0.25">
      <c r="F2647" s="64"/>
      <c r="G2647" s="64"/>
      <c r="H2647" s="64"/>
      <c r="I2647" s="64"/>
      <c r="J2647" s="64"/>
      <c r="K2647" s="64"/>
      <c r="L2647" s="64"/>
      <c r="M2647" s="64"/>
      <c r="N2647" s="64"/>
      <c r="O2647" s="64"/>
    </row>
    <row r="2648" spans="6:15" x14ac:dyDescent="0.25">
      <c r="F2648" s="64"/>
      <c r="G2648" s="64"/>
      <c r="H2648" s="64"/>
      <c r="I2648" s="64"/>
      <c r="J2648" s="64"/>
      <c r="K2648" s="64"/>
      <c r="L2648" s="64"/>
      <c r="M2648" s="64"/>
      <c r="N2648" s="64"/>
      <c r="O2648" s="64"/>
    </row>
    <row r="2649" spans="6:15" x14ac:dyDescent="0.25">
      <c r="F2649" s="64"/>
      <c r="G2649" s="64"/>
      <c r="H2649" s="64"/>
      <c r="I2649" s="64"/>
      <c r="J2649" s="64"/>
      <c r="K2649" s="64"/>
      <c r="L2649" s="64"/>
      <c r="M2649" s="64"/>
      <c r="N2649" s="64"/>
      <c r="O2649" s="64"/>
    </row>
    <row r="2650" spans="6:15" x14ac:dyDescent="0.25">
      <c r="F2650" s="64"/>
      <c r="G2650" s="64"/>
      <c r="H2650" s="64"/>
      <c r="I2650" s="64"/>
      <c r="J2650" s="64"/>
      <c r="K2650" s="64"/>
      <c r="L2650" s="64"/>
      <c r="M2650" s="64"/>
      <c r="N2650" s="64"/>
      <c r="O2650" s="64"/>
    </row>
    <row r="2651" spans="6:15" x14ac:dyDescent="0.25">
      <c r="F2651" s="64"/>
      <c r="G2651" s="64"/>
      <c r="H2651" s="64"/>
      <c r="I2651" s="64"/>
      <c r="J2651" s="64"/>
      <c r="K2651" s="64"/>
      <c r="L2651" s="64"/>
      <c r="M2651" s="64"/>
      <c r="N2651" s="64"/>
      <c r="O2651" s="64"/>
    </row>
    <row r="2652" spans="6:15" x14ac:dyDescent="0.25">
      <c r="F2652" s="64"/>
      <c r="G2652" s="64"/>
      <c r="H2652" s="64"/>
      <c r="I2652" s="64"/>
      <c r="J2652" s="64"/>
      <c r="K2652" s="64"/>
      <c r="L2652" s="64"/>
      <c r="M2652" s="64"/>
      <c r="N2652" s="64"/>
      <c r="O2652" s="64"/>
    </row>
    <row r="2653" spans="6:15" x14ac:dyDescent="0.25">
      <c r="F2653" s="64"/>
      <c r="G2653" s="64"/>
      <c r="H2653" s="64"/>
      <c r="I2653" s="64"/>
      <c r="J2653" s="64"/>
      <c r="K2653" s="64"/>
      <c r="L2653" s="64"/>
      <c r="M2653" s="64"/>
      <c r="N2653" s="64"/>
      <c r="O2653" s="64"/>
    </row>
    <row r="2654" spans="6:15" x14ac:dyDescent="0.25">
      <c r="F2654" s="64"/>
      <c r="G2654" s="64"/>
      <c r="H2654" s="64"/>
      <c r="I2654" s="64"/>
      <c r="J2654" s="64"/>
      <c r="K2654" s="64"/>
      <c r="L2654" s="64"/>
      <c r="M2654" s="64"/>
      <c r="N2654" s="64"/>
      <c r="O2654" s="64"/>
    </row>
    <row r="2655" spans="6:15" x14ac:dyDescent="0.25">
      <c r="F2655" s="64"/>
      <c r="G2655" s="64"/>
      <c r="H2655" s="64"/>
      <c r="I2655" s="64"/>
      <c r="J2655" s="64"/>
      <c r="K2655" s="64"/>
      <c r="L2655" s="64"/>
      <c r="M2655" s="64"/>
      <c r="N2655" s="64"/>
      <c r="O2655" s="64"/>
    </row>
    <row r="2656" spans="6:15" x14ac:dyDescent="0.25">
      <c r="F2656" s="64"/>
      <c r="G2656" s="64"/>
      <c r="H2656" s="64"/>
      <c r="I2656" s="64"/>
      <c r="J2656" s="64"/>
      <c r="K2656" s="64"/>
      <c r="L2656" s="64"/>
      <c r="M2656" s="64"/>
      <c r="N2656" s="64"/>
      <c r="O2656" s="64"/>
    </row>
    <row r="2657" spans="6:15" x14ac:dyDescent="0.25">
      <c r="F2657" s="64"/>
      <c r="G2657" s="64"/>
      <c r="H2657" s="64"/>
      <c r="I2657" s="64"/>
      <c r="J2657" s="64"/>
      <c r="K2657" s="64"/>
      <c r="L2657" s="64"/>
      <c r="M2657" s="64"/>
      <c r="N2657" s="64"/>
      <c r="O2657" s="64"/>
    </row>
    <row r="2658" spans="6:15" x14ac:dyDescent="0.25">
      <c r="F2658" s="64"/>
      <c r="G2658" s="64"/>
      <c r="H2658" s="64"/>
      <c r="I2658" s="64"/>
      <c r="J2658" s="64"/>
      <c r="K2658" s="64"/>
      <c r="L2658" s="64"/>
      <c r="M2658" s="64"/>
      <c r="N2658" s="64"/>
      <c r="O2658" s="64"/>
    </row>
    <row r="2659" spans="6:15" x14ac:dyDescent="0.25">
      <c r="F2659" s="64"/>
      <c r="G2659" s="64"/>
      <c r="H2659" s="64"/>
      <c r="I2659" s="64"/>
      <c r="J2659" s="64"/>
      <c r="K2659" s="64"/>
      <c r="L2659" s="64"/>
      <c r="M2659" s="64"/>
      <c r="N2659" s="64"/>
      <c r="O2659" s="64"/>
    </row>
    <row r="2660" spans="6:15" x14ac:dyDescent="0.25">
      <c r="F2660" s="64"/>
      <c r="G2660" s="64"/>
      <c r="H2660" s="64"/>
      <c r="I2660" s="64"/>
      <c r="J2660" s="64"/>
      <c r="K2660" s="64"/>
      <c r="L2660" s="64"/>
      <c r="M2660" s="64"/>
      <c r="N2660" s="64"/>
      <c r="O2660" s="64"/>
    </row>
    <row r="2661" spans="6:15" x14ac:dyDescent="0.25">
      <c r="F2661" s="64"/>
      <c r="G2661" s="64"/>
      <c r="H2661" s="64"/>
      <c r="I2661" s="64"/>
      <c r="J2661" s="64"/>
      <c r="K2661" s="64"/>
      <c r="L2661" s="64"/>
      <c r="M2661" s="64"/>
      <c r="N2661" s="64"/>
      <c r="O2661" s="64"/>
    </row>
    <row r="2662" spans="6:15" x14ac:dyDescent="0.25">
      <c r="F2662" s="64"/>
      <c r="G2662" s="64"/>
      <c r="H2662" s="64"/>
      <c r="I2662" s="64"/>
      <c r="J2662" s="64"/>
      <c r="K2662" s="64"/>
      <c r="L2662" s="64"/>
      <c r="M2662" s="64"/>
      <c r="N2662" s="64"/>
      <c r="O2662" s="64"/>
    </row>
    <row r="2663" spans="6:15" x14ac:dyDescent="0.25">
      <c r="F2663" s="64"/>
      <c r="G2663" s="64"/>
      <c r="H2663" s="64"/>
      <c r="I2663" s="64"/>
      <c r="J2663" s="64"/>
      <c r="K2663" s="64"/>
      <c r="L2663" s="64"/>
      <c r="M2663" s="64"/>
      <c r="N2663" s="64"/>
      <c r="O2663" s="64"/>
    </row>
    <row r="2664" spans="6:15" x14ac:dyDescent="0.25">
      <c r="F2664" s="64"/>
      <c r="G2664" s="64"/>
      <c r="H2664" s="64"/>
      <c r="I2664" s="64"/>
      <c r="J2664" s="64"/>
      <c r="K2664" s="64"/>
      <c r="L2664" s="64"/>
      <c r="M2664" s="64"/>
      <c r="N2664" s="64"/>
      <c r="O2664" s="64"/>
    </row>
    <row r="2665" spans="6:15" x14ac:dyDescent="0.25">
      <c r="F2665" s="64"/>
      <c r="G2665" s="64"/>
      <c r="H2665" s="64"/>
      <c r="I2665" s="64"/>
      <c r="J2665" s="64"/>
      <c r="K2665" s="64"/>
      <c r="L2665" s="64"/>
      <c r="M2665" s="64"/>
      <c r="N2665" s="64"/>
      <c r="O2665" s="64"/>
    </row>
    <row r="2666" spans="6:15" x14ac:dyDescent="0.25">
      <c r="F2666" s="64"/>
      <c r="G2666" s="64"/>
      <c r="H2666" s="64"/>
      <c r="I2666" s="64"/>
      <c r="J2666" s="64"/>
      <c r="K2666" s="64"/>
      <c r="L2666" s="64"/>
      <c r="M2666" s="64"/>
      <c r="N2666" s="64"/>
      <c r="O2666" s="64"/>
    </row>
    <row r="2667" spans="6:15" x14ac:dyDescent="0.25">
      <c r="F2667" s="64"/>
      <c r="G2667" s="64"/>
      <c r="H2667" s="64"/>
      <c r="I2667" s="64"/>
      <c r="J2667" s="64"/>
      <c r="K2667" s="64"/>
      <c r="L2667" s="64"/>
      <c r="M2667" s="64"/>
      <c r="N2667" s="64"/>
      <c r="O2667" s="64"/>
    </row>
    <row r="2668" spans="6:15" x14ac:dyDescent="0.25">
      <c r="F2668" s="64"/>
      <c r="G2668" s="64"/>
      <c r="H2668" s="64"/>
      <c r="I2668" s="64"/>
      <c r="J2668" s="64"/>
      <c r="K2668" s="64"/>
      <c r="L2668" s="64"/>
      <c r="M2668" s="64"/>
      <c r="N2668" s="64"/>
      <c r="O2668" s="64"/>
    </row>
    <row r="2669" spans="6:15" x14ac:dyDescent="0.25">
      <c r="F2669" s="64"/>
      <c r="G2669" s="64"/>
      <c r="H2669" s="64"/>
      <c r="I2669" s="64"/>
      <c r="J2669" s="64"/>
      <c r="K2669" s="64"/>
      <c r="L2669" s="64"/>
      <c r="M2669" s="64"/>
      <c r="N2669" s="64"/>
      <c r="O2669" s="64"/>
    </row>
    <row r="2670" spans="6:15" x14ac:dyDescent="0.25">
      <c r="F2670" s="64"/>
      <c r="G2670" s="64"/>
      <c r="H2670" s="64"/>
      <c r="I2670" s="64"/>
      <c r="J2670" s="64"/>
      <c r="K2670" s="64"/>
      <c r="L2670" s="64"/>
      <c r="M2670" s="64"/>
      <c r="N2670" s="64"/>
      <c r="O2670" s="64"/>
    </row>
    <row r="2671" spans="6:15" x14ac:dyDescent="0.25">
      <c r="F2671" s="64"/>
      <c r="G2671" s="64"/>
      <c r="H2671" s="64"/>
      <c r="I2671" s="64"/>
      <c r="J2671" s="64"/>
      <c r="K2671" s="64"/>
      <c r="L2671" s="64"/>
      <c r="M2671" s="64"/>
      <c r="N2671" s="64"/>
      <c r="O2671" s="64"/>
    </row>
    <row r="2672" spans="6:15" x14ac:dyDescent="0.25">
      <c r="F2672" s="64"/>
      <c r="G2672" s="64"/>
      <c r="H2672" s="64"/>
      <c r="I2672" s="64"/>
      <c r="J2672" s="64"/>
      <c r="K2672" s="64"/>
      <c r="L2672" s="64"/>
      <c r="M2672" s="64"/>
      <c r="N2672" s="64"/>
      <c r="O2672" s="64"/>
    </row>
    <row r="2673" spans="6:15" x14ac:dyDescent="0.25">
      <c r="F2673" s="64"/>
      <c r="G2673" s="64"/>
      <c r="H2673" s="64"/>
      <c r="I2673" s="64"/>
      <c r="J2673" s="64"/>
      <c r="K2673" s="64"/>
      <c r="L2673" s="64"/>
      <c r="M2673" s="64"/>
      <c r="N2673" s="64"/>
      <c r="O2673" s="64"/>
    </row>
    <row r="2674" spans="6:15" x14ac:dyDescent="0.25">
      <c r="F2674" s="64"/>
      <c r="G2674" s="64"/>
      <c r="H2674" s="64"/>
      <c r="I2674" s="64"/>
      <c r="J2674" s="64"/>
      <c r="K2674" s="64"/>
      <c r="L2674" s="64"/>
      <c r="M2674" s="64"/>
      <c r="N2674" s="64"/>
      <c r="O2674" s="64"/>
    </row>
    <row r="2675" spans="6:15" x14ac:dyDescent="0.25">
      <c r="F2675" s="64"/>
      <c r="G2675" s="64"/>
      <c r="H2675" s="64"/>
      <c r="I2675" s="64"/>
      <c r="J2675" s="64"/>
      <c r="K2675" s="64"/>
      <c r="L2675" s="64"/>
      <c r="M2675" s="64"/>
      <c r="N2675" s="64"/>
      <c r="O2675" s="64"/>
    </row>
    <row r="2676" spans="6:15" x14ac:dyDescent="0.25">
      <c r="F2676" s="64"/>
      <c r="G2676" s="64"/>
      <c r="H2676" s="64"/>
      <c r="I2676" s="64"/>
      <c r="J2676" s="64"/>
      <c r="K2676" s="64"/>
      <c r="L2676" s="64"/>
      <c r="M2676" s="64"/>
      <c r="N2676" s="64"/>
      <c r="O2676" s="64"/>
    </row>
    <row r="2677" spans="6:15" x14ac:dyDescent="0.25">
      <c r="F2677" s="64"/>
      <c r="G2677" s="64"/>
      <c r="H2677" s="64"/>
      <c r="I2677" s="64"/>
      <c r="J2677" s="64"/>
      <c r="K2677" s="64"/>
      <c r="L2677" s="64"/>
      <c r="M2677" s="64"/>
      <c r="N2677" s="64"/>
      <c r="O2677" s="64"/>
    </row>
    <row r="2678" spans="6:15" x14ac:dyDescent="0.25">
      <c r="F2678" s="64"/>
      <c r="G2678" s="64"/>
      <c r="H2678" s="64"/>
      <c r="I2678" s="64"/>
      <c r="J2678" s="64"/>
      <c r="K2678" s="64"/>
      <c r="L2678" s="64"/>
      <c r="M2678" s="64"/>
      <c r="N2678" s="64"/>
      <c r="O2678" s="64"/>
    </row>
    <row r="2679" spans="6:15" x14ac:dyDescent="0.25">
      <c r="F2679" s="64"/>
      <c r="G2679" s="64"/>
      <c r="H2679" s="64"/>
      <c r="I2679" s="64"/>
      <c r="J2679" s="64"/>
      <c r="K2679" s="64"/>
      <c r="L2679" s="64"/>
      <c r="M2679" s="64"/>
      <c r="N2679" s="64"/>
      <c r="O2679" s="64"/>
    </row>
    <row r="2680" spans="6:15" x14ac:dyDescent="0.25">
      <c r="F2680" s="64"/>
      <c r="G2680" s="64"/>
      <c r="H2680" s="64"/>
      <c r="I2680" s="64"/>
      <c r="J2680" s="64"/>
      <c r="K2680" s="64"/>
      <c r="L2680" s="64"/>
      <c r="M2680" s="64"/>
      <c r="N2680" s="64"/>
      <c r="O2680" s="64"/>
    </row>
    <row r="2681" spans="6:15" x14ac:dyDescent="0.25">
      <c r="F2681" s="64"/>
      <c r="G2681" s="64"/>
      <c r="H2681" s="64"/>
      <c r="I2681" s="64"/>
      <c r="J2681" s="64"/>
      <c r="K2681" s="64"/>
      <c r="L2681" s="64"/>
      <c r="M2681" s="64"/>
      <c r="N2681" s="64"/>
      <c r="O2681" s="64"/>
    </row>
    <row r="2682" spans="6:15" x14ac:dyDescent="0.25">
      <c r="F2682" s="64"/>
      <c r="G2682" s="64"/>
      <c r="H2682" s="64"/>
      <c r="I2682" s="64"/>
      <c r="J2682" s="64"/>
      <c r="K2682" s="64"/>
      <c r="L2682" s="64"/>
      <c r="M2682" s="64"/>
      <c r="N2682" s="64"/>
      <c r="O2682" s="64"/>
    </row>
    <row r="2683" spans="6:15" x14ac:dyDescent="0.25">
      <c r="F2683" s="64"/>
      <c r="G2683" s="64"/>
      <c r="H2683" s="64"/>
      <c r="I2683" s="64"/>
      <c r="J2683" s="64"/>
      <c r="K2683" s="64"/>
      <c r="L2683" s="64"/>
      <c r="M2683" s="64"/>
      <c r="N2683" s="64"/>
      <c r="O2683" s="64"/>
    </row>
    <row r="2684" spans="6:15" x14ac:dyDescent="0.25">
      <c r="F2684" s="64"/>
      <c r="G2684" s="64"/>
      <c r="H2684" s="64"/>
      <c r="I2684" s="64"/>
      <c r="J2684" s="64"/>
      <c r="K2684" s="64"/>
      <c r="L2684" s="64"/>
      <c r="M2684" s="64"/>
      <c r="N2684" s="64"/>
      <c r="O2684" s="64"/>
    </row>
    <row r="2685" spans="6:15" x14ac:dyDescent="0.25">
      <c r="F2685" s="64"/>
      <c r="G2685" s="64"/>
      <c r="H2685" s="64"/>
      <c r="I2685" s="64"/>
      <c r="J2685" s="64"/>
      <c r="K2685" s="64"/>
      <c r="L2685" s="64"/>
      <c r="M2685" s="64"/>
      <c r="N2685" s="64"/>
      <c r="O2685" s="64"/>
    </row>
    <row r="2686" spans="6:15" x14ac:dyDescent="0.25">
      <c r="F2686" s="64"/>
      <c r="G2686" s="64"/>
      <c r="H2686" s="64"/>
      <c r="I2686" s="64"/>
      <c r="J2686" s="64"/>
      <c r="K2686" s="64"/>
      <c r="L2686" s="64"/>
      <c r="M2686" s="64"/>
      <c r="N2686" s="64"/>
      <c r="O2686" s="64"/>
    </row>
    <row r="2687" spans="6:15" x14ac:dyDescent="0.25">
      <c r="F2687" s="64"/>
      <c r="G2687" s="64"/>
      <c r="H2687" s="64"/>
      <c r="I2687" s="64"/>
      <c r="J2687" s="64"/>
      <c r="K2687" s="64"/>
      <c r="L2687" s="64"/>
      <c r="M2687" s="64"/>
      <c r="N2687" s="64"/>
      <c r="O2687" s="64"/>
    </row>
    <row r="2688" spans="6:15" x14ac:dyDescent="0.25">
      <c r="F2688" s="64"/>
      <c r="G2688" s="64"/>
      <c r="H2688" s="64"/>
      <c r="I2688" s="64"/>
      <c r="J2688" s="64"/>
      <c r="K2688" s="64"/>
      <c r="L2688" s="64"/>
      <c r="M2688" s="64"/>
      <c r="N2688" s="64"/>
      <c r="O2688" s="64"/>
    </row>
    <row r="2689" spans="6:15" x14ac:dyDescent="0.25">
      <c r="F2689" s="64"/>
      <c r="G2689" s="64"/>
      <c r="H2689" s="64"/>
      <c r="I2689" s="64"/>
      <c r="J2689" s="64"/>
      <c r="K2689" s="64"/>
      <c r="L2689" s="64"/>
      <c r="M2689" s="64"/>
      <c r="N2689" s="64"/>
      <c r="O2689" s="64"/>
    </row>
    <row r="2690" spans="6:15" x14ac:dyDescent="0.25">
      <c r="F2690" s="64"/>
      <c r="G2690" s="64"/>
      <c r="H2690" s="64"/>
      <c r="I2690" s="64"/>
      <c r="J2690" s="64"/>
      <c r="K2690" s="64"/>
      <c r="L2690" s="64"/>
      <c r="M2690" s="64"/>
      <c r="N2690" s="64"/>
      <c r="O2690" s="64"/>
    </row>
    <row r="2691" spans="6:15" x14ac:dyDescent="0.25">
      <c r="F2691" s="64"/>
      <c r="G2691" s="64"/>
      <c r="H2691" s="64"/>
      <c r="I2691" s="64"/>
      <c r="J2691" s="64"/>
      <c r="K2691" s="64"/>
      <c r="L2691" s="64"/>
      <c r="M2691" s="64"/>
      <c r="N2691" s="64"/>
      <c r="O2691" s="64"/>
    </row>
    <row r="2692" spans="6:15" x14ac:dyDescent="0.25">
      <c r="F2692" s="64"/>
      <c r="G2692" s="64"/>
      <c r="H2692" s="64"/>
      <c r="I2692" s="64"/>
      <c r="J2692" s="64"/>
      <c r="K2692" s="64"/>
      <c r="L2692" s="64"/>
      <c r="M2692" s="64"/>
      <c r="N2692" s="64"/>
      <c r="O2692" s="64"/>
    </row>
    <row r="2693" spans="6:15" x14ac:dyDescent="0.25">
      <c r="F2693" s="64"/>
      <c r="G2693" s="64"/>
      <c r="H2693" s="64"/>
      <c r="I2693" s="64"/>
      <c r="J2693" s="64"/>
      <c r="K2693" s="64"/>
      <c r="L2693" s="64"/>
      <c r="M2693" s="64"/>
      <c r="N2693" s="64"/>
      <c r="O2693" s="64"/>
    </row>
    <row r="2694" spans="6:15" x14ac:dyDescent="0.25">
      <c r="F2694" s="64"/>
      <c r="G2694" s="64"/>
      <c r="H2694" s="64"/>
      <c r="I2694" s="64"/>
      <c r="J2694" s="64"/>
      <c r="K2694" s="64"/>
      <c r="L2694" s="64"/>
      <c r="M2694" s="64"/>
      <c r="N2694" s="64"/>
      <c r="O2694" s="64"/>
    </row>
    <row r="2695" spans="6:15" x14ac:dyDescent="0.25">
      <c r="F2695" s="64"/>
      <c r="G2695" s="64"/>
      <c r="H2695" s="64"/>
      <c r="I2695" s="64"/>
      <c r="J2695" s="64"/>
      <c r="K2695" s="64"/>
      <c r="L2695" s="64"/>
      <c r="M2695" s="64"/>
      <c r="N2695" s="64"/>
      <c r="O2695" s="64"/>
    </row>
    <row r="2696" spans="6:15" x14ac:dyDescent="0.25">
      <c r="F2696" s="64"/>
      <c r="G2696" s="64"/>
      <c r="H2696" s="64"/>
      <c r="I2696" s="64"/>
      <c r="J2696" s="64"/>
      <c r="K2696" s="64"/>
      <c r="L2696" s="64"/>
      <c r="M2696" s="64"/>
      <c r="N2696" s="64"/>
      <c r="O2696" s="64"/>
    </row>
    <row r="2697" spans="6:15" x14ac:dyDescent="0.25">
      <c r="F2697" s="64"/>
      <c r="G2697" s="64"/>
      <c r="H2697" s="64"/>
      <c r="I2697" s="64"/>
      <c r="J2697" s="64"/>
      <c r="K2697" s="64"/>
      <c r="L2697" s="64"/>
      <c r="M2697" s="64"/>
      <c r="N2697" s="64"/>
      <c r="O2697" s="64"/>
    </row>
    <row r="2698" spans="6:15" x14ac:dyDescent="0.25">
      <c r="F2698" s="64"/>
      <c r="G2698" s="64"/>
      <c r="H2698" s="64"/>
      <c r="I2698" s="64"/>
      <c r="J2698" s="64"/>
      <c r="K2698" s="64"/>
      <c r="L2698" s="64"/>
      <c r="M2698" s="64"/>
      <c r="N2698" s="64"/>
      <c r="O2698" s="64"/>
    </row>
    <row r="2699" spans="6:15" x14ac:dyDescent="0.25">
      <c r="F2699" s="64"/>
      <c r="G2699" s="64"/>
      <c r="H2699" s="64"/>
      <c r="I2699" s="64"/>
      <c r="J2699" s="64"/>
      <c r="K2699" s="64"/>
      <c r="L2699" s="64"/>
      <c r="M2699" s="64"/>
      <c r="N2699" s="64"/>
      <c r="O2699" s="64"/>
    </row>
    <row r="2700" spans="6:15" x14ac:dyDescent="0.25">
      <c r="F2700" s="64"/>
      <c r="G2700" s="64"/>
      <c r="H2700" s="64"/>
      <c r="I2700" s="64"/>
      <c r="J2700" s="64"/>
      <c r="K2700" s="64"/>
      <c r="L2700" s="64"/>
      <c r="M2700" s="64"/>
      <c r="N2700" s="64"/>
      <c r="O2700" s="64"/>
    </row>
    <row r="2701" spans="6:15" x14ac:dyDescent="0.25">
      <c r="F2701" s="64"/>
      <c r="G2701" s="64"/>
      <c r="H2701" s="64"/>
      <c r="I2701" s="64"/>
      <c r="J2701" s="64"/>
      <c r="K2701" s="64"/>
      <c r="L2701" s="64"/>
      <c r="M2701" s="64"/>
      <c r="N2701" s="64"/>
      <c r="O2701" s="64"/>
    </row>
    <row r="2702" spans="6:15" x14ac:dyDescent="0.25">
      <c r="F2702" s="64"/>
      <c r="G2702" s="64"/>
      <c r="H2702" s="64"/>
      <c r="I2702" s="64"/>
      <c r="J2702" s="64"/>
      <c r="K2702" s="64"/>
      <c r="L2702" s="64"/>
      <c r="M2702" s="64"/>
      <c r="N2702" s="64"/>
      <c r="O2702" s="64"/>
    </row>
    <row r="2703" spans="6:15" x14ac:dyDescent="0.25">
      <c r="F2703" s="64"/>
      <c r="G2703" s="64"/>
      <c r="H2703" s="64"/>
      <c r="I2703" s="64"/>
      <c r="J2703" s="64"/>
      <c r="K2703" s="64"/>
      <c r="L2703" s="64"/>
      <c r="M2703" s="64"/>
      <c r="N2703" s="64"/>
      <c r="O2703" s="64"/>
    </row>
    <row r="2704" spans="6:15" x14ac:dyDescent="0.25">
      <c r="F2704" s="64"/>
      <c r="G2704" s="64"/>
      <c r="H2704" s="64"/>
      <c r="I2704" s="64"/>
      <c r="J2704" s="64"/>
      <c r="K2704" s="64"/>
      <c r="L2704" s="64"/>
      <c r="M2704" s="64"/>
      <c r="N2704" s="64"/>
      <c r="O2704" s="64"/>
    </row>
    <row r="2705" spans="6:15" x14ac:dyDescent="0.25">
      <c r="F2705" s="64"/>
      <c r="G2705" s="64"/>
      <c r="H2705" s="64"/>
      <c r="I2705" s="64"/>
      <c r="J2705" s="64"/>
      <c r="K2705" s="64"/>
      <c r="L2705" s="64"/>
      <c r="M2705" s="64"/>
      <c r="N2705" s="64"/>
      <c r="O2705" s="64"/>
    </row>
    <row r="2706" spans="6:15" x14ac:dyDescent="0.25">
      <c r="F2706" s="64"/>
      <c r="G2706" s="64"/>
      <c r="H2706" s="64"/>
      <c r="I2706" s="64"/>
      <c r="J2706" s="64"/>
      <c r="K2706" s="64"/>
      <c r="L2706" s="64"/>
      <c r="M2706" s="64"/>
      <c r="N2706" s="64"/>
      <c r="O2706" s="64"/>
    </row>
    <row r="2707" spans="6:15" x14ac:dyDescent="0.25">
      <c r="F2707" s="64"/>
      <c r="G2707" s="64"/>
      <c r="H2707" s="64"/>
      <c r="I2707" s="64"/>
      <c r="J2707" s="64"/>
      <c r="K2707" s="64"/>
      <c r="L2707" s="64"/>
      <c r="M2707" s="64"/>
      <c r="N2707" s="64"/>
      <c r="O2707" s="64"/>
    </row>
    <row r="2708" spans="6:15" x14ac:dyDescent="0.25">
      <c r="F2708" s="64"/>
      <c r="G2708" s="64"/>
      <c r="H2708" s="64"/>
      <c r="I2708" s="64"/>
      <c r="J2708" s="64"/>
      <c r="K2708" s="64"/>
      <c r="L2708" s="64"/>
      <c r="M2708" s="64"/>
      <c r="N2708" s="64"/>
      <c r="O2708" s="64"/>
    </row>
    <row r="2709" spans="6:15" x14ac:dyDescent="0.25">
      <c r="F2709" s="64"/>
      <c r="G2709" s="64"/>
      <c r="H2709" s="64"/>
      <c r="I2709" s="64"/>
      <c r="J2709" s="64"/>
      <c r="K2709" s="64"/>
      <c r="L2709" s="64"/>
      <c r="M2709" s="64"/>
      <c r="N2709" s="64"/>
      <c r="O2709" s="64"/>
    </row>
    <row r="2710" spans="6:15" x14ac:dyDescent="0.25">
      <c r="F2710" s="64"/>
      <c r="G2710" s="64"/>
      <c r="H2710" s="64"/>
      <c r="I2710" s="64"/>
      <c r="J2710" s="64"/>
      <c r="K2710" s="64"/>
      <c r="L2710" s="64"/>
      <c r="M2710" s="64"/>
      <c r="N2710" s="64"/>
      <c r="O2710" s="64"/>
    </row>
    <row r="2711" spans="6:15" x14ac:dyDescent="0.25">
      <c r="F2711" s="64"/>
      <c r="G2711" s="64"/>
      <c r="H2711" s="64"/>
      <c r="I2711" s="64"/>
      <c r="J2711" s="64"/>
      <c r="K2711" s="64"/>
      <c r="L2711" s="64"/>
      <c r="M2711" s="64"/>
      <c r="N2711" s="64"/>
      <c r="O2711" s="64"/>
    </row>
    <row r="2712" spans="6:15" x14ac:dyDescent="0.25">
      <c r="F2712" s="64"/>
      <c r="G2712" s="64"/>
      <c r="H2712" s="64"/>
      <c r="I2712" s="64"/>
      <c r="J2712" s="64"/>
      <c r="K2712" s="64"/>
      <c r="L2712" s="64"/>
      <c r="M2712" s="64"/>
      <c r="N2712" s="64"/>
      <c r="O2712" s="64"/>
    </row>
    <row r="2713" spans="6:15" x14ac:dyDescent="0.25">
      <c r="F2713" s="64"/>
      <c r="G2713" s="64"/>
      <c r="H2713" s="64"/>
      <c r="I2713" s="64"/>
      <c r="J2713" s="64"/>
      <c r="K2713" s="64"/>
      <c r="L2713" s="64"/>
      <c r="M2713" s="64"/>
      <c r="N2713" s="64"/>
      <c r="O2713" s="64"/>
    </row>
    <row r="2714" spans="6:15" x14ac:dyDescent="0.25">
      <c r="F2714" s="64"/>
      <c r="G2714" s="64"/>
      <c r="H2714" s="64"/>
      <c r="I2714" s="64"/>
      <c r="J2714" s="64"/>
      <c r="K2714" s="64"/>
      <c r="L2714" s="64"/>
      <c r="M2714" s="64"/>
      <c r="N2714" s="64"/>
      <c r="O2714" s="64"/>
    </row>
    <row r="2715" spans="6:15" x14ac:dyDescent="0.25">
      <c r="F2715" s="64"/>
      <c r="G2715" s="64"/>
      <c r="H2715" s="64"/>
      <c r="I2715" s="64"/>
      <c r="J2715" s="64"/>
      <c r="K2715" s="64"/>
      <c r="L2715" s="64"/>
      <c r="M2715" s="64"/>
      <c r="N2715" s="64"/>
      <c r="O2715" s="64"/>
    </row>
    <row r="2716" spans="6:15" x14ac:dyDescent="0.25">
      <c r="F2716" s="64"/>
      <c r="G2716" s="64"/>
      <c r="H2716" s="64"/>
      <c r="I2716" s="64"/>
      <c r="J2716" s="64"/>
      <c r="K2716" s="64"/>
      <c r="L2716" s="64"/>
      <c r="M2716" s="64"/>
      <c r="N2716" s="64"/>
      <c r="O2716" s="64"/>
    </row>
    <row r="2717" spans="6:15" x14ac:dyDescent="0.25">
      <c r="F2717" s="64"/>
      <c r="G2717" s="64"/>
      <c r="H2717" s="64"/>
      <c r="I2717" s="64"/>
      <c r="J2717" s="64"/>
      <c r="K2717" s="64"/>
      <c r="L2717" s="64"/>
      <c r="M2717" s="64"/>
      <c r="N2717" s="64"/>
      <c r="O2717" s="64"/>
    </row>
    <row r="2718" spans="6:15" x14ac:dyDescent="0.25">
      <c r="F2718" s="64"/>
      <c r="G2718" s="64"/>
      <c r="H2718" s="64"/>
      <c r="I2718" s="64"/>
      <c r="J2718" s="64"/>
      <c r="K2718" s="64"/>
      <c r="L2718" s="64"/>
      <c r="M2718" s="64"/>
      <c r="N2718" s="64"/>
      <c r="O2718" s="64"/>
    </row>
    <row r="2719" spans="6:15" x14ac:dyDescent="0.25">
      <c r="F2719" s="64"/>
      <c r="G2719" s="64"/>
      <c r="H2719" s="64"/>
      <c r="I2719" s="64"/>
      <c r="J2719" s="64"/>
      <c r="K2719" s="64"/>
      <c r="L2719" s="64"/>
      <c r="M2719" s="64"/>
      <c r="N2719" s="64"/>
      <c r="O2719" s="64"/>
    </row>
    <row r="2720" spans="6:15" x14ac:dyDescent="0.25">
      <c r="F2720" s="64"/>
      <c r="G2720" s="64"/>
      <c r="H2720" s="64"/>
      <c r="I2720" s="64"/>
      <c r="J2720" s="64"/>
      <c r="K2720" s="64"/>
      <c r="L2720" s="64"/>
      <c r="M2720" s="64"/>
      <c r="N2720" s="64"/>
      <c r="O2720" s="64"/>
    </row>
    <row r="2721" spans="6:15" x14ac:dyDescent="0.25">
      <c r="F2721" s="64"/>
      <c r="G2721" s="64"/>
      <c r="H2721" s="64"/>
      <c r="I2721" s="64"/>
      <c r="J2721" s="64"/>
      <c r="K2721" s="64"/>
      <c r="L2721" s="64"/>
      <c r="M2721" s="64"/>
      <c r="N2721" s="64"/>
      <c r="O2721" s="64"/>
    </row>
    <row r="2722" spans="6:15" x14ac:dyDescent="0.25">
      <c r="F2722" s="64"/>
      <c r="G2722" s="64"/>
      <c r="H2722" s="64"/>
      <c r="I2722" s="64"/>
      <c r="J2722" s="64"/>
      <c r="K2722" s="64"/>
      <c r="L2722" s="64"/>
      <c r="M2722" s="64"/>
      <c r="N2722" s="64"/>
      <c r="O2722" s="64"/>
    </row>
    <row r="2723" spans="6:15" x14ac:dyDescent="0.25">
      <c r="F2723" s="64"/>
      <c r="G2723" s="64"/>
      <c r="H2723" s="64"/>
      <c r="I2723" s="64"/>
      <c r="J2723" s="64"/>
      <c r="K2723" s="64"/>
      <c r="L2723" s="64"/>
      <c r="M2723" s="64"/>
      <c r="N2723" s="64"/>
      <c r="O2723" s="64"/>
    </row>
    <row r="2724" spans="6:15" x14ac:dyDescent="0.25">
      <c r="F2724" s="64"/>
      <c r="G2724" s="64"/>
      <c r="H2724" s="64"/>
      <c r="I2724" s="64"/>
      <c r="J2724" s="64"/>
      <c r="K2724" s="64"/>
      <c r="L2724" s="64"/>
      <c r="M2724" s="64"/>
      <c r="N2724" s="64"/>
      <c r="O2724" s="64"/>
    </row>
    <row r="2725" spans="6:15" x14ac:dyDescent="0.25">
      <c r="F2725" s="64"/>
      <c r="G2725" s="64"/>
      <c r="H2725" s="64"/>
      <c r="I2725" s="64"/>
      <c r="J2725" s="64"/>
      <c r="K2725" s="64"/>
      <c r="L2725" s="64"/>
      <c r="M2725" s="64"/>
      <c r="N2725" s="64"/>
      <c r="O2725" s="64"/>
    </row>
    <row r="2726" spans="6:15" x14ac:dyDescent="0.25">
      <c r="F2726" s="64"/>
      <c r="G2726" s="64"/>
      <c r="H2726" s="64"/>
      <c r="I2726" s="64"/>
      <c r="J2726" s="64"/>
      <c r="K2726" s="64"/>
      <c r="L2726" s="64"/>
      <c r="M2726" s="64"/>
      <c r="N2726" s="64"/>
      <c r="O2726" s="64"/>
    </row>
    <row r="2727" spans="6:15" x14ac:dyDescent="0.25">
      <c r="F2727" s="64"/>
      <c r="G2727" s="64"/>
      <c r="H2727" s="64"/>
      <c r="I2727" s="64"/>
      <c r="J2727" s="64"/>
      <c r="K2727" s="64"/>
      <c r="L2727" s="64"/>
      <c r="M2727" s="64"/>
      <c r="N2727" s="64"/>
      <c r="O2727" s="64"/>
    </row>
    <row r="2728" spans="6:15" x14ac:dyDescent="0.25">
      <c r="F2728" s="64"/>
      <c r="G2728" s="64"/>
      <c r="H2728" s="64"/>
      <c r="I2728" s="64"/>
      <c r="J2728" s="64"/>
      <c r="K2728" s="64"/>
      <c r="L2728" s="64"/>
      <c r="M2728" s="64"/>
      <c r="N2728" s="64"/>
      <c r="O2728" s="64"/>
    </row>
    <row r="2729" spans="6:15" x14ac:dyDescent="0.25">
      <c r="F2729" s="64"/>
      <c r="G2729" s="64"/>
      <c r="H2729" s="64"/>
      <c r="I2729" s="64"/>
      <c r="J2729" s="64"/>
      <c r="K2729" s="64"/>
      <c r="L2729" s="64"/>
      <c r="M2729" s="64"/>
      <c r="N2729" s="64"/>
      <c r="O2729" s="64"/>
    </row>
    <row r="2730" spans="6:15" x14ac:dyDescent="0.25">
      <c r="F2730" s="64"/>
      <c r="G2730" s="64"/>
      <c r="H2730" s="64"/>
      <c r="I2730" s="64"/>
      <c r="J2730" s="64"/>
      <c r="K2730" s="64"/>
      <c r="L2730" s="64"/>
      <c r="M2730" s="64"/>
      <c r="N2730" s="64"/>
      <c r="O2730" s="64"/>
    </row>
    <row r="2731" spans="6:15" x14ac:dyDescent="0.25">
      <c r="F2731" s="64"/>
      <c r="G2731" s="64"/>
      <c r="H2731" s="64"/>
      <c r="I2731" s="64"/>
      <c r="J2731" s="64"/>
      <c r="K2731" s="64"/>
      <c r="L2731" s="64"/>
      <c r="M2731" s="64"/>
      <c r="N2731" s="64"/>
      <c r="O2731" s="64"/>
    </row>
    <row r="2732" spans="6:15" x14ac:dyDescent="0.25">
      <c r="F2732" s="64"/>
      <c r="G2732" s="64"/>
      <c r="H2732" s="64"/>
      <c r="I2732" s="64"/>
      <c r="J2732" s="64"/>
      <c r="K2732" s="64"/>
      <c r="L2732" s="64"/>
      <c r="M2732" s="64"/>
      <c r="N2732" s="64"/>
      <c r="O2732" s="64"/>
    </row>
    <row r="2733" spans="6:15" x14ac:dyDescent="0.25">
      <c r="F2733" s="64"/>
      <c r="G2733" s="64"/>
      <c r="H2733" s="64"/>
      <c r="I2733" s="64"/>
      <c r="J2733" s="64"/>
      <c r="K2733" s="64"/>
      <c r="L2733" s="64"/>
      <c r="M2733" s="64"/>
      <c r="N2733" s="64"/>
      <c r="O2733" s="64"/>
    </row>
    <row r="2734" spans="6:15" x14ac:dyDescent="0.25">
      <c r="F2734" s="64"/>
      <c r="G2734" s="64"/>
      <c r="H2734" s="64"/>
      <c r="I2734" s="64"/>
      <c r="J2734" s="64"/>
      <c r="K2734" s="64"/>
      <c r="L2734" s="64"/>
      <c r="M2734" s="64"/>
      <c r="N2734" s="64"/>
      <c r="O2734" s="64"/>
    </row>
    <row r="2735" spans="6:15" x14ac:dyDescent="0.25">
      <c r="F2735" s="64"/>
      <c r="G2735" s="64"/>
      <c r="H2735" s="64"/>
      <c r="I2735" s="64"/>
      <c r="J2735" s="64"/>
      <c r="K2735" s="64"/>
      <c r="L2735" s="64"/>
      <c r="M2735" s="64"/>
      <c r="N2735" s="64"/>
      <c r="O2735" s="64"/>
    </row>
    <row r="2736" spans="6:15" x14ac:dyDescent="0.25">
      <c r="F2736" s="64"/>
      <c r="G2736" s="64"/>
      <c r="H2736" s="64"/>
      <c r="I2736" s="64"/>
      <c r="J2736" s="64"/>
      <c r="K2736" s="64"/>
      <c r="L2736" s="64"/>
      <c r="M2736" s="64"/>
      <c r="N2736" s="64"/>
      <c r="O2736" s="64"/>
    </row>
    <row r="2737" spans="6:15" x14ac:dyDescent="0.25">
      <c r="F2737" s="64"/>
      <c r="G2737" s="64"/>
      <c r="H2737" s="64"/>
      <c r="I2737" s="64"/>
      <c r="J2737" s="64"/>
      <c r="K2737" s="64"/>
      <c r="L2737" s="64"/>
      <c r="M2737" s="64"/>
      <c r="N2737" s="64"/>
      <c r="O2737" s="64"/>
    </row>
    <row r="2738" spans="6:15" x14ac:dyDescent="0.25">
      <c r="F2738" s="64"/>
      <c r="G2738" s="64"/>
      <c r="H2738" s="64"/>
      <c r="I2738" s="64"/>
      <c r="J2738" s="64"/>
      <c r="K2738" s="64"/>
      <c r="L2738" s="64"/>
      <c r="M2738" s="64"/>
      <c r="N2738" s="64"/>
      <c r="O2738" s="64"/>
    </row>
    <row r="2739" spans="6:15" x14ac:dyDescent="0.25">
      <c r="F2739" s="64"/>
      <c r="G2739" s="64"/>
      <c r="H2739" s="64"/>
      <c r="I2739" s="64"/>
      <c r="J2739" s="64"/>
      <c r="K2739" s="64"/>
      <c r="L2739" s="64"/>
      <c r="M2739" s="64"/>
      <c r="N2739" s="64"/>
      <c r="O2739" s="64"/>
    </row>
    <row r="2740" spans="6:15" x14ac:dyDescent="0.25">
      <c r="F2740" s="64"/>
      <c r="G2740" s="64"/>
      <c r="H2740" s="64"/>
      <c r="I2740" s="64"/>
      <c r="J2740" s="64"/>
      <c r="K2740" s="64"/>
      <c r="L2740" s="64"/>
      <c r="M2740" s="64"/>
      <c r="N2740" s="64"/>
      <c r="O2740" s="64"/>
    </row>
    <row r="2741" spans="6:15" x14ac:dyDescent="0.25">
      <c r="F2741" s="64"/>
      <c r="G2741" s="64"/>
      <c r="H2741" s="64"/>
      <c r="I2741" s="64"/>
      <c r="J2741" s="64"/>
      <c r="K2741" s="64"/>
      <c r="L2741" s="64"/>
      <c r="M2741" s="64"/>
      <c r="N2741" s="64"/>
      <c r="O2741" s="64"/>
    </row>
    <row r="2742" spans="6:15" x14ac:dyDescent="0.25">
      <c r="F2742" s="64"/>
      <c r="G2742" s="64"/>
      <c r="H2742" s="64"/>
      <c r="I2742" s="64"/>
      <c r="J2742" s="64"/>
      <c r="K2742" s="64"/>
      <c r="L2742" s="64"/>
      <c r="M2742" s="64"/>
      <c r="N2742" s="64"/>
      <c r="O2742" s="64"/>
    </row>
    <row r="2743" spans="6:15" x14ac:dyDescent="0.25">
      <c r="F2743" s="64"/>
      <c r="G2743" s="64"/>
      <c r="H2743" s="64"/>
      <c r="I2743" s="64"/>
      <c r="J2743" s="64"/>
      <c r="K2743" s="64"/>
      <c r="L2743" s="64"/>
      <c r="M2743" s="64"/>
      <c r="N2743" s="64"/>
      <c r="O2743" s="64"/>
    </row>
    <row r="2744" spans="6:15" x14ac:dyDescent="0.25">
      <c r="F2744" s="64"/>
      <c r="G2744" s="64"/>
      <c r="H2744" s="64"/>
      <c r="I2744" s="64"/>
      <c r="J2744" s="64"/>
      <c r="K2744" s="64"/>
      <c r="L2744" s="64"/>
      <c r="M2744" s="64"/>
      <c r="N2744" s="64"/>
      <c r="O2744" s="64"/>
    </row>
    <row r="2745" spans="6:15" x14ac:dyDescent="0.25">
      <c r="F2745" s="64"/>
      <c r="G2745" s="64"/>
      <c r="H2745" s="64"/>
      <c r="I2745" s="64"/>
      <c r="J2745" s="64"/>
      <c r="K2745" s="64"/>
      <c r="L2745" s="64"/>
      <c r="M2745" s="64"/>
      <c r="N2745" s="64"/>
      <c r="O2745" s="64"/>
    </row>
    <row r="2746" spans="6:15" x14ac:dyDescent="0.25">
      <c r="F2746" s="64"/>
      <c r="G2746" s="64"/>
      <c r="H2746" s="64"/>
      <c r="I2746" s="64"/>
      <c r="J2746" s="64"/>
      <c r="K2746" s="64"/>
      <c r="L2746" s="64"/>
      <c r="M2746" s="64"/>
      <c r="N2746" s="64"/>
      <c r="O2746" s="64"/>
    </row>
    <row r="2747" spans="6:15" x14ac:dyDescent="0.25">
      <c r="F2747" s="64"/>
      <c r="G2747" s="64"/>
      <c r="H2747" s="64"/>
      <c r="I2747" s="64"/>
      <c r="J2747" s="64"/>
      <c r="K2747" s="64"/>
      <c r="L2747" s="64"/>
      <c r="M2747" s="64"/>
      <c r="N2747" s="64"/>
      <c r="O2747" s="64"/>
    </row>
    <row r="2748" spans="6:15" x14ac:dyDescent="0.25">
      <c r="F2748" s="64"/>
      <c r="G2748" s="64"/>
      <c r="H2748" s="64"/>
      <c r="I2748" s="64"/>
      <c r="J2748" s="64"/>
      <c r="K2748" s="64"/>
      <c r="L2748" s="64"/>
      <c r="M2748" s="64"/>
      <c r="N2748" s="64"/>
      <c r="O2748" s="64"/>
    </row>
    <row r="2749" spans="6:15" x14ac:dyDescent="0.25">
      <c r="F2749" s="64"/>
      <c r="G2749" s="64"/>
      <c r="H2749" s="64"/>
      <c r="I2749" s="64"/>
      <c r="J2749" s="64"/>
      <c r="K2749" s="64"/>
      <c r="L2749" s="64"/>
      <c r="M2749" s="64"/>
      <c r="N2749" s="64"/>
      <c r="O2749" s="64"/>
    </row>
    <row r="2750" spans="6:15" x14ac:dyDescent="0.25">
      <c r="F2750" s="64"/>
      <c r="G2750" s="64"/>
      <c r="H2750" s="64"/>
      <c r="I2750" s="64"/>
      <c r="J2750" s="64"/>
      <c r="K2750" s="64"/>
      <c r="L2750" s="64"/>
      <c r="M2750" s="64"/>
      <c r="N2750" s="64"/>
      <c r="O2750" s="64"/>
    </row>
    <row r="2751" spans="6:15" x14ac:dyDescent="0.25">
      <c r="F2751" s="64"/>
      <c r="G2751" s="64"/>
      <c r="H2751" s="64"/>
      <c r="I2751" s="64"/>
      <c r="J2751" s="64"/>
      <c r="K2751" s="64"/>
      <c r="L2751" s="64"/>
      <c r="M2751" s="64"/>
      <c r="N2751" s="64"/>
      <c r="O2751" s="64"/>
    </row>
    <row r="2752" spans="6:15" x14ac:dyDescent="0.25">
      <c r="F2752" s="64"/>
      <c r="G2752" s="64"/>
      <c r="H2752" s="64"/>
      <c r="I2752" s="64"/>
      <c r="J2752" s="64"/>
      <c r="K2752" s="64"/>
      <c r="L2752" s="64"/>
      <c r="M2752" s="64"/>
      <c r="N2752" s="64"/>
      <c r="O2752" s="64"/>
    </row>
    <row r="2753" spans="6:15" x14ac:dyDescent="0.25">
      <c r="F2753" s="64"/>
      <c r="G2753" s="64"/>
      <c r="H2753" s="64"/>
      <c r="I2753" s="64"/>
      <c r="J2753" s="64"/>
      <c r="K2753" s="64"/>
      <c r="L2753" s="64"/>
      <c r="M2753" s="64"/>
      <c r="N2753" s="64"/>
      <c r="O2753" s="64"/>
    </row>
    <row r="2754" spans="6:15" x14ac:dyDescent="0.25">
      <c r="F2754" s="64"/>
      <c r="G2754" s="64"/>
      <c r="H2754" s="64"/>
      <c r="I2754" s="64"/>
      <c r="J2754" s="64"/>
      <c r="K2754" s="64"/>
      <c r="L2754" s="64"/>
      <c r="M2754" s="64"/>
      <c r="N2754" s="64"/>
      <c r="O2754" s="64"/>
    </row>
    <row r="2755" spans="6:15" x14ac:dyDescent="0.25">
      <c r="F2755" s="64"/>
      <c r="G2755" s="64"/>
      <c r="H2755" s="64"/>
      <c r="I2755" s="64"/>
      <c r="J2755" s="64"/>
      <c r="K2755" s="64"/>
      <c r="L2755" s="64"/>
      <c r="M2755" s="64"/>
      <c r="N2755" s="64"/>
      <c r="O2755" s="64"/>
    </row>
    <row r="2756" spans="6:15" x14ac:dyDescent="0.25">
      <c r="F2756" s="64"/>
      <c r="G2756" s="64"/>
      <c r="H2756" s="64"/>
      <c r="I2756" s="64"/>
      <c r="J2756" s="64"/>
      <c r="K2756" s="64"/>
      <c r="L2756" s="64"/>
      <c r="M2756" s="64"/>
      <c r="N2756" s="64"/>
      <c r="O2756" s="64"/>
    </row>
    <row r="2757" spans="6:15" x14ac:dyDescent="0.25">
      <c r="F2757" s="64"/>
      <c r="G2757" s="64"/>
      <c r="H2757" s="64"/>
      <c r="I2757" s="64"/>
      <c r="J2757" s="64"/>
      <c r="K2757" s="64"/>
      <c r="L2757" s="64"/>
      <c r="M2757" s="64"/>
      <c r="N2757" s="64"/>
      <c r="O2757" s="64"/>
    </row>
    <row r="2758" spans="6:15" x14ac:dyDescent="0.25">
      <c r="F2758" s="64"/>
      <c r="G2758" s="64"/>
      <c r="H2758" s="64"/>
      <c r="I2758" s="64"/>
      <c r="J2758" s="64"/>
      <c r="K2758" s="64"/>
      <c r="L2758" s="64"/>
      <c r="M2758" s="64"/>
      <c r="N2758" s="64"/>
      <c r="O2758" s="64"/>
    </row>
    <row r="2759" spans="6:15" x14ac:dyDescent="0.25">
      <c r="F2759" s="64"/>
      <c r="G2759" s="64"/>
      <c r="H2759" s="64"/>
      <c r="I2759" s="64"/>
      <c r="J2759" s="64"/>
      <c r="K2759" s="64"/>
      <c r="L2759" s="64"/>
      <c r="M2759" s="64"/>
      <c r="N2759" s="64"/>
      <c r="O2759" s="64"/>
    </row>
    <row r="2760" spans="6:15" x14ac:dyDescent="0.25">
      <c r="F2760" s="64"/>
      <c r="G2760" s="64"/>
      <c r="H2760" s="64"/>
      <c r="I2760" s="64"/>
      <c r="J2760" s="64"/>
      <c r="K2760" s="64"/>
      <c r="L2760" s="64"/>
      <c r="M2760" s="64"/>
      <c r="N2760" s="64"/>
      <c r="O2760" s="64"/>
    </row>
    <row r="2761" spans="6:15" x14ac:dyDescent="0.25">
      <c r="F2761" s="64"/>
      <c r="G2761" s="64"/>
      <c r="H2761" s="64"/>
      <c r="I2761" s="64"/>
      <c r="J2761" s="64"/>
      <c r="K2761" s="64"/>
      <c r="L2761" s="64"/>
      <c r="M2761" s="64"/>
      <c r="N2761" s="64"/>
      <c r="O2761" s="64"/>
    </row>
    <row r="2762" spans="6:15" x14ac:dyDescent="0.25">
      <c r="F2762" s="64"/>
      <c r="G2762" s="64"/>
      <c r="H2762" s="64"/>
      <c r="I2762" s="64"/>
      <c r="J2762" s="64"/>
      <c r="K2762" s="64"/>
      <c r="L2762" s="64"/>
      <c r="M2762" s="64"/>
      <c r="N2762" s="64"/>
      <c r="O2762" s="64"/>
    </row>
    <row r="2763" spans="6:15" x14ac:dyDescent="0.25">
      <c r="F2763" s="64"/>
      <c r="G2763" s="64"/>
      <c r="H2763" s="64"/>
      <c r="I2763" s="64"/>
      <c r="J2763" s="64"/>
      <c r="K2763" s="64"/>
      <c r="L2763" s="64"/>
      <c r="M2763" s="64"/>
      <c r="N2763" s="64"/>
      <c r="O2763" s="64"/>
    </row>
    <row r="2764" spans="6:15" x14ac:dyDescent="0.25">
      <c r="F2764" s="64"/>
      <c r="G2764" s="64"/>
      <c r="H2764" s="64"/>
      <c r="I2764" s="64"/>
      <c r="J2764" s="64"/>
      <c r="K2764" s="64"/>
      <c r="L2764" s="64"/>
      <c r="M2764" s="64"/>
      <c r="N2764" s="64"/>
      <c r="O2764" s="64"/>
    </row>
    <row r="2765" spans="6:15" x14ac:dyDescent="0.25">
      <c r="F2765" s="64"/>
      <c r="G2765" s="64"/>
      <c r="H2765" s="64"/>
      <c r="I2765" s="64"/>
      <c r="J2765" s="64"/>
      <c r="K2765" s="64"/>
      <c r="L2765" s="64"/>
      <c r="M2765" s="64"/>
      <c r="N2765" s="64"/>
      <c r="O2765" s="64"/>
    </row>
    <row r="2766" spans="6:15" x14ac:dyDescent="0.25">
      <c r="F2766" s="64"/>
      <c r="G2766" s="64"/>
      <c r="H2766" s="64"/>
      <c r="I2766" s="64"/>
      <c r="J2766" s="64"/>
      <c r="K2766" s="64"/>
      <c r="L2766" s="64"/>
      <c r="M2766" s="64"/>
      <c r="N2766" s="64"/>
      <c r="O2766" s="64"/>
    </row>
    <row r="2767" spans="6:15" x14ac:dyDescent="0.25">
      <c r="F2767" s="64"/>
      <c r="G2767" s="64"/>
      <c r="H2767" s="64"/>
      <c r="I2767" s="64"/>
      <c r="J2767" s="64"/>
      <c r="K2767" s="64"/>
      <c r="L2767" s="64"/>
      <c r="M2767" s="64"/>
      <c r="N2767" s="64"/>
      <c r="O2767" s="64"/>
    </row>
    <row r="2768" spans="6:15" x14ac:dyDescent="0.25">
      <c r="F2768" s="64"/>
      <c r="G2768" s="64"/>
      <c r="H2768" s="64"/>
      <c r="I2768" s="64"/>
      <c r="J2768" s="64"/>
      <c r="K2768" s="64"/>
      <c r="L2768" s="64"/>
      <c r="M2768" s="64"/>
      <c r="N2768" s="64"/>
      <c r="O2768" s="64"/>
    </row>
    <row r="2769" spans="6:15" x14ac:dyDescent="0.25">
      <c r="F2769" s="64"/>
      <c r="G2769" s="64"/>
      <c r="H2769" s="64"/>
      <c r="I2769" s="64"/>
      <c r="J2769" s="64"/>
      <c r="K2769" s="64"/>
      <c r="L2769" s="64"/>
      <c r="M2769" s="64"/>
      <c r="N2769" s="64"/>
      <c r="O2769" s="64"/>
    </row>
    <row r="2770" spans="6:15" x14ac:dyDescent="0.25">
      <c r="F2770" s="64"/>
      <c r="G2770" s="64"/>
      <c r="H2770" s="64"/>
      <c r="I2770" s="64"/>
      <c r="J2770" s="64"/>
      <c r="K2770" s="64"/>
      <c r="L2770" s="64"/>
      <c r="M2770" s="64"/>
      <c r="N2770" s="64"/>
      <c r="O2770" s="64"/>
    </row>
    <row r="2771" spans="6:15" x14ac:dyDescent="0.25">
      <c r="F2771" s="64"/>
      <c r="G2771" s="64"/>
      <c r="H2771" s="64"/>
      <c r="I2771" s="64"/>
      <c r="J2771" s="64"/>
      <c r="K2771" s="64"/>
      <c r="L2771" s="64"/>
      <c r="M2771" s="64"/>
      <c r="N2771" s="64"/>
      <c r="O2771" s="64"/>
    </row>
    <row r="2772" spans="6:15" x14ac:dyDescent="0.25">
      <c r="F2772" s="64"/>
      <c r="G2772" s="64"/>
      <c r="H2772" s="64"/>
      <c r="I2772" s="64"/>
      <c r="J2772" s="64"/>
      <c r="K2772" s="64"/>
      <c r="L2772" s="64"/>
      <c r="M2772" s="64"/>
      <c r="N2772" s="64"/>
      <c r="O2772" s="64"/>
    </row>
    <row r="2773" spans="6:15" x14ac:dyDescent="0.25">
      <c r="F2773" s="64"/>
      <c r="G2773" s="64"/>
      <c r="H2773" s="64"/>
      <c r="I2773" s="64"/>
      <c r="J2773" s="64"/>
      <c r="K2773" s="64"/>
      <c r="L2773" s="64"/>
      <c r="M2773" s="64"/>
      <c r="N2773" s="64"/>
      <c r="O2773" s="64"/>
    </row>
    <row r="2774" spans="6:15" x14ac:dyDescent="0.25">
      <c r="F2774" s="64"/>
      <c r="G2774" s="64"/>
      <c r="H2774" s="64"/>
      <c r="I2774" s="64"/>
      <c r="J2774" s="64"/>
      <c r="K2774" s="64"/>
      <c r="L2774" s="64"/>
      <c r="M2774" s="64"/>
      <c r="N2774" s="64"/>
      <c r="O2774" s="64"/>
    </row>
    <row r="2775" spans="6:15" x14ac:dyDescent="0.25">
      <c r="F2775" s="64"/>
      <c r="G2775" s="64"/>
      <c r="H2775" s="64"/>
      <c r="I2775" s="64"/>
      <c r="J2775" s="64"/>
      <c r="K2775" s="64"/>
      <c r="L2775" s="64"/>
      <c r="M2775" s="64"/>
      <c r="N2775" s="64"/>
      <c r="O2775" s="64"/>
    </row>
    <row r="2776" spans="6:15" x14ac:dyDescent="0.25">
      <c r="F2776" s="64"/>
      <c r="G2776" s="64"/>
      <c r="H2776" s="64"/>
      <c r="I2776" s="64"/>
      <c r="J2776" s="64"/>
      <c r="K2776" s="64"/>
      <c r="L2776" s="64"/>
      <c r="M2776" s="64"/>
      <c r="N2776" s="64"/>
      <c r="O2776" s="64"/>
    </row>
    <row r="2777" spans="6:15" x14ac:dyDescent="0.25">
      <c r="F2777" s="64"/>
      <c r="G2777" s="64"/>
      <c r="H2777" s="64"/>
      <c r="I2777" s="64"/>
      <c r="J2777" s="64"/>
      <c r="K2777" s="64"/>
      <c r="L2777" s="64"/>
      <c r="M2777" s="64"/>
      <c r="N2777" s="64"/>
      <c r="O2777" s="64"/>
    </row>
    <row r="2778" spans="6:15" x14ac:dyDescent="0.25">
      <c r="F2778" s="64"/>
      <c r="G2778" s="64"/>
      <c r="H2778" s="64"/>
      <c r="I2778" s="64"/>
      <c r="J2778" s="64"/>
      <c r="K2778" s="64"/>
      <c r="L2778" s="64"/>
      <c r="M2778" s="64"/>
      <c r="N2778" s="64"/>
      <c r="O2778" s="64"/>
    </row>
    <row r="2779" spans="6:15" x14ac:dyDescent="0.25">
      <c r="F2779" s="64"/>
      <c r="G2779" s="64"/>
      <c r="H2779" s="64"/>
      <c r="I2779" s="64"/>
      <c r="J2779" s="64"/>
      <c r="K2779" s="64"/>
      <c r="L2779" s="64"/>
      <c r="M2779" s="64"/>
      <c r="N2779" s="64"/>
      <c r="O2779" s="64"/>
    </row>
    <row r="2780" spans="6:15" x14ac:dyDescent="0.25">
      <c r="F2780" s="64"/>
      <c r="G2780" s="64"/>
      <c r="H2780" s="64"/>
      <c r="I2780" s="64"/>
      <c r="J2780" s="64"/>
      <c r="K2780" s="64"/>
      <c r="L2780" s="64"/>
      <c r="M2780" s="64"/>
      <c r="N2780" s="64"/>
      <c r="O2780" s="64"/>
    </row>
    <row r="2781" spans="6:15" x14ac:dyDescent="0.25">
      <c r="F2781" s="64"/>
      <c r="G2781" s="64"/>
      <c r="H2781" s="64"/>
      <c r="I2781" s="64"/>
      <c r="J2781" s="64"/>
      <c r="K2781" s="64"/>
      <c r="L2781" s="64"/>
      <c r="M2781" s="64"/>
      <c r="N2781" s="64"/>
      <c r="O2781" s="64"/>
    </row>
    <row r="2782" spans="6:15" x14ac:dyDescent="0.25">
      <c r="F2782" s="64"/>
      <c r="G2782" s="64"/>
      <c r="H2782" s="64"/>
      <c r="I2782" s="64"/>
      <c r="J2782" s="64"/>
      <c r="K2782" s="64"/>
      <c r="L2782" s="64"/>
      <c r="M2782" s="64"/>
      <c r="N2782" s="64"/>
      <c r="O2782" s="64"/>
    </row>
    <row r="2783" spans="6:15" x14ac:dyDescent="0.25">
      <c r="F2783" s="64"/>
      <c r="G2783" s="64"/>
      <c r="H2783" s="64"/>
      <c r="I2783" s="64"/>
      <c r="J2783" s="64"/>
      <c r="K2783" s="64"/>
      <c r="L2783" s="64"/>
      <c r="M2783" s="64"/>
      <c r="N2783" s="64"/>
      <c r="O2783" s="64"/>
    </row>
    <row r="2784" spans="6:15" x14ac:dyDescent="0.25">
      <c r="F2784" s="64"/>
      <c r="G2784" s="64"/>
      <c r="H2784" s="64"/>
      <c r="I2784" s="64"/>
      <c r="J2784" s="64"/>
      <c r="K2784" s="64"/>
      <c r="L2784" s="64"/>
      <c r="M2784" s="64"/>
      <c r="N2784" s="64"/>
      <c r="O2784" s="64"/>
    </row>
    <row r="2785" spans="6:15" x14ac:dyDescent="0.25">
      <c r="F2785" s="64"/>
      <c r="G2785" s="64"/>
      <c r="H2785" s="64"/>
      <c r="I2785" s="64"/>
      <c r="J2785" s="64"/>
      <c r="K2785" s="64"/>
      <c r="L2785" s="64"/>
      <c r="M2785" s="64"/>
      <c r="N2785" s="64"/>
      <c r="O2785" s="64"/>
    </row>
    <row r="2786" spans="6:15" x14ac:dyDescent="0.25">
      <c r="F2786" s="64"/>
      <c r="G2786" s="64"/>
      <c r="H2786" s="64"/>
      <c r="I2786" s="64"/>
      <c r="J2786" s="64"/>
      <c r="K2786" s="64"/>
      <c r="L2786" s="64"/>
      <c r="M2786" s="64"/>
      <c r="N2786" s="64"/>
      <c r="O2786" s="64"/>
    </row>
    <row r="2787" spans="6:15" x14ac:dyDescent="0.25">
      <c r="F2787" s="64"/>
      <c r="G2787" s="64"/>
      <c r="H2787" s="64"/>
      <c r="I2787" s="64"/>
      <c r="J2787" s="64"/>
      <c r="K2787" s="64"/>
      <c r="L2787" s="64"/>
      <c r="M2787" s="64"/>
      <c r="N2787" s="64"/>
      <c r="O2787" s="64"/>
    </row>
    <row r="2788" spans="6:15" x14ac:dyDescent="0.25">
      <c r="F2788" s="64"/>
      <c r="G2788" s="64"/>
      <c r="H2788" s="64"/>
      <c r="I2788" s="64"/>
      <c r="J2788" s="64"/>
      <c r="K2788" s="64"/>
      <c r="L2788" s="64"/>
      <c r="M2788" s="64"/>
      <c r="N2788" s="64"/>
      <c r="O2788" s="64"/>
    </row>
    <row r="2789" spans="6:15" x14ac:dyDescent="0.25">
      <c r="F2789" s="64"/>
      <c r="G2789" s="64"/>
      <c r="H2789" s="64"/>
      <c r="I2789" s="64"/>
      <c r="J2789" s="64"/>
      <c r="K2789" s="64"/>
      <c r="L2789" s="64"/>
      <c r="M2789" s="64"/>
      <c r="N2789" s="64"/>
      <c r="O2789" s="64"/>
    </row>
    <row r="2790" spans="6:15" x14ac:dyDescent="0.25">
      <c r="F2790" s="64"/>
      <c r="G2790" s="64"/>
      <c r="H2790" s="64"/>
      <c r="I2790" s="64"/>
      <c r="J2790" s="64"/>
      <c r="K2790" s="64"/>
      <c r="L2790" s="64"/>
      <c r="M2790" s="64"/>
      <c r="N2790" s="64"/>
      <c r="O2790" s="64"/>
    </row>
    <row r="2791" spans="6:15" x14ac:dyDescent="0.25">
      <c r="F2791" s="64"/>
      <c r="G2791" s="64"/>
      <c r="H2791" s="64"/>
      <c r="I2791" s="64"/>
      <c r="J2791" s="64"/>
      <c r="K2791" s="64"/>
      <c r="L2791" s="64"/>
      <c r="M2791" s="64"/>
      <c r="N2791" s="64"/>
      <c r="O2791" s="64"/>
    </row>
    <row r="2792" spans="6:15" x14ac:dyDescent="0.25">
      <c r="F2792" s="64"/>
      <c r="G2792" s="64"/>
      <c r="H2792" s="64"/>
      <c r="I2792" s="64"/>
      <c r="J2792" s="64"/>
      <c r="K2792" s="64"/>
      <c r="L2792" s="64"/>
      <c r="M2792" s="64"/>
      <c r="N2792" s="64"/>
      <c r="O2792" s="64"/>
    </row>
    <row r="2793" spans="6:15" x14ac:dyDescent="0.25">
      <c r="F2793" s="64"/>
      <c r="G2793" s="64"/>
      <c r="H2793" s="64"/>
      <c r="I2793" s="64"/>
      <c r="J2793" s="64"/>
      <c r="K2793" s="64"/>
      <c r="L2793" s="64"/>
      <c r="M2793" s="64"/>
      <c r="N2793" s="64"/>
      <c r="O2793" s="64"/>
    </row>
    <row r="2794" spans="6:15" x14ac:dyDescent="0.25">
      <c r="F2794" s="64"/>
      <c r="G2794" s="64"/>
      <c r="H2794" s="64"/>
      <c r="I2794" s="64"/>
      <c r="J2794" s="64"/>
      <c r="K2794" s="64"/>
      <c r="L2794" s="64"/>
      <c r="M2794" s="64"/>
      <c r="N2794" s="64"/>
      <c r="O2794" s="64"/>
    </row>
    <row r="2795" spans="6:15" x14ac:dyDescent="0.25">
      <c r="F2795" s="64"/>
      <c r="G2795" s="64"/>
      <c r="H2795" s="64"/>
      <c r="I2795" s="64"/>
      <c r="J2795" s="64"/>
      <c r="K2795" s="64"/>
      <c r="L2795" s="64"/>
      <c r="M2795" s="64"/>
      <c r="N2795" s="64"/>
      <c r="O2795" s="64"/>
    </row>
    <row r="2796" spans="6:15" x14ac:dyDescent="0.25">
      <c r="F2796" s="64"/>
      <c r="G2796" s="64"/>
      <c r="H2796" s="64"/>
      <c r="I2796" s="64"/>
      <c r="J2796" s="64"/>
      <c r="K2796" s="64"/>
      <c r="L2796" s="64"/>
      <c r="M2796" s="64"/>
      <c r="N2796" s="64"/>
      <c r="O2796" s="64"/>
    </row>
    <row r="2797" spans="6:15" x14ac:dyDescent="0.25">
      <c r="F2797" s="64"/>
      <c r="G2797" s="64"/>
      <c r="H2797" s="64"/>
      <c r="I2797" s="64"/>
      <c r="J2797" s="64"/>
      <c r="K2797" s="64"/>
      <c r="L2797" s="64"/>
      <c r="M2797" s="64"/>
      <c r="N2797" s="64"/>
      <c r="O2797" s="64"/>
    </row>
    <row r="2798" spans="6:15" x14ac:dyDescent="0.25">
      <c r="F2798" s="64"/>
      <c r="G2798" s="64"/>
      <c r="H2798" s="64"/>
      <c r="I2798" s="64"/>
      <c r="J2798" s="64"/>
      <c r="K2798" s="64"/>
      <c r="L2798" s="64"/>
      <c r="M2798" s="64"/>
      <c r="N2798" s="64"/>
      <c r="O2798" s="64"/>
    </row>
    <row r="2799" spans="6:15" x14ac:dyDescent="0.25">
      <c r="F2799" s="64"/>
      <c r="G2799" s="64"/>
      <c r="H2799" s="64"/>
      <c r="I2799" s="64"/>
      <c r="J2799" s="64"/>
      <c r="K2799" s="64"/>
      <c r="L2799" s="64"/>
      <c r="M2799" s="64"/>
      <c r="N2799" s="64"/>
      <c r="O2799" s="64"/>
    </row>
    <row r="2800" spans="6:15" x14ac:dyDescent="0.25">
      <c r="F2800" s="64"/>
      <c r="G2800" s="64"/>
      <c r="H2800" s="64"/>
      <c r="I2800" s="64"/>
      <c r="J2800" s="64"/>
      <c r="K2800" s="64"/>
      <c r="L2800" s="64"/>
      <c r="M2800" s="64"/>
      <c r="N2800" s="64"/>
      <c r="O2800" s="64"/>
    </row>
    <row r="2801" spans="6:15" x14ac:dyDescent="0.25">
      <c r="F2801" s="64"/>
      <c r="G2801" s="64"/>
      <c r="H2801" s="64"/>
      <c r="I2801" s="64"/>
      <c r="J2801" s="64"/>
      <c r="K2801" s="64"/>
      <c r="L2801" s="64"/>
      <c r="M2801" s="64"/>
      <c r="N2801" s="64"/>
      <c r="O2801" s="64"/>
    </row>
    <row r="2802" spans="6:15" x14ac:dyDescent="0.25">
      <c r="F2802" s="64"/>
      <c r="G2802" s="64"/>
      <c r="H2802" s="64"/>
      <c r="I2802" s="64"/>
      <c r="J2802" s="64"/>
      <c r="K2802" s="64"/>
      <c r="L2802" s="64"/>
      <c r="M2802" s="64"/>
      <c r="N2802" s="64"/>
      <c r="O2802" s="64"/>
    </row>
    <row r="2803" spans="6:15" x14ac:dyDescent="0.25">
      <c r="F2803" s="64"/>
      <c r="G2803" s="64"/>
      <c r="H2803" s="64"/>
      <c r="I2803" s="64"/>
      <c r="J2803" s="64"/>
      <c r="K2803" s="64"/>
      <c r="L2803" s="64"/>
      <c r="M2803" s="64"/>
      <c r="N2803" s="64"/>
      <c r="O2803" s="64"/>
    </row>
    <row r="2804" spans="6:15" x14ac:dyDescent="0.25">
      <c r="F2804" s="64"/>
      <c r="G2804" s="64"/>
      <c r="H2804" s="64"/>
      <c r="I2804" s="64"/>
      <c r="J2804" s="64"/>
      <c r="K2804" s="64"/>
      <c r="L2804" s="64"/>
      <c r="M2804" s="64"/>
      <c r="N2804" s="64"/>
      <c r="O2804" s="64"/>
    </row>
    <row r="2805" spans="6:15" x14ac:dyDescent="0.25">
      <c r="F2805" s="64"/>
      <c r="G2805" s="64"/>
      <c r="H2805" s="64"/>
      <c r="I2805" s="64"/>
      <c r="J2805" s="64"/>
      <c r="K2805" s="64"/>
      <c r="L2805" s="64"/>
      <c r="M2805" s="64"/>
      <c r="N2805" s="64"/>
      <c r="O2805" s="64"/>
    </row>
    <row r="2806" spans="6:15" x14ac:dyDescent="0.25">
      <c r="F2806" s="64"/>
      <c r="G2806" s="64"/>
      <c r="H2806" s="64"/>
      <c r="I2806" s="64"/>
      <c r="J2806" s="64"/>
      <c r="K2806" s="64"/>
      <c r="L2806" s="64"/>
      <c r="M2806" s="64"/>
      <c r="N2806" s="64"/>
      <c r="O2806" s="64"/>
    </row>
    <row r="2807" spans="6:15" x14ac:dyDescent="0.25">
      <c r="F2807" s="64"/>
      <c r="G2807" s="64"/>
      <c r="H2807" s="64"/>
      <c r="I2807" s="64"/>
      <c r="J2807" s="64"/>
      <c r="K2807" s="64"/>
      <c r="L2807" s="64"/>
      <c r="M2807" s="64"/>
      <c r="N2807" s="64"/>
      <c r="O2807" s="64"/>
    </row>
    <row r="2808" spans="6:15" x14ac:dyDescent="0.25">
      <c r="F2808" s="64"/>
      <c r="G2808" s="64"/>
      <c r="H2808" s="64"/>
      <c r="I2808" s="64"/>
      <c r="J2808" s="64"/>
      <c r="K2808" s="64"/>
      <c r="L2808" s="64"/>
      <c r="M2808" s="64"/>
      <c r="N2808" s="64"/>
      <c r="O2808" s="64"/>
    </row>
    <row r="2809" spans="6:15" x14ac:dyDescent="0.25">
      <c r="F2809" s="64"/>
      <c r="G2809" s="64"/>
      <c r="H2809" s="64"/>
      <c r="I2809" s="64"/>
      <c r="J2809" s="64"/>
      <c r="K2809" s="64"/>
      <c r="L2809" s="64"/>
      <c r="M2809" s="64"/>
      <c r="N2809" s="64"/>
      <c r="O2809" s="64"/>
    </row>
    <row r="2810" spans="6:15" x14ac:dyDescent="0.25">
      <c r="F2810" s="64"/>
      <c r="G2810" s="64"/>
      <c r="H2810" s="64"/>
      <c r="I2810" s="64"/>
      <c r="J2810" s="64"/>
      <c r="K2810" s="64"/>
      <c r="L2810" s="64"/>
      <c r="M2810" s="64"/>
      <c r="N2810" s="64"/>
      <c r="O2810" s="64"/>
    </row>
    <row r="2811" spans="6:15" x14ac:dyDescent="0.25">
      <c r="F2811" s="64"/>
      <c r="G2811" s="64"/>
      <c r="H2811" s="64"/>
      <c r="I2811" s="64"/>
      <c r="J2811" s="64"/>
      <c r="K2811" s="64"/>
      <c r="L2811" s="64"/>
      <c r="M2811" s="64"/>
      <c r="N2811" s="64"/>
      <c r="O2811" s="64"/>
    </row>
    <row r="2812" spans="6:15" x14ac:dyDescent="0.25">
      <c r="F2812" s="64"/>
      <c r="G2812" s="64"/>
      <c r="H2812" s="64"/>
      <c r="I2812" s="64"/>
      <c r="J2812" s="64"/>
      <c r="K2812" s="64"/>
      <c r="L2812" s="64"/>
      <c r="M2812" s="64"/>
      <c r="N2812" s="64"/>
      <c r="O2812" s="64"/>
    </row>
    <row r="2813" spans="6:15" x14ac:dyDescent="0.25">
      <c r="F2813" s="64"/>
      <c r="G2813" s="64"/>
      <c r="H2813" s="64"/>
      <c r="I2813" s="64"/>
      <c r="J2813" s="64"/>
      <c r="K2813" s="64"/>
      <c r="L2813" s="64"/>
      <c r="M2813" s="64"/>
      <c r="N2813" s="64"/>
      <c r="O2813" s="64"/>
    </row>
    <row r="2814" spans="6:15" x14ac:dyDescent="0.25">
      <c r="F2814" s="64"/>
      <c r="G2814" s="64"/>
      <c r="H2814" s="64"/>
      <c r="I2814" s="64"/>
      <c r="J2814" s="64"/>
      <c r="K2814" s="64"/>
      <c r="L2814" s="64"/>
      <c r="M2814" s="64"/>
      <c r="N2814" s="64"/>
      <c r="O2814" s="64"/>
    </row>
    <row r="2815" spans="6:15" x14ac:dyDescent="0.25">
      <c r="F2815" s="64"/>
      <c r="G2815" s="64"/>
      <c r="H2815" s="64"/>
      <c r="I2815" s="64"/>
      <c r="J2815" s="64"/>
      <c r="K2815" s="64"/>
      <c r="L2815" s="64"/>
      <c r="M2815" s="64"/>
      <c r="N2815" s="64"/>
      <c r="O2815" s="64"/>
    </row>
    <row r="2816" spans="6:15" x14ac:dyDescent="0.25">
      <c r="F2816" s="64"/>
      <c r="G2816" s="64"/>
      <c r="H2816" s="64"/>
      <c r="I2816" s="64"/>
      <c r="J2816" s="64"/>
      <c r="K2816" s="64"/>
      <c r="L2816" s="64"/>
      <c r="M2816" s="64"/>
      <c r="N2816" s="64"/>
      <c r="O2816" s="64"/>
    </row>
    <row r="2817" spans="6:15" x14ac:dyDescent="0.25">
      <c r="F2817" s="64"/>
      <c r="G2817" s="64"/>
      <c r="H2817" s="64"/>
      <c r="I2817" s="64"/>
      <c r="J2817" s="64"/>
      <c r="K2817" s="64"/>
      <c r="L2817" s="64"/>
      <c r="M2817" s="64"/>
      <c r="N2817" s="64"/>
      <c r="O2817" s="64"/>
    </row>
    <row r="2818" spans="6:15" x14ac:dyDescent="0.25">
      <c r="F2818" s="64"/>
      <c r="G2818" s="64"/>
      <c r="H2818" s="64"/>
      <c r="I2818" s="64"/>
      <c r="J2818" s="64"/>
      <c r="K2818" s="64"/>
      <c r="L2818" s="64"/>
      <c r="M2818" s="64"/>
      <c r="N2818" s="64"/>
      <c r="O2818" s="64"/>
    </row>
    <row r="2819" spans="6:15" x14ac:dyDescent="0.25">
      <c r="F2819" s="64"/>
      <c r="G2819" s="64"/>
      <c r="H2819" s="64"/>
      <c r="I2819" s="64"/>
      <c r="J2819" s="64"/>
      <c r="K2819" s="64"/>
      <c r="L2819" s="64"/>
      <c r="M2819" s="64"/>
      <c r="N2819" s="64"/>
      <c r="O2819" s="64"/>
    </row>
    <row r="2820" spans="6:15" x14ac:dyDescent="0.25">
      <c r="F2820" s="64"/>
      <c r="G2820" s="64"/>
      <c r="H2820" s="64"/>
      <c r="I2820" s="64"/>
      <c r="J2820" s="64"/>
      <c r="K2820" s="64"/>
      <c r="L2820" s="64"/>
      <c r="M2820" s="64"/>
      <c r="N2820" s="64"/>
      <c r="O2820" s="64"/>
    </row>
    <row r="2821" spans="6:15" x14ac:dyDescent="0.25">
      <c r="F2821" s="64"/>
      <c r="G2821" s="64"/>
      <c r="H2821" s="64"/>
      <c r="I2821" s="64"/>
      <c r="J2821" s="64"/>
      <c r="K2821" s="64"/>
      <c r="L2821" s="64"/>
      <c r="M2821" s="64"/>
      <c r="N2821" s="64"/>
      <c r="O2821" s="64"/>
    </row>
    <row r="2822" spans="6:15" x14ac:dyDescent="0.25">
      <c r="F2822" s="64"/>
      <c r="G2822" s="64"/>
      <c r="H2822" s="64"/>
      <c r="I2822" s="64"/>
      <c r="J2822" s="64"/>
      <c r="K2822" s="64"/>
      <c r="L2822" s="64"/>
      <c r="M2822" s="64"/>
      <c r="N2822" s="64"/>
      <c r="O2822" s="64"/>
    </row>
    <row r="2823" spans="6:15" x14ac:dyDescent="0.25">
      <c r="F2823" s="64"/>
      <c r="G2823" s="64"/>
      <c r="H2823" s="64"/>
      <c r="I2823" s="64"/>
      <c r="J2823" s="64"/>
      <c r="K2823" s="64"/>
      <c r="L2823" s="64"/>
      <c r="M2823" s="64"/>
      <c r="N2823" s="64"/>
      <c r="O2823" s="64"/>
    </row>
    <row r="2824" spans="6:15" x14ac:dyDescent="0.25">
      <c r="F2824" s="64"/>
      <c r="G2824" s="64"/>
      <c r="H2824" s="64"/>
      <c r="I2824" s="64"/>
      <c r="J2824" s="64"/>
      <c r="K2824" s="64"/>
      <c r="L2824" s="64"/>
      <c r="M2824" s="64"/>
      <c r="N2824" s="64"/>
      <c r="O2824" s="64"/>
    </row>
    <row r="2825" spans="6:15" x14ac:dyDescent="0.25">
      <c r="F2825" s="64"/>
      <c r="G2825" s="64"/>
      <c r="H2825" s="64"/>
      <c r="I2825" s="64"/>
      <c r="J2825" s="64"/>
      <c r="K2825" s="64"/>
      <c r="L2825" s="64"/>
      <c r="M2825" s="64"/>
      <c r="N2825" s="64"/>
      <c r="O2825" s="64"/>
    </row>
    <row r="2826" spans="6:15" x14ac:dyDescent="0.25">
      <c r="F2826" s="64"/>
      <c r="G2826" s="64"/>
      <c r="H2826" s="64"/>
      <c r="I2826" s="64"/>
      <c r="J2826" s="64"/>
      <c r="K2826" s="64"/>
      <c r="L2826" s="64"/>
      <c r="M2826" s="64"/>
      <c r="N2826" s="64"/>
      <c r="O2826" s="64"/>
    </row>
    <row r="2827" spans="6:15" x14ac:dyDescent="0.25">
      <c r="F2827" s="64"/>
      <c r="G2827" s="64"/>
      <c r="H2827" s="64"/>
      <c r="I2827" s="64"/>
      <c r="J2827" s="64"/>
      <c r="K2827" s="64"/>
      <c r="L2827" s="64"/>
      <c r="M2827" s="64"/>
      <c r="N2827" s="64"/>
      <c r="O2827" s="64"/>
    </row>
    <row r="2828" spans="6:15" x14ac:dyDescent="0.25">
      <c r="F2828" s="64"/>
      <c r="G2828" s="64"/>
      <c r="H2828" s="64"/>
      <c r="I2828" s="64"/>
      <c r="J2828" s="64"/>
      <c r="K2828" s="64"/>
      <c r="L2828" s="64"/>
      <c r="M2828" s="64"/>
      <c r="N2828" s="64"/>
      <c r="O2828" s="64"/>
    </row>
    <row r="2829" spans="6:15" x14ac:dyDescent="0.25">
      <c r="F2829" s="64"/>
      <c r="G2829" s="64"/>
      <c r="H2829" s="64"/>
      <c r="I2829" s="64"/>
      <c r="J2829" s="64"/>
      <c r="K2829" s="64"/>
      <c r="L2829" s="64"/>
      <c r="M2829" s="64"/>
      <c r="N2829" s="64"/>
      <c r="O2829" s="64"/>
    </row>
    <row r="2830" spans="6:15" x14ac:dyDescent="0.25">
      <c r="F2830" s="64"/>
      <c r="G2830" s="64"/>
      <c r="H2830" s="64"/>
      <c r="I2830" s="64"/>
      <c r="J2830" s="64"/>
      <c r="K2830" s="64"/>
      <c r="L2830" s="64"/>
      <c r="M2830" s="64"/>
      <c r="N2830" s="64"/>
      <c r="O2830" s="64"/>
    </row>
    <row r="2831" spans="6:15" x14ac:dyDescent="0.25">
      <c r="F2831" s="64"/>
      <c r="G2831" s="64"/>
      <c r="H2831" s="64"/>
      <c r="I2831" s="64"/>
      <c r="J2831" s="64"/>
      <c r="K2831" s="64"/>
      <c r="L2831" s="64"/>
      <c r="M2831" s="64"/>
      <c r="N2831" s="64"/>
      <c r="O2831" s="64"/>
    </row>
    <row r="2832" spans="6:15" x14ac:dyDescent="0.25">
      <c r="F2832" s="64"/>
      <c r="G2832" s="64"/>
      <c r="H2832" s="64"/>
      <c r="I2832" s="64"/>
      <c r="J2832" s="64"/>
      <c r="K2832" s="64"/>
      <c r="L2832" s="64"/>
      <c r="M2832" s="64"/>
      <c r="N2832" s="64"/>
      <c r="O2832" s="64"/>
    </row>
    <row r="2833" spans="6:15" x14ac:dyDescent="0.25">
      <c r="F2833" s="64"/>
      <c r="G2833" s="64"/>
      <c r="H2833" s="64"/>
      <c r="I2833" s="64"/>
      <c r="J2833" s="64"/>
      <c r="K2833" s="64"/>
      <c r="L2833" s="64"/>
      <c r="M2833" s="64"/>
      <c r="N2833" s="64"/>
      <c r="O2833" s="64"/>
    </row>
    <row r="2834" spans="6:15" x14ac:dyDescent="0.25">
      <c r="F2834" s="64"/>
      <c r="G2834" s="64"/>
      <c r="H2834" s="64"/>
      <c r="I2834" s="64"/>
      <c r="J2834" s="64"/>
      <c r="K2834" s="64"/>
      <c r="L2834" s="64"/>
      <c r="M2834" s="64"/>
      <c r="N2834" s="64"/>
      <c r="O2834" s="64"/>
    </row>
    <row r="2835" spans="6:15" x14ac:dyDescent="0.25">
      <c r="F2835" s="64"/>
      <c r="G2835" s="64"/>
      <c r="H2835" s="64"/>
      <c r="I2835" s="64"/>
      <c r="J2835" s="64"/>
      <c r="K2835" s="64"/>
      <c r="L2835" s="64"/>
      <c r="M2835" s="64"/>
      <c r="N2835" s="64"/>
      <c r="O2835" s="64"/>
    </row>
    <row r="2836" spans="6:15" x14ac:dyDescent="0.25">
      <c r="F2836" s="64"/>
      <c r="G2836" s="64"/>
      <c r="H2836" s="64"/>
      <c r="I2836" s="64"/>
      <c r="J2836" s="64"/>
      <c r="K2836" s="64"/>
      <c r="L2836" s="64"/>
      <c r="M2836" s="64"/>
      <c r="N2836" s="64"/>
      <c r="O2836" s="64"/>
    </row>
    <row r="2837" spans="6:15" x14ac:dyDescent="0.25">
      <c r="F2837" s="64"/>
      <c r="G2837" s="64"/>
      <c r="H2837" s="64"/>
      <c r="I2837" s="64"/>
      <c r="J2837" s="64"/>
      <c r="K2837" s="64"/>
      <c r="L2837" s="64"/>
      <c r="M2837" s="64"/>
      <c r="N2837" s="64"/>
      <c r="O2837" s="64"/>
    </row>
    <row r="2838" spans="6:15" x14ac:dyDescent="0.25">
      <c r="F2838" s="64"/>
      <c r="G2838" s="64"/>
      <c r="H2838" s="64"/>
      <c r="I2838" s="64"/>
      <c r="J2838" s="64"/>
      <c r="K2838" s="64"/>
      <c r="L2838" s="64"/>
      <c r="M2838" s="64"/>
      <c r="N2838" s="64"/>
      <c r="O2838" s="64"/>
    </row>
    <row r="2839" spans="6:15" x14ac:dyDescent="0.25">
      <c r="F2839" s="64"/>
      <c r="G2839" s="64"/>
      <c r="H2839" s="64"/>
      <c r="I2839" s="64"/>
      <c r="J2839" s="64"/>
      <c r="K2839" s="64"/>
      <c r="L2839" s="64"/>
      <c r="M2839" s="64"/>
      <c r="N2839" s="64"/>
      <c r="O2839" s="64"/>
    </row>
    <row r="2840" spans="6:15" x14ac:dyDescent="0.25">
      <c r="F2840" s="64"/>
      <c r="G2840" s="64"/>
      <c r="H2840" s="64"/>
      <c r="I2840" s="64"/>
      <c r="J2840" s="64"/>
      <c r="K2840" s="64"/>
      <c r="L2840" s="64"/>
      <c r="M2840" s="64"/>
      <c r="N2840" s="64"/>
      <c r="O2840" s="64"/>
    </row>
    <row r="2841" spans="6:15" x14ac:dyDescent="0.25">
      <c r="F2841" s="64"/>
      <c r="G2841" s="64"/>
      <c r="H2841" s="64"/>
      <c r="I2841" s="64"/>
      <c r="J2841" s="64"/>
      <c r="K2841" s="64"/>
      <c r="L2841" s="64"/>
      <c r="M2841" s="64"/>
      <c r="N2841" s="64"/>
      <c r="O2841" s="64"/>
    </row>
    <row r="2842" spans="6:15" x14ac:dyDescent="0.25">
      <c r="F2842" s="64"/>
      <c r="G2842" s="64"/>
      <c r="H2842" s="64"/>
      <c r="I2842" s="64"/>
      <c r="J2842" s="64"/>
      <c r="K2842" s="64"/>
      <c r="L2842" s="64"/>
      <c r="M2842" s="64"/>
      <c r="N2842" s="64"/>
      <c r="O2842" s="64"/>
    </row>
    <row r="2843" spans="6:15" x14ac:dyDescent="0.25">
      <c r="F2843" s="64"/>
      <c r="G2843" s="64"/>
      <c r="H2843" s="64"/>
      <c r="I2843" s="64"/>
      <c r="J2843" s="64"/>
      <c r="K2843" s="64"/>
      <c r="L2843" s="64"/>
      <c r="M2843" s="64"/>
      <c r="N2843" s="64"/>
      <c r="O2843" s="64"/>
    </row>
    <row r="2844" spans="6:15" x14ac:dyDescent="0.25">
      <c r="F2844" s="64"/>
      <c r="G2844" s="64"/>
      <c r="H2844" s="64"/>
      <c r="I2844" s="64"/>
      <c r="J2844" s="64"/>
      <c r="K2844" s="64"/>
      <c r="L2844" s="64"/>
      <c r="M2844" s="64"/>
      <c r="N2844" s="64"/>
      <c r="O2844" s="64"/>
    </row>
    <row r="2845" spans="6:15" x14ac:dyDescent="0.25">
      <c r="F2845" s="64"/>
      <c r="G2845" s="64"/>
      <c r="H2845" s="64"/>
      <c r="I2845" s="64"/>
      <c r="J2845" s="64"/>
      <c r="K2845" s="64"/>
      <c r="L2845" s="64"/>
      <c r="M2845" s="64"/>
      <c r="N2845" s="64"/>
      <c r="O2845" s="64"/>
    </row>
    <row r="2846" spans="6:15" x14ac:dyDescent="0.25">
      <c r="F2846" s="64"/>
      <c r="G2846" s="64"/>
      <c r="H2846" s="64"/>
      <c r="I2846" s="64"/>
      <c r="J2846" s="64"/>
      <c r="K2846" s="64"/>
      <c r="L2846" s="64"/>
      <c r="M2846" s="64"/>
      <c r="N2846" s="64"/>
      <c r="O2846" s="64"/>
    </row>
    <row r="2847" spans="6:15" x14ac:dyDescent="0.25">
      <c r="F2847" s="64"/>
      <c r="G2847" s="64"/>
      <c r="H2847" s="64"/>
      <c r="I2847" s="64"/>
      <c r="J2847" s="64"/>
      <c r="K2847" s="64"/>
      <c r="L2847" s="64"/>
      <c r="M2847" s="64"/>
      <c r="N2847" s="64"/>
      <c r="O2847" s="64"/>
    </row>
    <row r="2848" spans="6:15" x14ac:dyDescent="0.25">
      <c r="F2848" s="64"/>
      <c r="G2848" s="64"/>
      <c r="H2848" s="64"/>
      <c r="I2848" s="64"/>
      <c r="J2848" s="64"/>
      <c r="K2848" s="64"/>
      <c r="L2848" s="64"/>
      <c r="M2848" s="64"/>
      <c r="N2848" s="64"/>
      <c r="O2848" s="64"/>
    </row>
    <row r="2849" spans="6:15" x14ac:dyDescent="0.25">
      <c r="F2849" s="64"/>
      <c r="G2849" s="64"/>
      <c r="H2849" s="64"/>
      <c r="I2849" s="64"/>
      <c r="J2849" s="64"/>
      <c r="K2849" s="64"/>
      <c r="L2849" s="64"/>
      <c r="M2849" s="64"/>
      <c r="N2849" s="64"/>
      <c r="O2849" s="64"/>
    </row>
    <row r="2850" spans="6:15" x14ac:dyDescent="0.25">
      <c r="F2850" s="64"/>
      <c r="G2850" s="64"/>
      <c r="H2850" s="64"/>
      <c r="I2850" s="64"/>
      <c r="J2850" s="64"/>
      <c r="K2850" s="64"/>
      <c r="L2850" s="64"/>
      <c r="M2850" s="64"/>
      <c r="N2850" s="64"/>
      <c r="O2850" s="64"/>
    </row>
    <row r="2851" spans="6:15" x14ac:dyDescent="0.25">
      <c r="F2851" s="64"/>
      <c r="G2851" s="64"/>
      <c r="H2851" s="64"/>
      <c r="I2851" s="64"/>
      <c r="J2851" s="64"/>
      <c r="K2851" s="64"/>
      <c r="L2851" s="64"/>
      <c r="M2851" s="64"/>
      <c r="N2851" s="64"/>
      <c r="O2851" s="64"/>
    </row>
    <row r="2852" spans="6:15" x14ac:dyDescent="0.25">
      <c r="F2852" s="64"/>
      <c r="G2852" s="64"/>
      <c r="H2852" s="64"/>
      <c r="I2852" s="64"/>
      <c r="J2852" s="64"/>
      <c r="K2852" s="64"/>
      <c r="L2852" s="64"/>
      <c r="M2852" s="64"/>
      <c r="N2852" s="64"/>
      <c r="O2852" s="64"/>
    </row>
    <row r="2853" spans="6:15" x14ac:dyDescent="0.25">
      <c r="F2853" s="64"/>
      <c r="G2853" s="64"/>
      <c r="H2853" s="64"/>
      <c r="I2853" s="64"/>
      <c r="J2853" s="64"/>
      <c r="K2853" s="64"/>
      <c r="L2853" s="64"/>
      <c r="M2853" s="64"/>
      <c r="N2853" s="64"/>
      <c r="O2853" s="64"/>
    </row>
    <row r="2854" spans="6:15" x14ac:dyDescent="0.25">
      <c r="F2854" s="64"/>
      <c r="G2854" s="64"/>
      <c r="H2854" s="64"/>
      <c r="I2854" s="64"/>
      <c r="J2854" s="64"/>
      <c r="K2854" s="64"/>
      <c r="L2854" s="64"/>
      <c r="M2854" s="64"/>
      <c r="N2854" s="64"/>
      <c r="O2854" s="64"/>
    </row>
    <row r="2855" spans="6:15" x14ac:dyDescent="0.25">
      <c r="F2855" s="64"/>
      <c r="G2855" s="64"/>
      <c r="H2855" s="64"/>
      <c r="I2855" s="64"/>
      <c r="J2855" s="64"/>
      <c r="K2855" s="64"/>
      <c r="L2855" s="64"/>
      <c r="M2855" s="64"/>
      <c r="N2855" s="64"/>
      <c r="O2855" s="64"/>
    </row>
    <row r="2856" spans="6:15" x14ac:dyDescent="0.25">
      <c r="F2856" s="64"/>
      <c r="G2856" s="64"/>
      <c r="H2856" s="64"/>
      <c r="I2856" s="64"/>
      <c r="J2856" s="64"/>
      <c r="K2856" s="64"/>
      <c r="L2856" s="64"/>
      <c r="M2856" s="64"/>
      <c r="N2856" s="64"/>
      <c r="O2856" s="64"/>
    </row>
    <row r="2857" spans="6:15" x14ac:dyDescent="0.25">
      <c r="F2857" s="64"/>
      <c r="G2857" s="64"/>
      <c r="H2857" s="64"/>
      <c r="I2857" s="64"/>
      <c r="J2857" s="64"/>
      <c r="K2857" s="64"/>
      <c r="L2857" s="64"/>
      <c r="M2857" s="64"/>
      <c r="N2857" s="64"/>
      <c r="O2857" s="64"/>
    </row>
    <row r="2858" spans="6:15" x14ac:dyDescent="0.25">
      <c r="F2858" s="64"/>
      <c r="G2858" s="64"/>
      <c r="H2858" s="64"/>
      <c r="I2858" s="64"/>
      <c r="J2858" s="64"/>
      <c r="K2858" s="64"/>
      <c r="L2858" s="64"/>
      <c r="M2858" s="64"/>
      <c r="N2858" s="64"/>
      <c r="O2858" s="64"/>
    </row>
    <row r="2859" spans="6:15" x14ac:dyDescent="0.25">
      <c r="F2859" s="64"/>
      <c r="G2859" s="64"/>
      <c r="H2859" s="64"/>
      <c r="I2859" s="64"/>
      <c r="J2859" s="64"/>
      <c r="K2859" s="64"/>
      <c r="L2859" s="64"/>
      <c r="M2859" s="64"/>
      <c r="N2859" s="64"/>
      <c r="O2859" s="64"/>
    </row>
    <row r="2860" spans="6:15" x14ac:dyDescent="0.25">
      <c r="F2860" s="64"/>
      <c r="G2860" s="64"/>
      <c r="H2860" s="64"/>
      <c r="I2860" s="64"/>
      <c r="J2860" s="64"/>
      <c r="K2860" s="64"/>
      <c r="L2860" s="64"/>
      <c r="M2860" s="64"/>
      <c r="N2860" s="64"/>
      <c r="O2860" s="64"/>
    </row>
    <row r="2861" spans="6:15" x14ac:dyDescent="0.25">
      <c r="F2861" s="64"/>
      <c r="G2861" s="64"/>
      <c r="H2861" s="64"/>
      <c r="I2861" s="64"/>
      <c r="J2861" s="64"/>
      <c r="K2861" s="64"/>
      <c r="L2861" s="64"/>
      <c r="M2861" s="64"/>
      <c r="N2861" s="64"/>
      <c r="O2861" s="64"/>
    </row>
    <row r="2862" spans="6:15" x14ac:dyDescent="0.25">
      <c r="F2862" s="64"/>
      <c r="G2862" s="64"/>
      <c r="H2862" s="64"/>
      <c r="I2862" s="64"/>
      <c r="J2862" s="64"/>
      <c r="K2862" s="64"/>
      <c r="L2862" s="64"/>
      <c r="M2862" s="64"/>
      <c r="N2862" s="64"/>
      <c r="O2862" s="64"/>
    </row>
    <row r="2863" spans="6:15" x14ac:dyDescent="0.25">
      <c r="F2863" s="64"/>
      <c r="G2863" s="64"/>
      <c r="H2863" s="64"/>
      <c r="I2863" s="64"/>
      <c r="J2863" s="64"/>
      <c r="K2863" s="64"/>
      <c r="L2863" s="64"/>
      <c r="M2863" s="64"/>
      <c r="N2863" s="64"/>
      <c r="O2863" s="64"/>
    </row>
    <row r="2864" spans="6:15" x14ac:dyDescent="0.25">
      <c r="F2864" s="64"/>
      <c r="G2864" s="64"/>
      <c r="H2864" s="64"/>
      <c r="I2864" s="64"/>
      <c r="J2864" s="64"/>
      <c r="K2864" s="64"/>
      <c r="L2864" s="64"/>
      <c r="M2864" s="64"/>
      <c r="N2864" s="64"/>
      <c r="O2864" s="64"/>
    </row>
    <row r="2865" spans="6:15" x14ac:dyDescent="0.25">
      <c r="F2865" s="64"/>
      <c r="G2865" s="64"/>
      <c r="H2865" s="64"/>
      <c r="I2865" s="64"/>
      <c r="J2865" s="64"/>
      <c r="K2865" s="64"/>
      <c r="L2865" s="64"/>
      <c r="M2865" s="64"/>
      <c r="N2865" s="64"/>
      <c r="O2865" s="64"/>
    </row>
    <row r="2866" spans="6:15" x14ac:dyDescent="0.25">
      <c r="F2866" s="64"/>
      <c r="G2866" s="64"/>
      <c r="H2866" s="64"/>
      <c r="I2866" s="64"/>
      <c r="J2866" s="64"/>
      <c r="K2866" s="64"/>
      <c r="L2866" s="64"/>
      <c r="M2866" s="64"/>
      <c r="N2866" s="64"/>
      <c r="O2866" s="64"/>
    </row>
    <row r="2867" spans="6:15" x14ac:dyDescent="0.25">
      <c r="F2867" s="64"/>
      <c r="G2867" s="64"/>
      <c r="H2867" s="64"/>
      <c r="I2867" s="64"/>
      <c r="J2867" s="64"/>
      <c r="K2867" s="64"/>
      <c r="L2867" s="64"/>
      <c r="M2867" s="64"/>
      <c r="N2867" s="64"/>
      <c r="O2867" s="64"/>
    </row>
    <row r="2868" spans="6:15" x14ac:dyDescent="0.25">
      <c r="F2868" s="64"/>
      <c r="G2868" s="64"/>
      <c r="H2868" s="64"/>
      <c r="I2868" s="64"/>
      <c r="J2868" s="64"/>
      <c r="K2868" s="64"/>
      <c r="L2868" s="64"/>
      <c r="M2868" s="64"/>
      <c r="N2868" s="64"/>
      <c r="O2868" s="64"/>
    </row>
    <row r="2869" spans="6:15" x14ac:dyDescent="0.25">
      <c r="F2869" s="64"/>
      <c r="G2869" s="64"/>
      <c r="H2869" s="64"/>
      <c r="I2869" s="64"/>
      <c r="J2869" s="64"/>
      <c r="K2869" s="64"/>
      <c r="L2869" s="64"/>
      <c r="M2869" s="64"/>
      <c r="N2869" s="64"/>
      <c r="O2869" s="64"/>
    </row>
    <row r="2870" spans="6:15" x14ac:dyDescent="0.25">
      <c r="F2870" s="64"/>
      <c r="G2870" s="64"/>
      <c r="H2870" s="64"/>
      <c r="I2870" s="64"/>
      <c r="J2870" s="64"/>
      <c r="K2870" s="64"/>
      <c r="L2870" s="64"/>
      <c r="M2870" s="64"/>
      <c r="N2870" s="64"/>
      <c r="O2870" s="64"/>
    </row>
    <row r="2871" spans="6:15" x14ac:dyDescent="0.25">
      <c r="F2871" s="64"/>
      <c r="G2871" s="64"/>
      <c r="H2871" s="64"/>
      <c r="I2871" s="64"/>
      <c r="J2871" s="64"/>
      <c r="K2871" s="64"/>
      <c r="L2871" s="64"/>
      <c r="M2871" s="64"/>
      <c r="N2871" s="64"/>
      <c r="O2871" s="64"/>
    </row>
    <row r="2872" spans="6:15" x14ac:dyDescent="0.25">
      <c r="F2872" s="64"/>
      <c r="G2872" s="64"/>
      <c r="H2872" s="64"/>
      <c r="I2872" s="64"/>
      <c r="J2872" s="64"/>
      <c r="K2872" s="64"/>
      <c r="L2872" s="64"/>
      <c r="M2872" s="64"/>
      <c r="N2872" s="64"/>
      <c r="O2872" s="64"/>
    </row>
    <row r="2873" spans="6:15" x14ac:dyDescent="0.25">
      <c r="F2873" s="64"/>
      <c r="G2873" s="64"/>
      <c r="H2873" s="64"/>
      <c r="I2873" s="64"/>
      <c r="J2873" s="64"/>
      <c r="K2873" s="64"/>
      <c r="L2873" s="64"/>
      <c r="M2873" s="64"/>
      <c r="N2873" s="64"/>
      <c r="O2873" s="64"/>
    </row>
    <row r="2874" spans="6:15" x14ac:dyDescent="0.25">
      <c r="F2874" s="64"/>
      <c r="G2874" s="64"/>
      <c r="H2874" s="64"/>
      <c r="I2874" s="64"/>
      <c r="J2874" s="64"/>
      <c r="K2874" s="64"/>
      <c r="L2874" s="64"/>
      <c r="M2874" s="64"/>
      <c r="N2874" s="64"/>
      <c r="O2874" s="64"/>
    </row>
    <row r="2875" spans="6:15" x14ac:dyDescent="0.25">
      <c r="F2875" s="64"/>
      <c r="G2875" s="64"/>
      <c r="H2875" s="64"/>
      <c r="I2875" s="64"/>
      <c r="J2875" s="64"/>
      <c r="K2875" s="64"/>
      <c r="L2875" s="64"/>
      <c r="M2875" s="64"/>
      <c r="N2875" s="64"/>
      <c r="O2875" s="64"/>
    </row>
    <row r="2876" spans="6:15" x14ac:dyDescent="0.25">
      <c r="F2876" s="64"/>
      <c r="G2876" s="64"/>
      <c r="H2876" s="64"/>
      <c r="I2876" s="64"/>
      <c r="J2876" s="64"/>
      <c r="K2876" s="64"/>
      <c r="L2876" s="64"/>
      <c r="M2876" s="64"/>
      <c r="N2876" s="64"/>
      <c r="O2876" s="64"/>
    </row>
    <row r="2877" spans="6:15" x14ac:dyDescent="0.25">
      <c r="F2877" s="64"/>
      <c r="G2877" s="64"/>
      <c r="H2877" s="64"/>
      <c r="I2877" s="64"/>
      <c r="J2877" s="64"/>
      <c r="K2877" s="64"/>
      <c r="L2877" s="64"/>
      <c r="M2877" s="64"/>
      <c r="N2877" s="64"/>
      <c r="O2877" s="64"/>
    </row>
    <row r="2878" spans="6:15" x14ac:dyDescent="0.25">
      <c r="F2878" s="64"/>
      <c r="G2878" s="64"/>
      <c r="H2878" s="64"/>
      <c r="I2878" s="64"/>
      <c r="J2878" s="64"/>
      <c r="K2878" s="64"/>
      <c r="L2878" s="64"/>
      <c r="M2878" s="64"/>
      <c r="N2878" s="64"/>
      <c r="O2878" s="64"/>
    </row>
    <row r="2879" spans="6:15" x14ac:dyDescent="0.25">
      <c r="F2879" s="64"/>
      <c r="G2879" s="64"/>
      <c r="H2879" s="64"/>
      <c r="I2879" s="64"/>
      <c r="J2879" s="64"/>
      <c r="K2879" s="64"/>
      <c r="L2879" s="64"/>
      <c r="M2879" s="64"/>
      <c r="N2879" s="64"/>
      <c r="O2879" s="64"/>
    </row>
    <row r="2880" spans="6:15" x14ac:dyDescent="0.25">
      <c r="F2880" s="64"/>
      <c r="G2880" s="64"/>
      <c r="H2880" s="64"/>
      <c r="I2880" s="64"/>
      <c r="J2880" s="64"/>
      <c r="K2880" s="64"/>
      <c r="L2880" s="64"/>
      <c r="M2880" s="64"/>
      <c r="N2880" s="64"/>
      <c r="O2880" s="64"/>
    </row>
    <row r="2881" spans="6:15" x14ac:dyDescent="0.25">
      <c r="F2881" s="64"/>
      <c r="G2881" s="64"/>
      <c r="H2881" s="64"/>
      <c r="I2881" s="64"/>
      <c r="J2881" s="64"/>
      <c r="K2881" s="64"/>
      <c r="L2881" s="64"/>
      <c r="M2881" s="64"/>
      <c r="N2881" s="64"/>
      <c r="O2881" s="64"/>
    </row>
    <row r="2882" spans="6:15" x14ac:dyDescent="0.25">
      <c r="F2882" s="64"/>
      <c r="G2882" s="64"/>
      <c r="H2882" s="64"/>
      <c r="I2882" s="64"/>
      <c r="J2882" s="64"/>
      <c r="K2882" s="64"/>
      <c r="L2882" s="64"/>
      <c r="M2882" s="64"/>
      <c r="N2882" s="64"/>
      <c r="O2882" s="64"/>
    </row>
    <row r="2883" spans="6:15" x14ac:dyDescent="0.25">
      <c r="F2883" s="64"/>
      <c r="G2883" s="64"/>
      <c r="H2883" s="64"/>
      <c r="I2883" s="64"/>
      <c r="J2883" s="64"/>
      <c r="K2883" s="64"/>
      <c r="L2883" s="64"/>
      <c r="M2883" s="64"/>
      <c r="N2883" s="64"/>
      <c r="O2883" s="64"/>
    </row>
    <row r="2884" spans="6:15" x14ac:dyDescent="0.25">
      <c r="F2884" s="64"/>
      <c r="G2884" s="64"/>
      <c r="H2884" s="64"/>
      <c r="I2884" s="64"/>
      <c r="J2884" s="64"/>
      <c r="K2884" s="64"/>
      <c r="L2884" s="64"/>
      <c r="M2884" s="64"/>
      <c r="N2884" s="64"/>
      <c r="O2884" s="64"/>
    </row>
    <row r="2885" spans="6:15" x14ac:dyDescent="0.25">
      <c r="F2885" s="64"/>
      <c r="G2885" s="64"/>
      <c r="H2885" s="64"/>
      <c r="I2885" s="64"/>
      <c r="J2885" s="64"/>
      <c r="K2885" s="64"/>
      <c r="L2885" s="64"/>
      <c r="M2885" s="64"/>
      <c r="N2885" s="64"/>
      <c r="O2885" s="64"/>
    </row>
    <row r="2886" spans="6:15" x14ac:dyDescent="0.25">
      <c r="F2886" s="64"/>
      <c r="G2886" s="64"/>
      <c r="H2886" s="64"/>
      <c r="I2886" s="64"/>
      <c r="J2886" s="64"/>
      <c r="K2886" s="64"/>
      <c r="L2886" s="64"/>
      <c r="M2886" s="64"/>
      <c r="N2886" s="64"/>
      <c r="O2886" s="64"/>
    </row>
    <row r="2887" spans="6:15" x14ac:dyDescent="0.25">
      <c r="F2887" s="64"/>
      <c r="G2887" s="64"/>
      <c r="H2887" s="64"/>
      <c r="I2887" s="64"/>
      <c r="J2887" s="64"/>
      <c r="K2887" s="64"/>
      <c r="L2887" s="64"/>
      <c r="M2887" s="64"/>
      <c r="N2887" s="64"/>
      <c r="O2887" s="64"/>
    </row>
    <row r="2888" spans="6:15" x14ac:dyDescent="0.25">
      <c r="F2888" s="64"/>
      <c r="G2888" s="64"/>
      <c r="H2888" s="64"/>
      <c r="I2888" s="64"/>
      <c r="J2888" s="64"/>
      <c r="K2888" s="64"/>
      <c r="L2888" s="64"/>
      <c r="M2888" s="64"/>
      <c r="N2888" s="64"/>
      <c r="O2888" s="64"/>
    </row>
    <row r="2889" spans="6:15" x14ac:dyDescent="0.25">
      <c r="F2889" s="64"/>
      <c r="G2889" s="64"/>
      <c r="H2889" s="64"/>
      <c r="I2889" s="64"/>
      <c r="J2889" s="64"/>
      <c r="K2889" s="64"/>
      <c r="L2889" s="64"/>
      <c r="M2889" s="64"/>
      <c r="N2889" s="64"/>
      <c r="O2889" s="64"/>
    </row>
    <row r="2890" spans="6:15" x14ac:dyDescent="0.25">
      <c r="F2890" s="64"/>
      <c r="G2890" s="64"/>
      <c r="H2890" s="64"/>
      <c r="I2890" s="64"/>
      <c r="J2890" s="64"/>
      <c r="K2890" s="64"/>
      <c r="L2890" s="64"/>
      <c r="M2890" s="64"/>
      <c r="N2890" s="64"/>
      <c r="O2890" s="64"/>
    </row>
    <row r="2891" spans="6:15" x14ac:dyDescent="0.25">
      <c r="F2891" s="64"/>
      <c r="G2891" s="64"/>
      <c r="H2891" s="64"/>
      <c r="I2891" s="64"/>
      <c r="J2891" s="64"/>
      <c r="K2891" s="64"/>
      <c r="L2891" s="64"/>
      <c r="M2891" s="64"/>
      <c r="N2891" s="64"/>
      <c r="O2891" s="64"/>
    </row>
    <row r="2892" spans="6:15" x14ac:dyDescent="0.25">
      <c r="F2892" s="64"/>
      <c r="G2892" s="64"/>
      <c r="H2892" s="64"/>
      <c r="I2892" s="64"/>
      <c r="J2892" s="64"/>
      <c r="K2892" s="64"/>
      <c r="L2892" s="64"/>
      <c r="M2892" s="64"/>
      <c r="N2892" s="64"/>
      <c r="O2892" s="64"/>
    </row>
    <row r="2893" spans="6:15" x14ac:dyDescent="0.25">
      <c r="F2893" s="64"/>
      <c r="G2893" s="64"/>
      <c r="H2893" s="64"/>
      <c r="I2893" s="64"/>
      <c r="J2893" s="64"/>
      <c r="K2893" s="64"/>
      <c r="L2893" s="64"/>
      <c r="M2893" s="64"/>
      <c r="N2893" s="64"/>
      <c r="O2893" s="64"/>
    </row>
    <row r="2894" spans="6:15" x14ac:dyDescent="0.25">
      <c r="F2894" s="64"/>
      <c r="G2894" s="64"/>
      <c r="H2894" s="64"/>
      <c r="I2894" s="64"/>
      <c r="J2894" s="64"/>
      <c r="K2894" s="64"/>
      <c r="L2894" s="64"/>
      <c r="M2894" s="64"/>
      <c r="N2894" s="64"/>
      <c r="O2894" s="64"/>
    </row>
    <row r="2895" spans="6:15" x14ac:dyDescent="0.25">
      <c r="F2895" s="64"/>
      <c r="G2895" s="64"/>
      <c r="H2895" s="64"/>
      <c r="I2895" s="64"/>
      <c r="J2895" s="64"/>
      <c r="K2895" s="64"/>
      <c r="L2895" s="64"/>
      <c r="M2895" s="64"/>
      <c r="N2895" s="64"/>
      <c r="O2895" s="64"/>
    </row>
    <row r="2896" spans="6:15" x14ac:dyDescent="0.25">
      <c r="F2896" s="64"/>
      <c r="G2896" s="64"/>
      <c r="H2896" s="64"/>
      <c r="I2896" s="64"/>
      <c r="J2896" s="64"/>
      <c r="K2896" s="64"/>
      <c r="L2896" s="64"/>
      <c r="M2896" s="64"/>
      <c r="N2896" s="64"/>
      <c r="O2896" s="64"/>
    </row>
    <row r="2897" spans="6:15" x14ac:dyDescent="0.25">
      <c r="F2897" s="64"/>
      <c r="G2897" s="64"/>
      <c r="H2897" s="64"/>
      <c r="I2897" s="64"/>
      <c r="J2897" s="64"/>
      <c r="K2897" s="64"/>
      <c r="L2897" s="64"/>
      <c r="M2897" s="64"/>
      <c r="N2897" s="64"/>
      <c r="O2897" s="64"/>
    </row>
    <row r="2898" spans="6:15" x14ac:dyDescent="0.25">
      <c r="F2898" s="64"/>
      <c r="G2898" s="64"/>
      <c r="H2898" s="64"/>
      <c r="I2898" s="64"/>
      <c r="J2898" s="64"/>
      <c r="K2898" s="64"/>
      <c r="L2898" s="64"/>
      <c r="M2898" s="64"/>
      <c r="N2898" s="64"/>
      <c r="O2898" s="64"/>
    </row>
    <row r="2899" spans="6:15" x14ac:dyDescent="0.25">
      <c r="F2899" s="64"/>
      <c r="G2899" s="64"/>
      <c r="H2899" s="64"/>
      <c r="I2899" s="64"/>
      <c r="J2899" s="64"/>
      <c r="K2899" s="64"/>
      <c r="L2899" s="64"/>
      <c r="M2899" s="64"/>
      <c r="N2899" s="64"/>
      <c r="O2899" s="64"/>
    </row>
    <row r="2900" spans="6:15" x14ac:dyDescent="0.25">
      <c r="F2900" s="64"/>
      <c r="G2900" s="64"/>
      <c r="H2900" s="64"/>
      <c r="I2900" s="64"/>
      <c r="J2900" s="64"/>
      <c r="K2900" s="64"/>
      <c r="L2900" s="64"/>
      <c r="M2900" s="64"/>
      <c r="N2900" s="64"/>
      <c r="O2900" s="64"/>
    </row>
    <row r="2901" spans="6:15" x14ac:dyDescent="0.25">
      <c r="F2901" s="64"/>
      <c r="G2901" s="64"/>
      <c r="H2901" s="64"/>
      <c r="I2901" s="64"/>
      <c r="J2901" s="64"/>
      <c r="K2901" s="64"/>
      <c r="L2901" s="64"/>
      <c r="M2901" s="64"/>
      <c r="N2901" s="64"/>
      <c r="O2901" s="64"/>
    </row>
    <row r="2902" spans="6:15" x14ac:dyDescent="0.25">
      <c r="F2902" s="64"/>
      <c r="G2902" s="64"/>
      <c r="H2902" s="64"/>
      <c r="I2902" s="64"/>
      <c r="J2902" s="64"/>
      <c r="K2902" s="64"/>
      <c r="L2902" s="64"/>
      <c r="M2902" s="64"/>
      <c r="N2902" s="64"/>
      <c r="O2902" s="64"/>
    </row>
    <row r="2903" spans="6:15" x14ac:dyDescent="0.25">
      <c r="F2903" s="64"/>
      <c r="G2903" s="64"/>
      <c r="H2903" s="64"/>
      <c r="I2903" s="64"/>
      <c r="J2903" s="64"/>
      <c r="K2903" s="64"/>
      <c r="L2903" s="64"/>
      <c r="M2903" s="64"/>
      <c r="N2903" s="64"/>
      <c r="O2903" s="64"/>
    </row>
    <row r="2904" spans="6:15" x14ac:dyDescent="0.25">
      <c r="F2904" s="64"/>
      <c r="G2904" s="64"/>
      <c r="H2904" s="64"/>
      <c r="I2904" s="64"/>
      <c r="J2904" s="64"/>
      <c r="K2904" s="64"/>
      <c r="L2904" s="64"/>
      <c r="M2904" s="64"/>
      <c r="N2904" s="64"/>
      <c r="O2904" s="64"/>
    </row>
    <row r="2905" spans="6:15" x14ac:dyDescent="0.25">
      <c r="F2905" s="64"/>
      <c r="G2905" s="64"/>
      <c r="H2905" s="64"/>
      <c r="I2905" s="64"/>
      <c r="J2905" s="64"/>
      <c r="K2905" s="64"/>
      <c r="L2905" s="64"/>
      <c r="M2905" s="64"/>
      <c r="N2905" s="64"/>
      <c r="O2905" s="64"/>
    </row>
    <row r="2906" spans="6:15" x14ac:dyDescent="0.25">
      <c r="F2906" s="64"/>
      <c r="G2906" s="64"/>
      <c r="H2906" s="64"/>
      <c r="I2906" s="64"/>
      <c r="J2906" s="64"/>
      <c r="K2906" s="64"/>
      <c r="L2906" s="64"/>
      <c r="M2906" s="64"/>
      <c r="N2906" s="64"/>
      <c r="O2906" s="64"/>
    </row>
    <row r="2907" spans="6:15" x14ac:dyDescent="0.25">
      <c r="F2907" s="64"/>
      <c r="G2907" s="64"/>
      <c r="H2907" s="64"/>
      <c r="I2907" s="64"/>
      <c r="J2907" s="64"/>
      <c r="K2907" s="64"/>
      <c r="L2907" s="64"/>
      <c r="M2907" s="64"/>
      <c r="N2907" s="64"/>
      <c r="O2907" s="64"/>
    </row>
    <row r="2908" spans="6:15" x14ac:dyDescent="0.25">
      <c r="F2908" s="64"/>
      <c r="G2908" s="64"/>
      <c r="H2908" s="64"/>
      <c r="I2908" s="64"/>
      <c r="J2908" s="64"/>
      <c r="K2908" s="64"/>
      <c r="L2908" s="64"/>
      <c r="M2908" s="64"/>
      <c r="N2908" s="64"/>
      <c r="O2908" s="64"/>
    </row>
    <row r="2909" spans="6:15" x14ac:dyDescent="0.25">
      <c r="F2909" s="64"/>
      <c r="G2909" s="64"/>
      <c r="H2909" s="64"/>
      <c r="I2909" s="64"/>
      <c r="J2909" s="64"/>
      <c r="K2909" s="64"/>
      <c r="L2909" s="64"/>
      <c r="M2909" s="64"/>
      <c r="N2909" s="64"/>
      <c r="O2909" s="64"/>
    </row>
    <row r="2910" spans="6:15" x14ac:dyDescent="0.25">
      <c r="F2910" s="64"/>
      <c r="G2910" s="64"/>
      <c r="H2910" s="64"/>
      <c r="I2910" s="64"/>
      <c r="J2910" s="64"/>
      <c r="K2910" s="64"/>
      <c r="L2910" s="64"/>
      <c r="M2910" s="64"/>
      <c r="N2910" s="64"/>
      <c r="O2910" s="64"/>
    </row>
    <row r="2911" spans="6:15" x14ac:dyDescent="0.25">
      <c r="F2911" s="64"/>
      <c r="G2911" s="64"/>
      <c r="H2911" s="64"/>
      <c r="I2911" s="64"/>
      <c r="J2911" s="64"/>
      <c r="K2911" s="64"/>
      <c r="L2911" s="64"/>
      <c r="M2911" s="64"/>
      <c r="N2911" s="64"/>
      <c r="O2911" s="64"/>
    </row>
    <row r="2912" spans="6:15" x14ac:dyDescent="0.25">
      <c r="F2912" s="64"/>
      <c r="G2912" s="64"/>
      <c r="H2912" s="64"/>
      <c r="I2912" s="64"/>
      <c r="J2912" s="64"/>
      <c r="K2912" s="64"/>
      <c r="L2912" s="64"/>
      <c r="M2912" s="64"/>
      <c r="N2912" s="64"/>
      <c r="O2912" s="64"/>
    </row>
    <row r="2913" spans="6:15" x14ac:dyDescent="0.25">
      <c r="F2913" s="64"/>
      <c r="G2913" s="64"/>
      <c r="H2913" s="64"/>
      <c r="I2913" s="64"/>
      <c r="J2913" s="64"/>
      <c r="K2913" s="64"/>
      <c r="L2913" s="64"/>
      <c r="M2913" s="64"/>
      <c r="N2913" s="64"/>
      <c r="O2913" s="64"/>
    </row>
    <row r="2914" spans="6:15" x14ac:dyDescent="0.25">
      <c r="F2914" s="64"/>
      <c r="G2914" s="64"/>
      <c r="H2914" s="64"/>
      <c r="I2914" s="64"/>
      <c r="J2914" s="64"/>
      <c r="K2914" s="64"/>
      <c r="L2914" s="64"/>
      <c r="M2914" s="64"/>
      <c r="N2914" s="64"/>
      <c r="O2914" s="64"/>
    </row>
    <row r="2915" spans="6:15" x14ac:dyDescent="0.25">
      <c r="F2915" s="64"/>
      <c r="G2915" s="64"/>
      <c r="H2915" s="64"/>
      <c r="I2915" s="64"/>
      <c r="J2915" s="64"/>
      <c r="K2915" s="64"/>
      <c r="L2915" s="64"/>
      <c r="M2915" s="64"/>
      <c r="N2915" s="64"/>
      <c r="O2915" s="64"/>
    </row>
    <row r="2916" spans="6:15" x14ac:dyDescent="0.25">
      <c r="F2916" s="64"/>
      <c r="G2916" s="64"/>
      <c r="H2916" s="64"/>
      <c r="I2916" s="64"/>
      <c r="J2916" s="64"/>
      <c r="K2916" s="64"/>
      <c r="L2916" s="64"/>
      <c r="M2916" s="64"/>
      <c r="N2916" s="64"/>
      <c r="O2916" s="64"/>
    </row>
    <row r="2917" spans="6:15" x14ac:dyDescent="0.25">
      <c r="F2917" s="64"/>
      <c r="G2917" s="64"/>
      <c r="H2917" s="64"/>
      <c r="I2917" s="64"/>
      <c r="J2917" s="64"/>
      <c r="K2917" s="64"/>
      <c r="L2917" s="64"/>
      <c r="M2917" s="64"/>
      <c r="N2917" s="64"/>
      <c r="O2917" s="64"/>
    </row>
    <row r="2918" spans="6:15" x14ac:dyDescent="0.25">
      <c r="F2918" s="64"/>
      <c r="G2918" s="64"/>
      <c r="H2918" s="64"/>
      <c r="I2918" s="64"/>
      <c r="J2918" s="64"/>
      <c r="K2918" s="64"/>
      <c r="L2918" s="64"/>
      <c r="M2918" s="64"/>
      <c r="N2918" s="64"/>
      <c r="O2918" s="64"/>
    </row>
    <row r="2919" spans="6:15" x14ac:dyDescent="0.25">
      <c r="F2919" s="64"/>
      <c r="G2919" s="64"/>
      <c r="H2919" s="64"/>
      <c r="I2919" s="64"/>
      <c r="J2919" s="64"/>
      <c r="K2919" s="64"/>
      <c r="L2919" s="64"/>
      <c r="M2919" s="64"/>
      <c r="N2919" s="64"/>
      <c r="O2919" s="64"/>
    </row>
    <row r="2920" spans="6:15" x14ac:dyDescent="0.25">
      <c r="F2920" s="64"/>
      <c r="G2920" s="64"/>
      <c r="H2920" s="64"/>
      <c r="I2920" s="64"/>
      <c r="J2920" s="64"/>
      <c r="K2920" s="64"/>
      <c r="L2920" s="64"/>
      <c r="M2920" s="64"/>
      <c r="N2920" s="64"/>
      <c r="O2920" s="64"/>
    </row>
    <row r="2921" spans="6:15" x14ac:dyDescent="0.25">
      <c r="F2921" s="64"/>
      <c r="G2921" s="64"/>
      <c r="H2921" s="64"/>
      <c r="I2921" s="64"/>
      <c r="J2921" s="64"/>
      <c r="K2921" s="64"/>
      <c r="L2921" s="64"/>
      <c r="M2921" s="64"/>
      <c r="N2921" s="64"/>
      <c r="O2921" s="64"/>
    </row>
    <row r="2922" spans="6:15" x14ac:dyDescent="0.25">
      <c r="F2922" s="64"/>
      <c r="G2922" s="64"/>
      <c r="H2922" s="64"/>
      <c r="I2922" s="64"/>
      <c r="J2922" s="64"/>
      <c r="K2922" s="64"/>
      <c r="L2922" s="64"/>
      <c r="M2922" s="64"/>
      <c r="N2922" s="64"/>
      <c r="O2922" s="64"/>
    </row>
    <row r="2923" spans="6:15" x14ac:dyDescent="0.25">
      <c r="F2923" s="64"/>
      <c r="G2923" s="64"/>
      <c r="H2923" s="64"/>
      <c r="I2923" s="64"/>
      <c r="J2923" s="64"/>
      <c r="K2923" s="64"/>
      <c r="L2923" s="64"/>
      <c r="M2923" s="64"/>
      <c r="N2923" s="64"/>
      <c r="O2923" s="64"/>
    </row>
    <row r="2924" spans="6:15" x14ac:dyDescent="0.25">
      <c r="F2924" s="64"/>
      <c r="G2924" s="64"/>
      <c r="H2924" s="64"/>
      <c r="I2924" s="64"/>
      <c r="J2924" s="64"/>
      <c r="K2924" s="64"/>
      <c r="L2924" s="64"/>
      <c r="M2924" s="64"/>
      <c r="N2924" s="64"/>
      <c r="O2924" s="64"/>
    </row>
    <row r="2925" spans="6:15" x14ac:dyDescent="0.25">
      <c r="F2925" s="64"/>
      <c r="G2925" s="64"/>
      <c r="H2925" s="64"/>
      <c r="I2925" s="64"/>
      <c r="J2925" s="64"/>
      <c r="K2925" s="64"/>
      <c r="L2925" s="64"/>
      <c r="M2925" s="64"/>
      <c r="N2925" s="64"/>
      <c r="O2925" s="64"/>
    </row>
    <row r="2926" spans="6:15" x14ac:dyDescent="0.25">
      <c r="F2926" s="64"/>
      <c r="G2926" s="64"/>
      <c r="H2926" s="64"/>
      <c r="I2926" s="64"/>
      <c r="J2926" s="64"/>
      <c r="K2926" s="64"/>
      <c r="L2926" s="64"/>
      <c r="M2926" s="64"/>
      <c r="N2926" s="64"/>
      <c r="O2926" s="64"/>
    </row>
    <row r="2927" spans="6:15" x14ac:dyDescent="0.25">
      <c r="F2927" s="64"/>
      <c r="G2927" s="64"/>
      <c r="H2927" s="64"/>
      <c r="I2927" s="64"/>
      <c r="J2927" s="64"/>
      <c r="K2927" s="64"/>
      <c r="L2927" s="64"/>
      <c r="M2927" s="64"/>
      <c r="N2927" s="64"/>
      <c r="O2927" s="64"/>
    </row>
    <row r="2928" spans="6:15" x14ac:dyDescent="0.25">
      <c r="F2928" s="64"/>
      <c r="G2928" s="64"/>
      <c r="H2928" s="64"/>
      <c r="I2928" s="64"/>
      <c r="J2928" s="64"/>
      <c r="K2928" s="64"/>
      <c r="L2928" s="64"/>
      <c r="M2928" s="64"/>
      <c r="N2928" s="64"/>
      <c r="O2928" s="64"/>
    </row>
    <row r="2929" spans="6:15" x14ac:dyDescent="0.25">
      <c r="F2929" s="64"/>
      <c r="G2929" s="64"/>
      <c r="H2929" s="64"/>
      <c r="I2929" s="64"/>
      <c r="J2929" s="64"/>
      <c r="K2929" s="64"/>
      <c r="L2929" s="64"/>
      <c r="M2929" s="64"/>
      <c r="N2929" s="64"/>
      <c r="O2929" s="64"/>
    </row>
    <row r="2930" spans="6:15" x14ac:dyDescent="0.25">
      <c r="F2930" s="64"/>
      <c r="G2930" s="64"/>
      <c r="H2930" s="64"/>
      <c r="I2930" s="64"/>
      <c r="J2930" s="64"/>
      <c r="K2930" s="64"/>
      <c r="L2930" s="64"/>
      <c r="M2930" s="64"/>
      <c r="N2930" s="64"/>
      <c r="O2930" s="64"/>
    </row>
    <row r="2931" spans="6:15" x14ac:dyDescent="0.25">
      <c r="F2931" s="64"/>
      <c r="G2931" s="64"/>
      <c r="H2931" s="64"/>
      <c r="I2931" s="64"/>
      <c r="J2931" s="64"/>
      <c r="K2931" s="64"/>
      <c r="L2931" s="64"/>
      <c r="M2931" s="64"/>
      <c r="N2931" s="64"/>
      <c r="O2931" s="64"/>
    </row>
    <row r="2932" spans="6:15" x14ac:dyDescent="0.25">
      <c r="F2932" s="64"/>
      <c r="G2932" s="64"/>
      <c r="H2932" s="64"/>
      <c r="I2932" s="64"/>
      <c r="J2932" s="64"/>
      <c r="K2932" s="64"/>
      <c r="L2932" s="64"/>
      <c r="M2932" s="64"/>
      <c r="N2932" s="64"/>
      <c r="O2932" s="64"/>
    </row>
    <row r="2933" spans="6:15" x14ac:dyDescent="0.25">
      <c r="F2933" s="64"/>
      <c r="G2933" s="64"/>
      <c r="H2933" s="64"/>
      <c r="I2933" s="64"/>
      <c r="J2933" s="64"/>
      <c r="K2933" s="64"/>
      <c r="L2933" s="64"/>
      <c r="M2933" s="64"/>
      <c r="N2933" s="64"/>
      <c r="O2933" s="64"/>
    </row>
    <row r="2934" spans="6:15" x14ac:dyDescent="0.25">
      <c r="F2934" s="64"/>
      <c r="G2934" s="64"/>
      <c r="H2934" s="64"/>
      <c r="I2934" s="64"/>
      <c r="J2934" s="64"/>
      <c r="K2934" s="64"/>
      <c r="L2934" s="64"/>
      <c r="M2934" s="64"/>
      <c r="N2934" s="64"/>
      <c r="O2934" s="64"/>
    </row>
    <row r="2935" spans="6:15" x14ac:dyDescent="0.25">
      <c r="F2935" s="64"/>
      <c r="G2935" s="64"/>
      <c r="H2935" s="64"/>
      <c r="I2935" s="64"/>
      <c r="J2935" s="64"/>
      <c r="K2935" s="64"/>
      <c r="L2935" s="64"/>
      <c r="M2935" s="64"/>
      <c r="N2935" s="64"/>
      <c r="O2935" s="64"/>
    </row>
    <row r="2936" spans="6:15" x14ac:dyDescent="0.25">
      <c r="F2936" s="64"/>
      <c r="G2936" s="64"/>
      <c r="H2936" s="64"/>
      <c r="I2936" s="64"/>
      <c r="J2936" s="64"/>
      <c r="K2936" s="64"/>
      <c r="L2936" s="64"/>
      <c r="M2936" s="64"/>
      <c r="N2936" s="64"/>
      <c r="O2936" s="64"/>
    </row>
    <row r="2937" spans="6:15" x14ac:dyDescent="0.25">
      <c r="F2937" s="64"/>
      <c r="G2937" s="64"/>
      <c r="H2937" s="64"/>
      <c r="I2937" s="64"/>
      <c r="J2937" s="64"/>
      <c r="K2937" s="64"/>
      <c r="L2937" s="64"/>
      <c r="M2937" s="64"/>
      <c r="N2937" s="64"/>
      <c r="O2937" s="64"/>
    </row>
    <row r="2938" spans="6:15" x14ac:dyDescent="0.25">
      <c r="F2938" s="64"/>
      <c r="G2938" s="64"/>
      <c r="H2938" s="64"/>
      <c r="I2938" s="64"/>
      <c r="J2938" s="64"/>
      <c r="K2938" s="64"/>
      <c r="L2938" s="64"/>
      <c r="M2938" s="64"/>
      <c r="N2938" s="64"/>
      <c r="O2938" s="64"/>
    </row>
    <row r="2939" spans="6:15" x14ac:dyDescent="0.25">
      <c r="F2939" s="64"/>
      <c r="G2939" s="64"/>
      <c r="H2939" s="64"/>
      <c r="I2939" s="64"/>
      <c r="J2939" s="64"/>
      <c r="K2939" s="64"/>
      <c r="L2939" s="64"/>
      <c r="M2939" s="64"/>
      <c r="N2939" s="64"/>
      <c r="O2939" s="64"/>
    </row>
    <row r="2940" spans="6:15" x14ac:dyDescent="0.25">
      <c r="F2940" s="64"/>
      <c r="G2940" s="64"/>
      <c r="H2940" s="64"/>
      <c r="I2940" s="64"/>
      <c r="J2940" s="64"/>
      <c r="K2940" s="64"/>
      <c r="L2940" s="64"/>
      <c r="M2940" s="64"/>
      <c r="N2940" s="64"/>
      <c r="O2940" s="64"/>
    </row>
    <row r="2941" spans="6:15" x14ac:dyDescent="0.25">
      <c r="F2941" s="64"/>
      <c r="G2941" s="64"/>
      <c r="H2941" s="64"/>
      <c r="I2941" s="64"/>
      <c r="J2941" s="64"/>
      <c r="K2941" s="64"/>
      <c r="L2941" s="64"/>
      <c r="M2941" s="64"/>
      <c r="N2941" s="64"/>
      <c r="O2941" s="64"/>
    </row>
    <row r="2942" spans="6:15" x14ac:dyDescent="0.25">
      <c r="F2942" s="64"/>
      <c r="G2942" s="64"/>
      <c r="H2942" s="64"/>
      <c r="I2942" s="64"/>
      <c r="J2942" s="64"/>
      <c r="K2942" s="64"/>
      <c r="L2942" s="64"/>
      <c r="M2942" s="64"/>
      <c r="N2942" s="64"/>
      <c r="O2942" s="64"/>
    </row>
    <row r="2943" spans="6:15" x14ac:dyDescent="0.25">
      <c r="F2943" s="64"/>
      <c r="G2943" s="64"/>
      <c r="H2943" s="64"/>
      <c r="I2943" s="64"/>
      <c r="J2943" s="64"/>
      <c r="K2943" s="64"/>
      <c r="L2943" s="64"/>
      <c r="M2943" s="64"/>
      <c r="N2943" s="64"/>
      <c r="O2943" s="64"/>
    </row>
    <row r="2944" spans="6:15" x14ac:dyDescent="0.25">
      <c r="F2944" s="64"/>
      <c r="G2944" s="64"/>
      <c r="H2944" s="64"/>
      <c r="I2944" s="64"/>
      <c r="J2944" s="64"/>
      <c r="K2944" s="64"/>
      <c r="L2944" s="64"/>
      <c r="M2944" s="64"/>
      <c r="N2944" s="64"/>
      <c r="O2944" s="64"/>
    </row>
    <row r="2945" spans="6:15" x14ac:dyDescent="0.25">
      <c r="F2945" s="64"/>
      <c r="G2945" s="64"/>
      <c r="H2945" s="64"/>
      <c r="I2945" s="64"/>
      <c r="J2945" s="64"/>
      <c r="K2945" s="64"/>
      <c r="L2945" s="64"/>
      <c r="M2945" s="64"/>
      <c r="N2945" s="64"/>
      <c r="O2945" s="64"/>
    </row>
    <row r="2946" spans="6:15" x14ac:dyDescent="0.25">
      <c r="F2946" s="64"/>
      <c r="G2946" s="64"/>
      <c r="H2946" s="64"/>
      <c r="I2946" s="64"/>
      <c r="J2946" s="64"/>
      <c r="K2946" s="64"/>
      <c r="L2946" s="64"/>
      <c r="M2946" s="64"/>
      <c r="N2946" s="64"/>
      <c r="O2946" s="64"/>
    </row>
    <row r="2947" spans="6:15" x14ac:dyDescent="0.25">
      <c r="F2947" s="64"/>
      <c r="G2947" s="64"/>
      <c r="H2947" s="64"/>
      <c r="I2947" s="64"/>
      <c r="J2947" s="64"/>
      <c r="K2947" s="64"/>
      <c r="L2947" s="64"/>
      <c r="M2947" s="64"/>
      <c r="N2947" s="64"/>
      <c r="O2947" s="64"/>
    </row>
    <row r="2948" spans="6:15" x14ac:dyDescent="0.25">
      <c r="F2948" s="64"/>
      <c r="G2948" s="64"/>
      <c r="H2948" s="64"/>
      <c r="I2948" s="64"/>
      <c r="J2948" s="64"/>
      <c r="K2948" s="64"/>
      <c r="L2948" s="64"/>
      <c r="M2948" s="64"/>
      <c r="N2948" s="64"/>
      <c r="O2948" s="64"/>
    </row>
    <row r="2949" spans="6:15" x14ac:dyDescent="0.25">
      <c r="F2949" s="64"/>
      <c r="G2949" s="64"/>
      <c r="H2949" s="64"/>
      <c r="I2949" s="64"/>
      <c r="J2949" s="64"/>
      <c r="K2949" s="64"/>
      <c r="L2949" s="64"/>
      <c r="M2949" s="64"/>
      <c r="N2949" s="64"/>
      <c r="O2949" s="64"/>
    </row>
    <row r="2950" spans="6:15" x14ac:dyDescent="0.25">
      <c r="F2950" s="64"/>
      <c r="G2950" s="64"/>
      <c r="H2950" s="64"/>
      <c r="I2950" s="64"/>
      <c r="J2950" s="64"/>
      <c r="K2950" s="64"/>
      <c r="L2950" s="64"/>
      <c r="M2950" s="64"/>
      <c r="N2950" s="64"/>
      <c r="O2950" s="64"/>
    </row>
    <row r="2951" spans="6:15" x14ac:dyDescent="0.25">
      <c r="F2951" s="64"/>
      <c r="G2951" s="64"/>
      <c r="H2951" s="64"/>
      <c r="I2951" s="64"/>
      <c r="J2951" s="64"/>
      <c r="K2951" s="64"/>
      <c r="L2951" s="64"/>
      <c r="M2951" s="64"/>
      <c r="N2951" s="64"/>
      <c r="O2951" s="64"/>
    </row>
    <row r="2952" spans="6:15" x14ac:dyDescent="0.25">
      <c r="F2952" s="64"/>
      <c r="G2952" s="64"/>
      <c r="H2952" s="64"/>
      <c r="I2952" s="64"/>
      <c r="J2952" s="64"/>
      <c r="K2952" s="64"/>
      <c r="L2952" s="64"/>
      <c r="M2952" s="64"/>
      <c r="N2952" s="64"/>
      <c r="O2952" s="64"/>
    </row>
    <row r="2953" spans="6:15" x14ac:dyDescent="0.25">
      <c r="F2953" s="64"/>
      <c r="G2953" s="64"/>
      <c r="H2953" s="64"/>
      <c r="I2953" s="64"/>
      <c r="J2953" s="64"/>
      <c r="K2953" s="64"/>
      <c r="L2953" s="64"/>
      <c r="M2953" s="64"/>
      <c r="N2953" s="64"/>
      <c r="O2953" s="64"/>
    </row>
    <row r="2954" spans="6:15" x14ac:dyDescent="0.25">
      <c r="F2954" s="64"/>
      <c r="G2954" s="64"/>
      <c r="H2954" s="64"/>
      <c r="I2954" s="64"/>
      <c r="J2954" s="64"/>
      <c r="K2954" s="64"/>
      <c r="L2954" s="64"/>
      <c r="M2954" s="64"/>
      <c r="N2954" s="64"/>
      <c r="O2954" s="64"/>
    </row>
    <row r="2955" spans="6:15" x14ac:dyDescent="0.25">
      <c r="F2955" s="64"/>
      <c r="G2955" s="64"/>
      <c r="H2955" s="64"/>
      <c r="I2955" s="64"/>
      <c r="J2955" s="64"/>
      <c r="K2955" s="64"/>
      <c r="L2955" s="64"/>
      <c r="M2955" s="64"/>
      <c r="N2955" s="64"/>
      <c r="O2955" s="64"/>
    </row>
    <row r="2956" spans="6:15" x14ac:dyDescent="0.25">
      <c r="F2956" s="64"/>
      <c r="G2956" s="64"/>
      <c r="H2956" s="64"/>
      <c r="I2956" s="64"/>
      <c r="J2956" s="64"/>
      <c r="K2956" s="64"/>
      <c r="L2956" s="64"/>
      <c r="M2956" s="64"/>
      <c r="N2956" s="64"/>
      <c r="O2956" s="64"/>
    </row>
    <row r="2957" spans="6:15" x14ac:dyDescent="0.25">
      <c r="F2957" s="64"/>
      <c r="G2957" s="64"/>
      <c r="H2957" s="64"/>
      <c r="I2957" s="64"/>
      <c r="J2957" s="64"/>
      <c r="K2957" s="64"/>
      <c r="L2957" s="64"/>
      <c r="M2957" s="64"/>
      <c r="N2957" s="64"/>
      <c r="O2957" s="64"/>
    </row>
    <row r="2958" spans="6:15" x14ac:dyDescent="0.25">
      <c r="F2958" s="64"/>
      <c r="G2958" s="64"/>
      <c r="H2958" s="64"/>
      <c r="I2958" s="64"/>
      <c r="J2958" s="64"/>
      <c r="K2958" s="64"/>
      <c r="L2958" s="64"/>
      <c r="M2958" s="64"/>
      <c r="N2958" s="64"/>
      <c r="O2958" s="64"/>
    </row>
    <row r="2959" spans="6:15" x14ac:dyDescent="0.25">
      <c r="F2959" s="64"/>
      <c r="G2959" s="64"/>
      <c r="H2959" s="64"/>
      <c r="I2959" s="64"/>
      <c r="J2959" s="64"/>
      <c r="K2959" s="64"/>
      <c r="L2959" s="64"/>
      <c r="M2959" s="64"/>
      <c r="N2959" s="64"/>
      <c r="O2959" s="64"/>
    </row>
    <row r="2960" spans="6:15" x14ac:dyDescent="0.25">
      <c r="F2960" s="64"/>
      <c r="G2960" s="64"/>
      <c r="H2960" s="64"/>
      <c r="I2960" s="64"/>
      <c r="J2960" s="64"/>
      <c r="K2960" s="64"/>
      <c r="L2960" s="64"/>
      <c r="M2960" s="64"/>
      <c r="N2960" s="64"/>
      <c r="O2960" s="64"/>
    </row>
    <row r="2961" spans="6:15" x14ac:dyDescent="0.25">
      <c r="F2961" s="64"/>
      <c r="G2961" s="64"/>
      <c r="H2961" s="64"/>
      <c r="I2961" s="64"/>
      <c r="J2961" s="64"/>
      <c r="K2961" s="64"/>
      <c r="L2961" s="64"/>
      <c r="M2961" s="64"/>
      <c r="N2961" s="64"/>
      <c r="O2961" s="64"/>
    </row>
    <row r="2962" spans="6:15" x14ac:dyDescent="0.25">
      <c r="F2962" s="64"/>
      <c r="G2962" s="64"/>
      <c r="H2962" s="64"/>
      <c r="I2962" s="64"/>
      <c r="J2962" s="64"/>
      <c r="K2962" s="64"/>
      <c r="L2962" s="64"/>
      <c r="M2962" s="64"/>
      <c r="N2962" s="64"/>
      <c r="O2962" s="64"/>
    </row>
    <row r="2963" spans="6:15" x14ac:dyDescent="0.25">
      <c r="F2963" s="64"/>
      <c r="G2963" s="64"/>
      <c r="H2963" s="64"/>
      <c r="I2963" s="64"/>
      <c r="J2963" s="64"/>
      <c r="K2963" s="64"/>
      <c r="L2963" s="64"/>
      <c r="M2963" s="64"/>
      <c r="N2963" s="64"/>
      <c r="O2963" s="64"/>
    </row>
    <row r="2964" spans="6:15" x14ac:dyDescent="0.25">
      <c r="F2964" s="64"/>
      <c r="G2964" s="64"/>
      <c r="H2964" s="64"/>
      <c r="I2964" s="64"/>
      <c r="J2964" s="64"/>
      <c r="K2964" s="64"/>
      <c r="L2964" s="64"/>
      <c r="M2964" s="64"/>
      <c r="N2964" s="64"/>
      <c r="O2964" s="64"/>
    </row>
    <row r="2965" spans="6:15" x14ac:dyDescent="0.25">
      <c r="F2965" s="64"/>
      <c r="G2965" s="64"/>
      <c r="H2965" s="64"/>
      <c r="I2965" s="64"/>
      <c r="J2965" s="64"/>
      <c r="K2965" s="64"/>
      <c r="L2965" s="64"/>
      <c r="M2965" s="64"/>
      <c r="N2965" s="64"/>
      <c r="O2965" s="64"/>
    </row>
    <row r="2966" spans="6:15" x14ac:dyDescent="0.25">
      <c r="F2966" s="64"/>
      <c r="G2966" s="64"/>
      <c r="H2966" s="64"/>
      <c r="I2966" s="64"/>
      <c r="J2966" s="64"/>
      <c r="K2966" s="64"/>
      <c r="L2966" s="64"/>
      <c r="M2966" s="64"/>
      <c r="N2966" s="64"/>
      <c r="O2966" s="64"/>
    </row>
    <row r="2967" spans="6:15" x14ac:dyDescent="0.25">
      <c r="F2967" s="64"/>
      <c r="G2967" s="64"/>
      <c r="H2967" s="64"/>
      <c r="I2967" s="64"/>
      <c r="J2967" s="64"/>
      <c r="K2967" s="64"/>
      <c r="L2967" s="64"/>
      <c r="M2967" s="64"/>
      <c r="N2967" s="64"/>
      <c r="O2967" s="64"/>
    </row>
    <row r="2968" spans="6:15" x14ac:dyDescent="0.25">
      <c r="F2968" s="64"/>
      <c r="G2968" s="64"/>
      <c r="H2968" s="64"/>
      <c r="I2968" s="64"/>
      <c r="J2968" s="64"/>
      <c r="K2968" s="64"/>
      <c r="L2968" s="64"/>
      <c r="M2968" s="64"/>
      <c r="N2968" s="64"/>
      <c r="O2968" s="64"/>
    </row>
    <row r="2969" spans="6:15" x14ac:dyDescent="0.25">
      <c r="F2969" s="64"/>
      <c r="G2969" s="64"/>
      <c r="H2969" s="64"/>
      <c r="I2969" s="64"/>
      <c r="J2969" s="64"/>
      <c r="K2969" s="64"/>
      <c r="L2969" s="64"/>
      <c r="M2969" s="64"/>
      <c r="N2969" s="64"/>
      <c r="O2969" s="64"/>
    </row>
    <row r="2970" spans="6:15" x14ac:dyDescent="0.25">
      <c r="F2970" s="64"/>
      <c r="G2970" s="64"/>
      <c r="H2970" s="64"/>
      <c r="I2970" s="64"/>
      <c r="J2970" s="64"/>
      <c r="K2970" s="64"/>
      <c r="L2970" s="64"/>
      <c r="M2970" s="64"/>
      <c r="N2970" s="64"/>
      <c r="O2970" s="64"/>
    </row>
    <row r="2971" spans="6:15" x14ac:dyDescent="0.25">
      <c r="F2971" s="64"/>
      <c r="G2971" s="64"/>
      <c r="H2971" s="64"/>
      <c r="I2971" s="64"/>
      <c r="J2971" s="64"/>
      <c r="K2971" s="64"/>
      <c r="L2971" s="64"/>
      <c r="M2971" s="64"/>
      <c r="N2971" s="64"/>
      <c r="O2971" s="64"/>
    </row>
    <row r="2972" spans="6:15" x14ac:dyDescent="0.25">
      <c r="F2972" s="64"/>
      <c r="G2972" s="64"/>
      <c r="H2972" s="64"/>
      <c r="I2972" s="64"/>
      <c r="J2972" s="64"/>
      <c r="K2972" s="64"/>
      <c r="L2972" s="64"/>
      <c r="M2972" s="64"/>
      <c r="N2972" s="64"/>
      <c r="O2972" s="64"/>
    </row>
    <row r="2973" spans="6:15" x14ac:dyDescent="0.25">
      <c r="F2973" s="64"/>
      <c r="G2973" s="64"/>
      <c r="H2973" s="64"/>
      <c r="I2973" s="64"/>
      <c r="J2973" s="64"/>
      <c r="K2973" s="64"/>
      <c r="L2973" s="64"/>
      <c r="M2973" s="64"/>
      <c r="N2973" s="64"/>
      <c r="O2973" s="64"/>
    </row>
    <row r="2974" spans="6:15" x14ac:dyDescent="0.25">
      <c r="F2974" s="64"/>
      <c r="G2974" s="64"/>
      <c r="H2974" s="64"/>
      <c r="I2974" s="64"/>
      <c r="J2974" s="64"/>
      <c r="K2974" s="64"/>
      <c r="L2974" s="64"/>
      <c r="M2974" s="64"/>
      <c r="N2974" s="64"/>
      <c r="O2974" s="64"/>
    </row>
    <row r="2975" spans="6:15" x14ac:dyDescent="0.25">
      <c r="F2975" s="64"/>
      <c r="G2975" s="64"/>
      <c r="H2975" s="64"/>
      <c r="I2975" s="64"/>
      <c r="J2975" s="64"/>
      <c r="K2975" s="64"/>
      <c r="L2975" s="64"/>
      <c r="M2975" s="64"/>
      <c r="N2975" s="64"/>
      <c r="O2975" s="64"/>
    </row>
    <row r="2976" spans="6:15" x14ac:dyDescent="0.25">
      <c r="F2976" s="64"/>
      <c r="G2976" s="64"/>
      <c r="H2976" s="64"/>
      <c r="I2976" s="64"/>
      <c r="J2976" s="64"/>
      <c r="K2976" s="64"/>
      <c r="L2976" s="64"/>
      <c r="M2976" s="64"/>
      <c r="N2976" s="64"/>
      <c r="O2976" s="64"/>
    </row>
    <row r="2977" spans="6:15" x14ac:dyDescent="0.25">
      <c r="F2977" s="64"/>
      <c r="G2977" s="64"/>
      <c r="H2977" s="64"/>
      <c r="I2977" s="64"/>
      <c r="J2977" s="64"/>
      <c r="K2977" s="64"/>
      <c r="L2977" s="64"/>
      <c r="M2977" s="64"/>
      <c r="N2977" s="64"/>
      <c r="O2977" s="64"/>
    </row>
    <row r="2978" spans="6:15" x14ac:dyDescent="0.25">
      <c r="F2978" s="64"/>
      <c r="G2978" s="64"/>
      <c r="H2978" s="64"/>
      <c r="I2978" s="64"/>
      <c r="J2978" s="64"/>
      <c r="K2978" s="64"/>
      <c r="L2978" s="64"/>
      <c r="M2978" s="64"/>
      <c r="N2978" s="64"/>
      <c r="O2978" s="64"/>
    </row>
    <row r="2979" spans="6:15" x14ac:dyDescent="0.25">
      <c r="F2979" s="64"/>
      <c r="G2979" s="64"/>
      <c r="H2979" s="64"/>
      <c r="I2979" s="64"/>
      <c r="J2979" s="64"/>
      <c r="K2979" s="64"/>
      <c r="L2979" s="64"/>
      <c r="M2979" s="64"/>
      <c r="N2979" s="64"/>
      <c r="O2979" s="64"/>
    </row>
    <row r="2980" spans="6:15" x14ac:dyDescent="0.25">
      <c r="F2980" s="64"/>
      <c r="G2980" s="64"/>
      <c r="H2980" s="64"/>
      <c r="I2980" s="64"/>
      <c r="J2980" s="64"/>
      <c r="K2980" s="64"/>
      <c r="L2980" s="64"/>
      <c r="M2980" s="64"/>
      <c r="N2980" s="64"/>
      <c r="O2980" s="64"/>
    </row>
    <row r="2981" spans="6:15" x14ac:dyDescent="0.25">
      <c r="F2981" s="64"/>
      <c r="G2981" s="64"/>
      <c r="H2981" s="64"/>
      <c r="I2981" s="64"/>
      <c r="J2981" s="64"/>
      <c r="K2981" s="64"/>
      <c r="L2981" s="64"/>
      <c r="M2981" s="64"/>
      <c r="N2981" s="64"/>
      <c r="O2981" s="64"/>
    </row>
    <row r="2982" spans="6:15" x14ac:dyDescent="0.25">
      <c r="F2982" s="64"/>
      <c r="G2982" s="64"/>
      <c r="H2982" s="64"/>
      <c r="I2982" s="64"/>
      <c r="J2982" s="64"/>
      <c r="K2982" s="64"/>
      <c r="L2982" s="64"/>
      <c r="M2982" s="64"/>
      <c r="N2982" s="64"/>
      <c r="O2982" s="64"/>
    </row>
    <row r="2983" spans="6:15" x14ac:dyDescent="0.25">
      <c r="F2983" s="64"/>
      <c r="G2983" s="64"/>
      <c r="H2983" s="64"/>
      <c r="I2983" s="64"/>
      <c r="J2983" s="64"/>
      <c r="K2983" s="64"/>
      <c r="L2983" s="64"/>
      <c r="M2983" s="64"/>
      <c r="N2983" s="64"/>
      <c r="O2983" s="64"/>
    </row>
    <row r="2984" spans="6:15" x14ac:dyDescent="0.25">
      <c r="F2984" s="64"/>
      <c r="G2984" s="64"/>
      <c r="H2984" s="64"/>
      <c r="I2984" s="64"/>
      <c r="J2984" s="64"/>
      <c r="K2984" s="64"/>
      <c r="L2984" s="64"/>
      <c r="M2984" s="64"/>
      <c r="N2984" s="64"/>
      <c r="O2984" s="64"/>
    </row>
    <row r="2985" spans="6:15" x14ac:dyDescent="0.25">
      <c r="F2985" s="64"/>
      <c r="G2985" s="64"/>
      <c r="H2985" s="64"/>
      <c r="I2985" s="64"/>
      <c r="J2985" s="64"/>
      <c r="K2985" s="64"/>
      <c r="L2985" s="64"/>
      <c r="M2985" s="64"/>
      <c r="N2985" s="64"/>
      <c r="O2985" s="64"/>
    </row>
    <row r="2986" spans="6:15" x14ac:dyDescent="0.25">
      <c r="F2986" s="64"/>
      <c r="G2986" s="64"/>
      <c r="H2986" s="64"/>
      <c r="I2986" s="64"/>
      <c r="J2986" s="64"/>
      <c r="K2986" s="64"/>
      <c r="L2986" s="64"/>
      <c r="M2986" s="64"/>
      <c r="N2986" s="64"/>
      <c r="O2986" s="64"/>
    </row>
    <row r="2987" spans="6:15" x14ac:dyDescent="0.25">
      <c r="F2987" s="64"/>
      <c r="G2987" s="64"/>
      <c r="H2987" s="64"/>
      <c r="I2987" s="64"/>
      <c r="J2987" s="64"/>
      <c r="K2987" s="64"/>
      <c r="L2987" s="64"/>
      <c r="M2987" s="64"/>
      <c r="N2987" s="64"/>
      <c r="O2987" s="64"/>
    </row>
    <row r="2988" spans="6:15" x14ac:dyDescent="0.25">
      <c r="F2988" s="64"/>
      <c r="G2988" s="64"/>
      <c r="H2988" s="64"/>
      <c r="I2988" s="64"/>
      <c r="J2988" s="64"/>
      <c r="K2988" s="64"/>
      <c r="L2988" s="64"/>
      <c r="M2988" s="64"/>
      <c r="N2988" s="64"/>
      <c r="O2988" s="64"/>
    </row>
    <row r="2989" spans="6:15" x14ac:dyDescent="0.25">
      <c r="F2989" s="64"/>
      <c r="G2989" s="64"/>
      <c r="H2989" s="64"/>
      <c r="I2989" s="64"/>
      <c r="J2989" s="64"/>
      <c r="K2989" s="64"/>
      <c r="L2989" s="64"/>
      <c r="M2989" s="64"/>
      <c r="N2989" s="64"/>
      <c r="O2989" s="64"/>
    </row>
    <row r="2990" spans="6:15" x14ac:dyDescent="0.25">
      <c r="F2990" s="64"/>
      <c r="G2990" s="64"/>
      <c r="H2990" s="64"/>
      <c r="I2990" s="64"/>
      <c r="J2990" s="64"/>
      <c r="K2990" s="64"/>
      <c r="L2990" s="64"/>
      <c r="M2990" s="64"/>
      <c r="N2990" s="64"/>
      <c r="O2990" s="64"/>
    </row>
    <row r="2991" spans="6:15" x14ac:dyDescent="0.25">
      <c r="F2991" s="64"/>
      <c r="G2991" s="64"/>
      <c r="H2991" s="64"/>
      <c r="I2991" s="64"/>
      <c r="J2991" s="64"/>
      <c r="K2991" s="64"/>
      <c r="L2991" s="64"/>
      <c r="M2991" s="64"/>
      <c r="N2991" s="64"/>
      <c r="O2991" s="64"/>
    </row>
    <row r="2992" spans="6:15" x14ac:dyDescent="0.25">
      <c r="F2992" s="64"/>
      <c r="G2992" s="64"/>
      <c r="H2992" s="64"/>
      <c r="I2992" s="64"/>
      <c r="J2992" s="64"/>
      <c r="K2992" s="64"/>
      <c r="L2992" s="64"/>
      <c r="M2992" s="64"/>
      <c r="N2992" s="64"/>
      <c r="O2992" s="64"/>
    </row>
    <row r="2993" spans="6:15" x14ac:dyDescent="0.25">
      <c r="F2993" s="64"/>
      <c r="G2993" s="64"/>
      <c r="H2993" s="64"/>
      <c r="I2993" s="64"/>
      <c r="J2993" s="64"/>
      <c r="K2993" s="64"/>
      <c r="L2993" s="64"/>
      <c r="M2993" s="64"/>
      <c r="N2993" s="64"/>
      <c r="O2993" s="64"/>
    </row>
    <row r="2994" spans="6:15" x14ac:dyDescent="0.25">
      <c r="F2994" s="64"/>
      <c r="G2994" s="64"/>
      <c r="H2994" s="64"/>
      <c r="I2994" s="64"/>
      <c r="J2994" s="64"/>
      <c r="K2994" s="64"/>
      <c r="L2994" s="64"/>
      <c r="M2994" s="64"/>
      <c r="N2994" s="64"/>
      <c r="O2994" s="64"/>
    </row>
    <row r="2995" spans="6:15" x14ac:dyDescent="0.25">
      <c r="F2995" s="64"/>
      <c r="G2995" s="64"/>
      <c r="H2995" s="64"/>
      <c r="I2995" s="64"/>
      <c r="J2995" s="64"/>
      <c r="K2995" s="64"/>
      <c r="L2995" s="64"/>
      <c r="M2995" s="64"/>
      <c r="N2995" s="64"/>
      <c r="O2995" s="64"/>
    </row>
    <row r="2996" spans="6:15" x14ac:dyDescent="0.25">
      <c r="F2996" s="64"/>
      <c r="G2996" s="64"/>
      <c r="H2996" s="64"/>
      <c r="I2996" s="64"/>
      <c r="J2996" s="64"/>
      <c r="K2996" s="64"/>
      <c r="L2996" s="64"/>
      <c r="M2996" s="64"/>
      <c r="N2996" s="64"/>
      <c r="O2996" s="64"/>
    </row>
    <row r="2997" spans="6:15" x14ac:dyDescent="0.25">
      <c r="F2997" s="64"/>
      <c r="G2997" s="64"/>
      <c r="H2997" s="64"/>
      <c r="I2997" s="64"/>
      <c r="J2997" s="64"/>
      <c r="K2997" s="64"/>
      <c r="L2997" s="64"/>
      <c r="M2997" s="64"/>
      <c r="N2997" s="64"/>
      <c r="O2997" s="64"/>
    </row>
    <row r="2998" spans="6:15" x14ac:dyDescent="0.25">
      <c r="F2998" s="64"/>
      <c r="G2998" s="64"/>
      <c r="H2998" s="64"/>
      <c r="I2998" s="64"/>
      <c r="J2998" s="64"/>
      <c r="K2998" s="64"/>
      <c r="L2998" s="64"/>
      <c r="M2998" s="64"/>
      <c r="N2998" s="64"/>
      <c r="O2998" s="64"/>
    </row>
    <row r="2999" spans="6:15" x14ac:dyDescent="0.25">
      <c r="F2999" s="64"/>
      <c r="G2999" s="64"/>
      <c r="H2999" s="64"/>
      <c r="I2999" s="64"/>
      <c r="J2999" s="64"/>
      <c r="K2999" s="64"/>
      <c r="L2999" s="64"/>
      <c r="M2999" s="64"/>
      <c r="N2999" s="64"/>
      <c r="O2999" s="64"/>
    </row>
    <row r="3000" spans="6:15" x14ac:dyDescent="0.25">
      <c r="F3000" s="64"/>
      <c r="G3000" s="64"/>
      <c r="H3000" s="64"/>
      <c r="I3000" s="64"/>
      <c r="J3000" s="64"/>
      <c r="K3000" s="64"/>
      <c r="L3000" s="64"/>
      <c r="M3000" s="64"/>
      <c r="N3000" s="64"/>
      <c r="O3000" s="64"/>
    </row>
    <row r="3001" spans="6:15" x14ac:dyDescent="0.25">
      <c r="F3001" s="64"/>
      <c r="G3001" s="64"/>
      <c r="H3001" s="64"/>
      <c r="I3001" s="64"/>
      <c r="J3001" s="64"/>
      <c r="K3001" s="64"/>
      <c r="L3001" s="64"/>
      <c r="M3001" s="64"/>
      <c r="N3001" s="64"/>
      <c r="O3001" s="64"/>
    </row>
    <row r="3002" spans="6:15" x14ac:dyDescent="0.25">
      <c r="F3002" s="64"/>
      <c r="G3002" s="64"/>
      <c r="H3002" s="64"/>
      <c r="I3002" s="64"/>
      <c r="J3002" s="64"/>
      <c r="K3002" s="64"/>
      <c r="L3002" s="64"/>
      <c r="M3002" s="64"/>
      <c r="N3002" s="64"/>
      <c r="O3002" s="64"/>
    </row>
    <row r="3003" spans="6:15" x14ac:dyDescent="0.25">
      <c r="F3003" s="64"/>
      <c r="G3003" s="64"/>
      <c r="H3003" s="64"/>
      <c r="I3003" s="64"/>
      <c r="J3003" s="64"/>
      <c r="K3003" s="64"/>
      <c r="L3003" s="64"/>
      <c r="M3003" s="64"/>
      <c r="N3003" s="64"/>
      <c r="O3003" s="64"/>
    </row>
    <row r="3004" spans="6:15" x14ac:dyDescent="0.25">
      <c r="F3004" s="64"/>
      <c r="G3004" s="64"/>
      <c r="H3004" s="64"/>
      <c r="I3004" s="64"/>
      <c r="J3004" s="64"/>
      <c r="K3004" s="64"/>
      <c r="L3004" s="64"/>
      <c r="M3004" s="64"/>
      <c r="N3004" s="64"/>
      <c r="O3004" s="64"/>
    </row>
    <row r="3005" spans="6:15" x14ac:dyDescent="0.25">
      <c r="F3005" s="64"/>
      <c r="G3005" s="64"/>
      <c r="H3005" s="64"/>
      <c r="I3005" s="64"/>
      <c r="J3005" s="64"/>
      <c r="K3005" s="64"/>
      <c r="L3005" s="64"/>
      <c r="M3005" s="64"/>
      <c r="N3005" s="64"/>
      <c r="O3005" s="64"/>
    </row>
    <row r="3006" spans="6:15" x14ac:dyDescent="0.25">
      <c r="F3006" s="64"/>
      <c r="G3006" s="64"/>
      <c r="H3006" s="64"/>
      <c r="I3006" s="64"/>
      <c r="J3006" s="64"/>
      <c r="K3006" s="64"/>
      <c r="L3006" s="64"/>
      <c r="M3006" s="64"/>
      <c r="N3006" s="64"/>
      <c r="O3006" s="64"/>
    </row>
    <row r="3007" spans="6:15" x14ac:dyDescent="0.25">
      <c r="F3007" s="64"/>
      <c r="G3007" s="64"/>
      <c r="H3007" s="64"/>
      <c r="I3007" s="64"/>
      <c r="J3007" s="64"/>
      <c r="K3007" s="64"/>
      <c r="L3007" s="64"/>
      <c r="M3007" s="64"/>
      <c r="N3007" s="64"/>
      <c r="O3007" s="64"/>
    </row>
    <row r="3008" spans="6:15" x14ac:dyDescent="0.25">
      <c r="F3008" s="64"/>
      <c r="G3008" s="64"/>
      <c r="H3008" s="64"/>
      <c r="I3008" s="64"/>
      <c r="J3008" s="64"/>
      <c r="K3008" s="64"/>
      <c r="L3008" s="64"/>
      <c r="M3008" s="64"/>
      <c r="N3008" s="64"/>
      <c r="O3008" s="64"/>
    </row>
    <row r="3009" spans="6:15" x14ac:dyDescent="0.25">
      <c r="F3009" s="64"/>
      <c r="G3009" s="64"/>
      <c r="H3009" s="64"/>
      <c r="I3009" s="64"/>
      <c r="J3009" s="64"/>
      <c r="K3009" s="64"/>
      <c r="L3009" s="64"/>
      <c r="M3009" s="64"/>
      <c r="N3009" s="64"/>
      <c r="O3009" s="64"/>
    </row>
    <row r="3010" spans="6:15" x14ac:dyDescent="0.25">
      <c r="F3010" s="64"/>
      <c r="G3010" s="64"/>
      <c r="H3010" s="64"/>
      <c r="I3010" s="64"/>
      <c r="J3010" s="64"/>
      <c r="K3010" s="64"/>
      <c r="L3010" s="64"/>
      <c r="M3010" s="64"/>
      <c r="N3010" s="64"/>
      <c r="O3010" s="64"/>
    </row>
    <row r="3011" spans="6:15" x14ac:dyDescent="0.25">
      <c r="F3011" s="64"/>
      <c r="G3011" s="64"/>
      <c r="H3011" s="64"/>
      <c r="I3011" s="64"/>
      <c r="J3011" s="64"/>
      <c r="K3011" s="64"/>
      <c r="L3011" s="64"/>
      <c r="M3011" s="64"/>
      <c r="N3011" s="64"/>
      <c r="O3011" s="64"/>
    </row>
    <row r="3012" spans="6:15" x14ac:dyDescent="0.25">
      <c r="F3012" s="64"/>
      <c r="G3012" s="64"/>
      <c r="H3012" s="64"/>
      <c r="I3012" s="64"/>
      <c r="J3012" s="64"/>
      <c r="K3012" s="64"/>
      <c r="L3012" s="64"/>
      <c r="M3012" s="64"/>
      <c r="N3012" s="64"/>
      <c r="O3012" s="64"/>
    </row>
    <row r="3013" spans="6:15" x14ac:dyDescent="0.25">
      <c r="F3013" s="64"/>
      <c r="G3013" s="64"/>
      <c r="H3013" s="64"/>
      <c r="I3013" s="64"/>
      <c r="J3013" s="64"/>
      <c r="K3013" s="64"/>
      <c r="L3013" s="64"/>
      <c r="M3013" s="64"/>
      <c r="N3013" s="64"/>
      <c r="O3013" s="64"/>
    </row>
    <row r="3014" spans="6:15" x14ac:dyDescent="0.25">
      <c r="F3014" s="64"/>
      <c r="G3014" s="64"/>
      <c r="H3014" s="64"/>
      <c r="I3014" s="64"/>
      <c r="J3014" s="64"/>
      <c r="K3014" s="64"/>
      <c r="L3014" s="64"/>
      <c r="M3014" s="64"/>
      <c r="N3014" s="64"/>
      <c r="O3014" s="64"/>
    </row>
    <row r="3015" spans="6:15" x14ac:dyDescent="0.25">
      <c r="F3015" s="64"/>
      <c r="G3015" s="64"/>
      <c r="H3015" s="64"/>
      <c r="I3015" s="64"/>
      <c r="J3015" s="64"/>
      <c r="K3015" s="64"/>
      <c r="L3015" s="64"/>
      <c r="M3015" s="64"/>
      <c r="N3015" s="64"/>
      <c r="O3015" s="64"/>
    </row>
    <row r="3016" spans="6:15" x14ac:dyDescent="0.25">
      <c r="F3016" s="64"/>
      <c r="G3016" s="64"/>
      <c r="H3016" s="64"/>
      <c r="I3016" s="64"/>
      <c r="J3016" s="64"/>
      <c r="K3016" s="64"/>
      <c r="L3016" s="64"/>
      <c r="M3016" s="64"/>
      <c r="N3016" s="64"/>
      <c r="O3016" s="64"/>
    </row>
    <row r="3017" spans="6:15" x14ac:dyDescent="0.25">
      <c r="F3017" s="64"/>
      <c r="G3017" s="64"/>
      <c r="H3017" s="64"/>
      <c r="I3017" s="64"/>
      <c r="J3017" s="64"/>
      <c r="K3017" s="64"/>
      <c r="L3017" s="64"/>
      <c r="M3017" s="64"/>
      <c r="N3017" s="64"/>
      <c r="O3017" s="64"/>
    </row>
    <row r="3018" spans="6:15" x14ac:dyDescent="0.25">
      <c r="F3018" s="64"/>
      <c r="G3018" s="64"/>
      <c r="H3018" s="64"/>
      <c r="I3018" s="64"/>
      <c r="J3018" s="64"/>
      <c r="K3018" s="64"/>
      <c r="L3018" s="64"/>
      <c r="M3018" s="64"/>
      <c r="N3018" s="64"/>
      <c r="O3018" s="64"/>
    </row>
    <row r="3019" spans="6:15" x14ac:dyDescent="0.25">
      <c r="F3019" s="64"/>
      <c r="G3019" s="64"/>
      <c r="H3019" s="64"/>
      <c r="I3019" s="64"/>
      <c r="J3019" s="64"/>
      <c r="K3019" s="64"/>
      <c r="L3019" s="64"/>
      <c r="M3019" s="64"/>
      <c r="N3019" s="64"/>
      <c r="O3019" s="64"/>
    </row>
    <row r="3020" spans="6:15" x14ac:dyDescent="0.25">
      <c r="F3020" s="64"/>
      <c r="G3020" s="64"/>
      <c r="H3020" s="64"/>
      <c r="I3020" s="64"/>
      <c r="J3020" s="64"/>
      <c r="K3020" s="64"/>
      <c r="L3020" s="64"/>
      <c r="M3020" s="64"/>
      <c r="N3020" s="64"/>
      <c r="O3020" s="64"/>
    </row>
    <row r="3021" spans="6:15" x14ac:dyDescent="0.25">
      <c r="F3021" s="64"/>
      <c r="G3021" s="64"/>
      <c r="H3021" s="64"/>
      <c r="I3021" s="64"/>
      <c r="J3021" s="64"/>
      <c r="K3021" s="64"/>
      <c r="L3021" s="64"/>
      <c r="M3021" s="64"/>
      <c r="N3021" s="64"/>
      <c r="O3021" s="64"/>
    </row>
    <row r="3022" spans="6:15" x14ac:dyDescent="0.25">
      <c r="F3022" s="64"/>
      <c r="G3022" s="64"/>
      <c r="H3022" s="64"/>
      <c r="I3022" s="64"/>
      <c r="J3022" s="64"/>
      <c r="K3022" s="64"/>
      <c r="L3022" s="64"/>
      <c r="M3022" s="64"/>
      <c r="N3022" s="64"/>
      <c r="O3022" s="64"/>
    </row>
    <row r="3023" spans="6:15" x14ac:dyDescent="0.25">
      <c r="F3023" s="64"/>
      <c r="G3023" s="64"/>
      <c r="H3023" s="64"/>
      <c r="I3023" s="64"/>
      <c r="J3023" s="64"/>
      <c r="K3023" s="64"/>
      <c r="L3023" s="64"/>
      <c r="M3023" s="64"/>
      <c r="N3023" s="64"/>
      <c r="O3023" s="64"/>
    </row>
    <row r="3024" spans="6:15" x14ac:dyDescent="0.25">
      <c r="F3024" s="64"/>
      <c r="G3024" s="64"/>
      <c r="H3024" s="64"/>
      <c r="I3024" s="64"/>
      <c r="J3024" s="64"/>
      <c r="K3024" s="64"/>
      <c r="L3024" s="64"/>
      <c r="M3024" s="64"/>
      <c r="N3024" s="64"/>
      <c r="O3024" s="64"/>
    </row>
    <row r="3025" spans="6:15" x14ac:dyDescent="0.25">
      <c r="F3025" s="64"/>
      <c r="G3025" s="64"/>
      <c r="H3025" s="64"/>
      <c r="I3025" s="64"/>
      <c r="J3025" s="64"/>
      <c r="K3025" s="64"/>
      <c r="L3025" s="64"/>
      <c r="M3025" s="64"/>
      <c r="N3025" s="64"/>
      <c r="O3025" s="64"/>
    </row>
    <row r="3026" spans="6:15" x14ac:dyDescent="0.25">
      <c r="F3026" s="64"/>
      <c r="G3026" s="64"/>
      <c r="H3026" s="64"/>
      <c r="I3026" s="64"/>
      <c r="J3026" s="64"/>
      <c r="K3026" s="64"/>
      <c r="L3026" s="64"/>
      <c r="M3026" s="64"/>
      <c r="N3026" s="64"/>
      <c r="O3026" s="64"/>
    </row>
    <row r="3027" spans="6:15" x14ac:dyDescent="0.25">
      <c r="F3027" s="64"/>
      <c r="G3027" s="64"/>
      <c r="H3027" s="64"/>
      <c r="I3027" s="64"/>
      <c r="J3027" s="64"/>
      <c r="K3027" s="64"/>
      <c r="L3027" s="64"/>
      <c r="M3027" s="64"/>
      <c r="N3027" s="64"/>
      <c r="O3027" s="64"/>
    </row>
    <row r="3028" spans="6:15" x14ac:dyDescent="0.25">
      <c r="F3028" s="64"/>
      <c r="G3028" s="64"/>
      <c r="H3028" s="64"/>
      <c r="I3028" s="64"/>
      <c r="J3028" s="64"/>
      <c r="K3028" s="64"/>
      <c r="L3028" s="64"/>
      <c r="M3028" s="64"/>
      <c r="N3028" s="64"/>
      <c r="O3028" s="64"/>
    </row>
    <row r="3029" spans="6:15" x14ac:dyDescent="0.25">
      <c r="F3029" s="64"/>
      <c r="G3029" s="64"/>
      <c r="H3029" s="64"/>
      <c r="I3029" s="64"/>
      <c r="J3029" s="64"/>
      <c r="K3029" s="64"/>
      <c r="L3029" s="64"/>
      <c r="M3029" s="64"/>
      <c r="N3029" s="64"/>
      <c r="O3029" s="64"/>
    </row>
    <row r="3030" spans="6:15" x14ac:dyDescent="0.25">
      <c r="F3030" s="64"/>
      <c r="G3030" s="64"/>
      <c r="H3030" s="64"/>
      <c r="I3030" s="64"/>
      <c r="J3030" s="64"/>
      <c r="K3030" s="64"/>
      <c r="L3030" s="64"/>
      <c r="M3030" s="64"/>
      <c r="N3030" s="64"/>
      <c r="O3030" s="64"/>
    </row>
    <row r="3031" spans="6:15" x14ac:dyDescent="0.25">
      <c r="F3031" s="64"/>
      <c r="G3031" s="64"/>
      <c r="H3031" s="64"/>
      <c r="I3031" s="64"/>
      <c r="J3031" s="64"/>
      <c r="K3031" s="64"/>
      <c r="L3031" s="64"/>
      <c r="M3031" s="64"/>
      <c r="N3031" s="64"/>
      <c r="O3031" s="64"/>
    </row>
    <row r="3032" spans="6:15" x14ac:dyDescent="0.25">
      <c r="F3032" s="64"/>
      <c r="G3032" s="64"/>
      <c r="H3032" s="64"/>
      <c r="I3032" s="64"/>
      <c r="J3032" s="64"/>
      <c r="K3032" s="64"/>
      <c r="L3032" s="64"/>
      <c r="M3032" s="64"/>
      <c r="N3032" s="64"/>
      <c r="O3032" s="64"/>
    </row>
    <row r="3033" spans="6:15" x14ac:dyDescent="0.25">
      <c r="F3033" s="64"/>
      <c r="G3033" s="64"/>
      <c r="H3033" s="64"/>
      <c r="I3033" s="64"/>
      <c r="J3033" s="64"/>
      <c r="K3033" s="64"/>
      <c r="L3033" s="64"/>
      <c r="M3033" s="64"/>
      <c r="N3033" s="64"/>
      <c r="O3033" s="64"/>
    </row>
    <row r="3034" spans="6:15" x14ac:dyDescent="0.25">
      <c r="F3034" s="64"/>
      <c r="G3034" s="64"/>
      <c r="H3034" s="64"/>
      <c r="I3034" s="64"/>
      <c r="J3034" s="64"/>
      <c r="K3034" s="64"/>
      <c r="L3034" s="64"/>
      <c r="M3034" s="64"/>
      <c r="N3034" s="64"/>
      <c r="O3034" s="64"/>
    </row>
    <row r="3035" spans="6:15" x14ac:dyDescent="0.25">
      <c r="F3035" s="64"/>
      <c r="G3035" s="64"/>
      <c r="H3035" s="64"/>
      <c r="I3035" s="64"/>
      <c r="J3035" s="64"/>
      <c r="K3035" s="64"/>
      <c r="L3035" s="64"/>
      <c r="M3035" s="64"/>
      <c r="N3035" s="64"/>
      <c r="O3035" s="64"/>
    </row>
    <row r="3036" spans="6:15" x14ac:dyDescent="0.25">
      <c r="F3036" s="64"/>
      <c r="G3036" s="64"/>
      <c r="H3036" s="64"/>
      <c r="I3036" s="64"/>
      <c r="J3036" s="64"/>
      <c r="K3036" s="64"/>
      <c r="L3036" s="64"/>
      <c r="M3036" s="64"/>
      <c r="N3036" s="64"/>
      <c r="O3036" s="64"/>
    </row>
    <row r="3037" spans="6:15" x14ac:dyDescent="0.25">
      <c r="F3037" s="64"/>
      <c r="G3037" s="64"/>
      <c r="H3037" s="64"/>
      <c r="I3037" s="64"/>
      <c r="J3037" s="64"/>
      <c r="K3037" s="64"/>
      <c r="L3037" s="64"/>
      <c r="M3037" s="64"/>
      <c r="N3037" s="64"/>
      <c r="O3037" s="64"/>
    </row>
    <row r="3038" spans="6:15" x14ac:dyDescent="0.25">
      <c r="F3038" s="64"/>
      <c r="G3038" s="64"/>
      <c r="H3038" s="64"/>
      <c r="I3038" s="64"/>
      <c r="J3038" s="64"/>
      <c r="K3038" s="64"/>
      <c r="L3038" s="64"/>
      <c r="M3038" s="64"/>
      <c r="N3038" s="64"/>
      <c r="O3038" s="64"/>
    </row>
    <row r="3039" spans="6:15" x14ac:dyDescent="0.25">
      <c r="F3039" s="64"/>
      <c r="G3039" s="64"/>
      <c r="H3039" s="64"/>
      <c r="I3039" s="64"/>
      <c r="J3039" s="64"/>
      <c r="K3039" s="64"/>
      <c r="L3039" s="64"/>
      <c r="M3039" s="64"/>
      <c r="N3039" s="64"/>
      <c r="O3039" s="64"/>
    </row>
    <row r="3040" spans="6:15" x14ac:dyDescent="0.25">
      <c r="F3040" s="64"/>
      <c r="G3040" s="64"/>
      <c r="H3040" s="64"/>
      <c r="I3040" s="64"/>
      <c r="J3040" s="64"/>
      <c r="K3040" s="64"/>
      <c r="L3040" s="64"/>
      <c r="M3040" s="64"/>
      <c r="N3040" s="64"/>
      <c r="O3040" s="64"/>
    </row>
    <row r="3041" spans="6:15" x14ac:dyDescent="0.25">
      <c r="F3041" s="64"/>
      <c r="G3041" s="64"/>
      <c r="H3041" s="64"/>
      <c r="I3041" s="64"/>
      <c r="J3041" s="64"/>
      <c r="K3041" s="64"/>
      <c r="L3041" s="64"/>
      <c r="M3041" s="64"/>
      <c r="N3041" s="64"/>
      <c r="O3041" s="64"/>
    </row>
    <row r="3042" spans="6:15" x14ac:dyDescent="0.25">
      <c r="F3042" s="64"/>
      <c r="G3042" s="64"/>
      <c r="H3042" s="64"/>
      <c r="I3042" s="64"/>
      <c r="J3042" s="64"/>
      <c r="K3042" s="64"/>
      <c r="L3042" s="64"/>
      <c r="M3042" s="64"/>
      <c r="N3042" s="64"/>
      <c r="O3042" s="64"/>
    </row>
    <row r="3043" spans="6:15" x14ac:dyDescent="0.25">
      <c r="F3043" s="64"/>
      <c r="G3043" s="64"/>
      <c r="H3043" s="64"/>
      <c r="I3043" s="64"/>
      <c r="J3043" s="64"/>
      <c r="K3043" s="64"/>
      <c r="L3043" s="64"/>
      <c r="M3043" s="64"/>
      <c r="N3043" s="64"/>
      <c r="O3043" s="64"/>
    </row>
    <row r="3044" spans="6:15" x14ac:dyDescent="0.25">
      <c r="F3044" s="64"/>
      <c r="G3044" s="64"/>
      <c r="H3044" s="64"/>
      <c r="I3044" s="64"/>
      <c r="J3044" s="64"/>
      <c r="K3044" s="64"/>
      <c r="L3044" s="64"/>
      <c r="M3044" s="64"/>
      <c r="N3044" s="64"/>
      <c r="O3044" s="64"/>
    </row>
    <row r="3045" spans="6:15" x14ac:dyDescent="0.25">
      <c r="F3045" s="64"/>
      <c r="G3045" s="64"/>
      <c r="H3045" s="64"/>
      <c r="I3045" s="64"/>
      <c r="J3045" s="64"/>
      <c r="K3045" s="64"/>
      <c r="L3045" s="64"/>
      <c r="M3045" s="64"/>
      <c r="N3045" s="64"/>
      <c r="O3045" s="64"/>
    </row>
    <row r="3046" spans="6:15" x14ac:dyDescent="0.25">
      <c r="F3046" s="64"/>
      <c r="G3046" s="64"/>
      <c r="H3046" s="64"/>
      <c r="I3046" s="64"/>
      <c r="J3046" s="64"/>
      <c r="K3046" s="64"/>
      <c r="L3046" s="64"/>
      <c r="M3046" s="64"/>
      <c r="N3046" s="64"/>
      <c r="O3046" s="64"/>
    </row>
    <row r="3047" spans="6:15" x14ac:dyDescent="0.25">
      <c r="F3047" s="64"/>
      <c r="G3047" s="64"/>
      <c r="H3047" s="64"/>
      <c r="I3047" s="64"/>
      <c r="J3047" s="64"/>
      <c r="K3047" s="64"/>
      <c r="L3047" s="64"/>
      <c r="M3047" s="64"/>
      <c r="N3047" s="64"/>
      <c r="O3047" s="64"/>
    </row>
    <row r="3048" spans="6:15" x14ac:dyDescent="0.25">
      <c r="F3048" s="64"/>
      <c r="G3048" s="64"/>
      <c r="H3048" s="64"/>
      <c r="I3048" s="64"/>
      <c r="J3048" s="64"/>
      <c r="K3048" s="64"/>
      <c r="L3048" s="64"/>
      <c r="M3048" s="64"/>
      <c r="N3048" s="64"/>
      <c r="O3048" s="64"/>
    </row>
    <row r="3049" spans="6:15" x14ac:dyDescent="0.25">
      <c r="F3049" s="64"/>
      <c r="G3049" s="64"/>
      <c r="H3049" s="64"/>
      <c r="I3049" s="64"/>
      <c r="J3049" s="64"/>
      <c r="K3049" s="64"/>
      <c r="L3049" s="64"/>
      <c r="M3049" s="64"/>
      <c r="N3049" s="64"/>
      <c r="O3049" s="64"/>
    </row>
    <row r="3050" spans="6:15" x14ac:dyDescent="0.25">
      <c r="F3050" s="64"/>
      <c r="G3050" s="64"/>
      <c r="H3050" s="64"/>
      <c r="I3050" s="64"/>
      <c r="J3050" s="64"/>
      <c r="K3050" s="64"/>
      <c r="L3050" s="64"/>
      <c r="M3050" s="64"/>
      <c r="N3050" s="64"/>
      <c r="O3050" s="64"/>
    </row>
    <row r="3051" spans="6:15" x14ac:dyDescent="0.25">
      <c r="F3051" s="64"/>
      <c r="G3051" s="64"/>
      <c r="H3051" s="64"/>
      <c r="I3051" s="64"/>
      <c r="J3051" s="64"/>
      <c r="K3051" s="64"/>
      <c r="L3051" s="64"/>
      <c r="M3051" s="64"/>
      <c r="N3051" s="64"/>
      <c r="O3051" s="64"/>
    </row>
    <row r="3052" spans="6:15" x14ac:dyDescent="0.25">
      <c r="F3052" s="64"/>
      <c r="G3052" s="64"/>
      <c r="H3052" s="64"/>
      <c r="I3052" s="64"/>
      <c r="J3052" s="64"/>
      <c r="K3052" s="64"/>
      <c r="L3052" s="64"/>
      <c r="M3052" s="64"/>
      <c r="N3052" s="64"/>
      <c r="O3052" s="64"/>
    </row>
    <row r="3053" spans="6:15" x14ac:dyDescent="0.25">
      <c r="F3053" s="64"/>
      <c r="G3053" s="64"/>
      <c r="H3053" s="64"/>
      <c r="I3053" s="64"/>
      <c r="J3053" s="64"/>
      <c r="K3053" s="64"/>
      <c r="L3053" s="64"/>
      <c r="M3053" s="64"/>
      <c r="N3053" s="64"/>
      <c r="O3053" s="64"/>
    </row>
    <row r="3054" spans="6:15" x14ac:dyDescent="0.25">
      <c r="F3054" s="64"/>
      <c r="G3054" s="64"/>
      <c r="H3054" s="64"/>
      <c r="I3054" s="64"/>
      <c r="J3054" s="64"/>
      <c r="K3054" s="64"/>
      <c r="L3054" s="64"/>
      <c r="M3054" s="64"/>
      <c r="N3054" s="64"/>
      <c r="O3054" s="64"/>
    </row>
    <row r="3055" spans="6:15" x14ac:dyDescent="0.25">
      <c r="F3055" s="64"/>
      <c r="G3055" s="64"/>
      <c r="H3055" s="64"/>
      <c r="I3055" s="64"/>
      <c r="J3055" s="64"/>
      <c r="K3055" s="64"/>
      <c r="L3055" s="64"/>
      <c r="M3055" s="64"/>
      <c r="N3055" s="64"/>
      <c r="O3055" s="64"/>
    </row>
    <row r="3056" spans="6:15" x14ac:dyDescent="0.25">
      <c r="F3056" s="64"/>
      <c r="G3056" s="64"/>
      <c r="H3056" s="64"/>
      <c r="I3056" s="64"/>
      <c r="J3056" s="64"/>
      <c r="K3056" s="64"/>
      <c r="L3056" s="64"/>
      <c r="M3056" s="64"/>
      <c r="N3056" s="64"/>
      <c r="O3056" s="64"/>
    </row>
    <row r="3057" spans="6:15" x14ac:dyDescent="0.25">
      <c r="F3057" s="64"/>
      <c r="G3057" s="64"/>
      <c r="H3057" s="64"/>
      <c r="I3057" s="64"/>
      <c r="J3057" s="64"/>
      <c r="K3057" s="64"/>
      <c r="L3057" s="64"/>
      <c r="M3057" s="64"/>
      <c r="N3057" s="64"/>
      <c r="O3057" s="64"/>
    </row>
    <row r="3058" spans="6:15" x14ac:dyDescent="0.25">
      <c r="F3058" s="64"/>
      <c r="G3058" s="64"/>
      <c r="H3058" s="64"/>
      <c r="I3058" s="64"/>
      <c r="J3058" s="64"/>
      <c r="K3058" s="64"/>
      <c r="L3058" s="64"/>
      <c r="M3058" s="64"/>
      <c r="N3058" s="64"/>
      <c r="O3058" s="64"/>
    </row>
    <row r="3059" spans="6:15" x14ac:dyDescent="0.25">
      <c r="F3059" s="64"/>
      <c r="G3059" s="64"/>
      <c r="H3059" s="64"/>
      <c r="I3059" s="64"/>
      <c r="J3059" s="64"/>
      <c r="K3059" s="64"/>
      <c r="L3059" s="64"/>
      <c r="M3059" s="64"/>
      <c r="N3059" s="64"/>
      <c r="O3059" s="64"/>
    </row>
    <row r="3060" spans="6:15" x14ac:dyDescent="0.25">
      <c r="F3060" s="64"/>
      <c r="G3060" s="64"/>
      <c r="H3060" s="64"/>
      <c r="I3060" s="64"/>
      <c r="J3060" s="64"/>
      <c r="K3060" s="64"/>
      <c r="L3060" s="64"/>
      <c r="M3060" s="64"/>
      <c r="N3060" s="64"/>
      <c r="O3060" s="64"/>
    </row>
    <row r="3061" spans="6:15" x14ac:dyDescent="0.25">
      <c r="F3061" s="64"/>
      <c r="G3061" s="64"/>
      <c r="H3061" s="64"/>
      <c r="I3061" s="64"/>
      <c r="J3061" s="64"/>
      <c r="K3061" s="64"/>
      <c r="L3061" s="64"/>
      <c r="M3061" s="64"/>
      <c r="N3061" s="64"/>
      <c r="O3061" s="64"/>
    </row>
    <row r="3062" spans="6:15" x14ac:dyDescent="0.25">
      <c r="F3062" s="64"/>
      <c r="G3062" s="64"/>
      <c r="H3062" s="64"/>
      <c r="I3062" s="64"/>
      <c r="J3062" s="64"/>
      <c r="K3062" s="64"/>
      <c r="L3062" s="64"/>
      <c r="M3062" s="64"/>
      <c r="N3062" s="64"/>
      <c r="O3062" s="64"/>
    </row>
    <row r="3063" spans="6:15" x14ac:dyDescent="0.25">
      <c r="F3063" s="64"/>
      <c r="G3063" s="64"/>
      <c r="H3063" s="64"/>
      <c r="I3063" s="64"/>
      <c r="J3063" s="64"/>
      <c r="K3063" s="64"/>
      <c r="L3063" s="64"/>
      <c r="M3063" s="64"/>
      <c r="N3063" s="64"/>
      <c r="O3063" s="64"/>
    </row>
    <row r="3064" spans="6:15" x14ac:dyDescent="0.25">
      <c r="F3064" s="64"/>
      <c r="G3064" s="64"/>
      <c r="H3064" s="64"/>
      <c r="I3064" s="64"/>
      <c r="J3064" s="64"/>
      <c r="K3064" s="64"/>
      <c r="L3064" s="64"/>
      <c r="M3064" s="64"/>
      <c r="N3064" s="64"/>
      <c r="O3064" s="64"/>
    </row>
    <row r="3065" spans="6:15" x14ac:dyDescent="0.25">
      <c r="F3065" s="64"/>
      <c r="G3065" s="64"/>
      <c r="H3065" s="64"/>
      <c r="I3065" s="64"/>
      <c r="J3065" s="64"/>
      <c r="K3065" s="64"/>
      <c r="L3065" s="64"/>
      <c r="M3065" s="64"/>
      <c r="N3065" s="64"/>
      <c r="O3065" s="64"/>
    </row>
    <row r="3066" spans="6:15" x14ac:dyDescent="0.25">
      <c r="F3066" s="64"/>
      <c r="G3066" s="64"/>
      <c r="H3066" s="64"/>
      <c r="I3066" s="64"/>
      <c r="J3066" s="64"/>
      <c r="K3066" s="64"/>
      <c r="L3066" s="64"/>
      <c r="M3066" s="64"/>
      <c r="N3066" s="64"/>
      <c r="O3066" s="64"/>
    </row>
    <row r="3067" spans="6:15" x14ac:dyDescent="0.25">
      <c r="F3067" s="64"/>
      <c r="G3067" s="64"/>
      <c r="H3067" s="64"/>
      <c r="I3067" s="64"/>
      <c r="J3067" s="64"/>
      <c r="K3067" s="64"/>
      <c r="L3067" s="64"/>
      <c r="M3067" s="64"/>
      <c r="N3067" s="64"/>
      <c r="O3067" s="64"/>
    </row>
    <row r="3068" spans="6:15" x14ac:dyDescent="0.25">
      <c r="F3068" s="64"/>
      <c r="G3068" s="64"/>
      <c r="H3068" s="64"/>
      <c r="I3068" s="64"/>
      <c r="J3068" s="64"/>
      <c r="K3068" s="64"/>
      <c r="L3068" s="64"/>
      <c r="M3068" s="64"/>
      <c r="N3068" s="64"/>
      <c r="O3068" s="64"/>
    </row>
    <row r="3069" spans="6:15" x14ac:dyDescent="0.25">
      <c r="F3069" s="64"/>
      <c r="G3069" s="64"/>
      <c r="H3069" s="64"/>
      <c r="I3069" s="64"/>
      <c r="J3069" s="64"/>
      <c r="K3069" s="64"/>
      <c r="L3069" s="64"/>
      <c r="M3069" s="64"/>
      <c r="N3069" s="64"/>
      <c r="O3069" s="64"/>
    </row>
    <row r="3070" spans="6:15" x14ac:dyDescent="0.25">
      <c r="F3070" s="64"/>
      <c r="G3070" s="64"/>
      <c r="H3070" s="64"/>
      <c r="I3070" s="64"/>
      <c r="J3070" s="64"/>
      <c r="K3070" s="64"/>
      <c r="L3070" s="64"/>
      <c r="M3070" s="64"/>
      <c r="N3070" s="64"/>
      <c r="O3070" s="64"/>
    </row>
    <row r="3071" spans="6:15" x14ac:dyDescent="0.25">
      <c r="F3071" s="64"/>
      <c r="G3071" s="64"/>
      <c r="H3071" s="64"/>
      <c r="I3071" s="64"/>
      <c r="J3071" s="64"/>
      <c r="K3071" s="64"/>
      <c r="L3071" s="64"/>
      <c r="M3071" s="64"/>
      <c r="N3071" s="64"/>
      <c r="O3071" s="64"/>
    </row>
    <row r="3072" spans="6:15" x14ac:dyDescent="0.25">
      <c r="F3072" s="64"/>
      <c r="G3072" s="64"/>
      <c r="H3072" s="64"/>
      <c r="I3072" s="64"/>
      <c r="J3072" s="64"/>
      <c r="K3072" s="64"/>
      <c r="L3072" s="64"/>
      <c r="M3072" s="64"/>
      <c r="N3072" s="64"/>
      <c r="O3072" s="64"/>
    </row>
    <row r="3073" spans="6:15" x14ac:dyDescent="0.25">
      <c r="F3073" s="64"/>
      <c r="G3073" s="64"/>
      <c r="H3073" s="64"/>
      <c r="I3073" s="64"/>
      <c r="J3073" s="64"/>
      <c r="K3073" s="64"/>
      <c r="L3073" s="64"/>
      <c r="M3073" s="64"/>
      <c r="N3073" s="64"/>
      <c r="O3073" s="64"/>
    </row>
    <row r="3074" spans="6:15" x14ac:dyDescent="0.25">
      <c r="F3074" s="64"/>
      <c r="G3074" s="64"/>
      <c r="H3074" s="64"/>
      <c r="I3074" s="64"/>
      <c r="J3074" s="64"/>
      <c r="K3074" s="64"/>
      <c r="L3074" s="64"/>
      <c r="M3074" s="64"/>
      <c r="N3074" s="64"/>
      <c r="O3074" s="64"/>
    </row>
    <row r="3075" spans="6:15" x14ac:dyDescent="0.25">
      <c r="F3075" s="64"/>
      <c r="G3075" s="64"/>
      <c r="H3075" s="64"/>
      <c r="I3075" s="64"/>
      <c r="J3075" s="64"/>
      <c r="K3075" s="64"/>
      <c r="L3075" s="64"/>
      <c r="M3075" s="64"/>
      <c r="N3075" s="64"/>
      <c r="O3075" s="64"/>
    </row>
    <row r="3076" spans="6:15" x14ac:dyDescent="0.25">
      <c r="F3076" s="64"/>
      <c r="G3076" s="64"/>
      <c r="H3076" s="64"/>
      <c r="I3076" s="64"/>
      <c r="J3076" s="64"/>
      <c r="K3076" s="64"/>
      <c r="L3076" s="64"/>
      <c r="M3076" s="64"/>
      <c r="N3076" s="64"/>
      <c r="O3076" s="64"/>
    </row>
    <row r="3077" spans="6:15" x14ac:dyDescent="0.25">
      <c r="F3077" s="64"/>
      <c r="G3077" s="64"/>
      <c r="H3077" s="64"/>
      <c r="I3077" s="64"/>
      <c r="J3077" s="64"/>
      <c r="K3077" s="64"/>
      <c r="L3077" s="64"/>
      <c r="M3077" s="64"/>
      <c r="N3077" s="64"/>
      <c r="O3077" s="64"/>
    </row>
    <row r="3078" spans="6:15" x14ac:dyDescent="0.25">
      <c r="F3078" s="64"/>
      <c r="G3078" s="64"/>
      <c r="H3078" s="64"/>
      <c r="I3078" s="64"/>
      <c r="J3078" s="64"/>
      <c r="K3078" s="64"/>
      <c r="L3078" s="64"/>
      <c r="M3078" s="64"/>
      <c r="N3078" s="64"/>
      <c r="O3078" s="64"/>
    </row>
    <row r="3079" spans="6:15" x14ac:dyDescent="0.25">
      <c r="F3079" s="64"/>
      <c r="G3079" s="64"/>
      <c r="H3079" s="64"/>
      <c r="I3079" s="64"/>
      <c r="J3079" s="64"/>
      <c r="K3079" s="64"/>
      <c r="L3079" s="64"/>
      <c r="M3079" s="64"/>
      <c r="N3079" s="64"/>
      <c r="O3079" s="64"/>
    </row>
    <row r="3080" spans="6:15" x14ac:dyDescent="0.25">
      <c r="F3080" s="64"/>
      <c r="G3080" s="64"/>
      <c r="H3080" s="64"/>
      <c r="I3080" s="64"/>
      <c r="J3080" s="64"/>
      <c r="K3080" s="64"/>
      <c r="L3080" s="64"/>
      <c r="M3080" s="64"/>
      <c r="N3080" s="64"/>
      <c r="O3080" s="64"/>
    </row>
    <row r="3081" spans="6:15" x14ac:dyDescent="0.25">
      <c r="F3081" s="64"/>
      <c r="G3081" s="64"/>
      <c r="H3081" s="64"/>
      <c r="I3081" s="64"/>
      <c r="J3081" s="64"/>
      <c r="K3081" s="64"/>
      <c r="L3081" s="64"/>
      <c r="M3081" s="64"/>
      <c r="N3081" s="64"/>
      <c r="O3081" s="64"/>
    </row>
    <row r="3082" spans="6:15" x14ac:dyDescent="0.25">
      <c r="F3082" s="64"/>
      <c r="G3082" s="64"/>
      <c r="H3082" s="64"/>
      <c r="I3082" s="64"/>
      <c r="J3082" s="64"/>
      <c r="K3082" s="64"/>
      <c r="L3082" s="64"/>
      <c r="M3082" s="64"/>
      <c r="N3082" s="64"/>
      <c r="O3082" s="64"/>
    </row>
    <row r="3083" spans="6:15" x14ac:dyDescent="0.25">
      <c r="F3083" s="64"/>
      <c r="G3083" s="64"/>
      <c r="H3083" s="64"/>
      <c r="I3083" s="64"/>
      <c r="J3083" s="64"/>
      <c r="K3083" s="64"/>
      <c r="L3083" s="64"/>
      <c r="M3083" s="64"/>
      <c r="N3083" s="64"/>
      <c r="O3083" s="64"/>
    </row>
    <row r="3084" spans="6:15" x14ac:dyDescent="0.25">
      <c r="F3084" s="64"/>
      <c r="G3084" s="64"/>
      <c r="H3084" s="64"/>
      <c r="I3084" s="64"/>
      <c r="J3084" s="64"/>
      <c r="K3084" s="64"/>
      <c r="L3084" s="64"/>
      <c r="M3084" s="64"/>
      <c r="N3084" s="64"/>
      <c r="O3084" s="64"/>
    </row>
    <row r="3085" spans="6:15" x14ac:dyDescent="0.25">
      <c r="F3085" s="64"/>
      <c r="G3085" s="64"/>
      <c r="H3085" s="64"/>
      <c r="I3085" s="64"/>
      <c r="J3085" s="64"/>
      <c r="K3085" s="64"/>
      <c r="L3085" s="64"/>
      <c r="M3085" s="64"/>
      <c r="N3085" s="64"/>
      <c r="O3085" s="64"/>
    </row>
    <row r="3086" spans="6:15" x14ac:dyDescent="0.25">
      <c r="F3086" s="64"/>
      <c r="G3086" s="64"/>
      <c r="H3086" s="64"/>
      <c r="I3086" s="64"/>
      <c r="J3086" s="64"/>
      <c r="K3086" s="64"/>
      <c r="L3086" s="64"/>
      <c r="M3086" s="64"/>
      <c r="N3086" s="64"/>
      <c r="O3086" s="64"/>
    </row>
    <row r="3087" spans="6:15" x14ac:dyDescent="0.25">
      <c r="F3087" s="64"/>
      <c r="G3087" s="64"/>
      <c r="H3087" s="64"/>
      <c r="I3087" s="64"/>
      <c r="J3087" s="64"/>
      <c r="K3087" s="64"/>
      <c r="L3087" s="64"/>
      <c r="M3087" s="64"/>
      <c r="N3087" s="64"/>
      <c r="O3087" s="64"/>
    </row>
    <row r="3088" spans="6:15" x14ac:dyDescent="0.25">
      <c r="F3088" s="64"/>
      <c r="G3088" s="64"/>
      <c r="H3088" s="64"/>
      <c r="I3088" s="64"/>
      <c r="J3088" s="64"/>
      <c r="K3088" s="64"/>
      <c r="L3088" s="64"/>
      <c r="M3088" s="64"/>
      <c r="N3088" s="64"/>
      <c r="O3088" s="64"/>
    </row>
    <row r="3089" spans="6:15" x14ac:dyDescent="0.25">
      <c r="F3089" s="64"/>
      <c r="G3089" s="64"/>
      <c r="H3089" s="64"/>
      <c r="I3089" s="64"/>
      <c r="J3089" s="64"/>
      <c r="K3089" s="64"/>
      <c r="L3089" s="64"/>
      <c r="M3089" s="64"/>
      <c r="N3089" s="64"/>
      <c r="O3089" s="64"/>
    </row>
    <row r="3090" spans="6:15" x14ac:dyDescent="0.25">
      <c r="F3090" s="64"/>
      <c r="G3090" s="64"/>
      <c r="H3090" s="64"/>
      <c r="I3090" s="64"/>
      <c r="J3090" s="64"/>
      <c r="K3090" s="64"/>
      <c r="L3090" s="64"/>
      <c r="M3090" s="64"/>
      <c r="N3090" s="64"/>
      <c r="O3090" s="64"/>
    </row>
    <row r="3091" spans="6:15" x14ac:dyDescent="0.25">
      <c r="F3091" s="64"/>
      <c r="G3091" s="64"/>
      <c r="H3091" s="64"/>
      <c r="I3091" s="64"/>
      <c r="J3091" s="64"/>
      <c r="K3091" s="64"/>
      <c r="L3091" s="64"/>
      <c r="M3091" s="64"/>
      <c r="N3091" s="64"/>
      <c r="O3091" s="64"/>
    </row>
    <row r="3092" spans="6:15" x14ac:dyDescent="0.25">
      <c r="F3092" s="64"/>
      <c r="G3092" s="64"/>
      <c r="H3092" s="64"/>
      <c r="I3092" s="64"/>
      <c r="J3092" s="64"/>
      <c r="K3092" s="64"/>
      <c r="L3092" s="64"/>
      <c r="M3092" s="64"/>
      <c r="N3092" s="64"/>
      <c r="O3092" s="64"/>
    </row>
    <row r="3093" spans="6:15" x14ac:dyDescent="0.25">
      <c r="F3093" s="64"/>
      <c r="G3093" s="64"/>
      <c r="H3093" s="64"/>
      <c r="I3093" s="64"/>
      <c r="J3093" s="64"/>
      <c r="K3093" s="64"/>
      <c r="L3093" s="64"/>
      <c r="M3093" s="64"/>
      <c r="N3093" s="64"/>
      <c r="O3093" s="64"/>
    </row>
    <row r="3094" spans="6:15" x14ac:dyDescent="0.25">
      <c r="F3094" s="64"/>
      <c r="G3094" s="64"/>
      <c r="H3094" s="64"/>
      <c r="I3094" s="64"/>
      <c r="J3094" s="64"/>
      <c r="K3094" s="64"/>
      <c r="L3094" s="64"/>
      <c r="M3094" s="64"/>
      <c r="N3094" s="64"/>
      <c r="O3094" s="64"/>
    </row>
    <row r="3095" spans="6:15" x14ac:dyDescent="0.25">
      <c r="F3095" s="64"/>
      <c r="G3095" s="64"/>
      <c r="H3095" s="64"/>
      <c r="I3095" s="64"/>
      <c r="J3095" s="64"/>
      <c r="K3095" s="64"/>
      <c r="L3095" s="64"/>
      <c r="M3095" s="64"/>
      <c r="N3095" s="64"/>
      <c r="O3095" s="64"/>
    </row>
    <row r="3096" spans="6:15" x14ac:dyDescent="0.25">
      <c r="F3096" s="64"/>
      <c r="G3096" s="64"/>
      <c r="H3096" s="64"/>
      <c r="I3096" s="64"/>
      <c r="J3096" s="64"/>
      <c r="K3096" s="64"/>
      <c r="L3096" s="64"/>
      <c r="M3096" s="64"/>
      <c r="N3096" s="64"/>
      <c r="O3096" s="64"/>
    </row>
    <row r="3097" spans="6:15" x14ac:dyDescent="0.25">
      <c r="F3097" s="64"/>
      <c r="G3097" s="64"/>
      <c r="H3097" s="64"/>
      <c r="I3097" s="64"/>
      <c r="J3097" s="64"/>
      <c r="K3097" s="64"/>
      <c r="L3097" s="64"/>
      <c r="M3097" s="64"/>
      <c r="N3097" s="64"/>
      <c r="O3097" s="64"/>
    </row>
    <row r="3098" spans="6:15" x14ac:dyDescent="0.25">
      <c r="F3098" s="64"/>
      <c r="G3098" s="64"/>
      <c r="H3098" s="64"/>
      <c r="I3098" s="64"/>
      <c r="J3098" s="64"/>
      <c r="K3098" s="64"/>
      <c r="L3098" s="64"/>
      <c r="M3098" s="64"/>
      <c r="N3098" s="64"/>
      <c r="O3098" s="64"/>
    </row>
    <row r="3099" spans="6:15" x14ac:dyDescent="0.25">
      <c r="F3099" s="64"/>
      <c r="G3099" s="64"/>
      <c r="H3099" s="64"/>
      <c r="I3099" s="64"/>
      <c r="J3099" s="64"/>
      <c r="K3099" s="64"/>
      <c r="L3099" s="64"/>
      <c r="M3099" s="64"/>
      <c r="N3099" s="64"/>
      <c r="O3099" s="64"/>
    </row>
    <row r="3100" spans="6:15" x14ac:dyDescent="0.25">
      <c r="F3100" s="64"/>
      <c r="G3100" s="64"/>
      <c r="H3100" s="64"/>
      <c r="I3100" s="64"/>
      <c r="J3100" s="64"/>
      <c r="K3100" s="64"/>
      <c r="L3100" s="64"/>
      <c r="M3100" s="64"/>
      <c r="N3100" s="64"/>
      <c r="O3100" s="64"/>
    </row>
    <row r="3101" spans="6:15" x14ac:dyDescent="0.25">
      <c r="F3101" s="64"/>
      <c r="G3101" s="64"/>
      <c r="H3101" s="64"/>
      <c r="I3101" s="64"/>
      <c r="J3101" s="64"/>
      <c r="K3101" s="64"/>
      <c r="L3101" s="64"/>
      <c r="M3101" s="64"/>
      <c r="N3101" s="64"/>
      <c r="O3101" s="64"/>
    </row>
    <row r="3102" spans="6:15" x14ac:dyDescent="0.25">
      <c r="F3102" s="64"/>
      <c r="G3102" s="64"/>
      <c r="H3102" s="64"/>
      <c r="I3102" s="64"/>
      <c r="J3102" s="64"/>
      <c r="K3102" s="64"/>
      <c r="L3102" s="64"/>
      <c r="M3102" s="64"/>
      <c r="N3102" s="64"/>
      <c r="O3102" s="64"/>
    </row>
    <row r="3103" spans="6:15" x14ac:dyDescent="0.25">
      <c r="F3103" s="64"/>
      <c r="G3103" s="64"/>
      <c r="H3103" s="64"/>
      <c r="I3103" s="64"/>
      <c r="J3103" s="64"/>
      <c r="K3103" s="64"/>
      <c r="L3103" s="64"/>
      <c r="M3103" s="64"/>
      <c r="N3103" s="64"/>
      <c r="O3103" s="64"/>
    </row>
    <row r="3104" spans="6:15" x14ac:dyDescent="0.25">
      <c r="F3104" s="64"/>
      <c r="G3104" s="64"/>
      <c r="H3104" s="64"/>
      <c r="I3104" s="64"/>
      <c r="J3104" s="64"/>
      <c r="K3104" s="64"/>
      <c r="L3104" s="64"/>
      <c r="M3104" s="64"/>
      <c r="N3104" s="64"/>
      <c r="O3104" s="64"/>
    </row>
    <row r="3105" spans="6:15" x14ac:dyDescent="0.25">
      <c r="F3105" s="64"/>
      <c r="G3105" s="64"/>
      <c r="H3105" s="64"/>
      <c r="I3105" s="64"/>
      <c r="J3105" s="64"/>
      <c r="K3105" s="64"/>
      <c r="L3105" s="64"/>
      <c r="M3105" s="64"/>
      <c r="N3105" s="64"/>
      <c r="O3105" s="64"/>
    </row>
    <row r="3106" spans="6:15" x14ac:dyDescent="0.25">
      <c r="F3106" s="64"/>
      <c r="G3106" s="64"/>
      <c r="H3106" s="64"/>
      <c r="I3106" s="64"/>
      <c r="J3106" s="64"/>
      <c r="K3106" s="64"/>
      <c r="L3106" s="64"/>
      <c r="M3106" s="64"/>
      <c r="N3106" s="64"/>
      <c r="O3106" s="64"/>
    </row>
    <row r="3107" spans="6:15" x14ac:dyDescent="0.25">
      <c r="F3107" s="64"/>
      <c r="G3107" s="64"/>
      <c r="H3107" s="64"/>
      <c r="I3107" s="64"/>
      <c r="J3107" s="64"/>
      <c r="K3107" s="64"/>
      <c r="L3107" s="64"/>
      <c r="M3107" s="64"/>
      <c r="N3107" s="64"/>
      <c r="O3107" s="64"/>
    </row>
    <row r="3108" spans="6:15" x14ac:dyDescent="0.25">
      <c r="F3108" s="64"/>
      <c r="G3108" s="64"/>
      <c r="H3108" s="64"/>
      <c r="I3108" s="64"/>
      <c r="J3108" s="64"/>
      <c r="K3108" s="64"/>
      <c r="L3108" s="64"/>
      <c r="M3108" s="64"/>
      <c r="N3108" s="64"/>
      <c r="O3108" s="64"/>
    </row>
    <row r="3109" spans="6:15" x14ac:dyDescent="0.25">
      <c r="F3109" s="64"/>
      <c r="G3109" s="64"/>
      <c r="H3109" s="64"/>
      <c r="I3109" s="64"/>
      <c r="J3109" s="64"/>
      <c r="K3109" s="64"/>
      <c r="L3109" s="64"/>
      <c r="M3109" s="64"/>
      <c r="N3109" s="64"/>
      <c r="O3109" s="64"/>
    </row>
    <row r="3110" spans="6:15" x14ac:dyDescent="0.25">
      <c r="F3110" s="64"/>
      <c r="G3110" s="64"/>
      <c r="H3110" s="64"/>
      <c r="I3110" s="64"/>
      <c r="J3110" s="64"/>
      <c r="K3110" s="64"/>
      <c r="L3110" s="64"/>
      <c r="M3110" s="64"/>
      <c r="N3110" s="64"/>
      <c r="O3110" s="64"/>
    </row>
    <row r="3111" spans="6:15" x14ac:dyDescent="0.25">
      <c r="F3111" s="64"/>
      <c r="G3111" s="64"/>
      <c r="H3111" s="64"/>
      <c r="I3111" s="64"/>
      <c r="J3111" s="64"/>
      <c r="K3111" s="64"/>
      <c r="L3111" s="64"/>
      <c r="M3111" s="64"/>
      <c r="N3111" s="64"/>
      <c r="O3111" s="64"/>
    </row>
    <row r="3112" spans="6:15" x14ac:dyDescent="0.25">
      <c r="F3112" s="64"/>
      <c r="G3112" s="64"/>
      <c r="H3112" s="64"/>
      <c r="I3112" s="64"/>
      <c r="J3112" s="64"/>
      <c r="K3112" s="64"/>
      <c r="L3112" s="64"/>
      <c r="M3112" s="64"/>
      <c r="N3112" s="64"/>
      <c r="O3112" s="64"/>
    </row>
    <row r="3113" spans="6:15" x14ac:dyDescent="0.25">
      <c r="F3113" s="64"/>
      <c r="G3113" s="64"/>
      <c r="H3113" s="64"/>
      <c r="I3113" s="64"/>
      <c r="J3113" s="64"/>
      <c r="K3113" s="64"/>
      <c r="L3113" s="64"/>
      <c r="M3113" s="64"/>
      <c r="N3113" s="64"/>
      <c r="O3113" s="64"/>
    </row>
    <row r="3114" spans="6:15" x14ac:dyDescent="0.25">
      <c r="F3114" s="64"/>
      <c r="G3114" s="64"/>
      <c r="H3114" s="64"/>
      <c r="I3114" s="64"/>
      <c r="J3114" s="64"/>
      <c r="K3114" s="64"/>
      <c r="L3114" s="64"/>
      <c r="M3114" s="64"/>
      <c r="N3114" s="64"/>
      <c r="O3114" s="64"/>
    </row>
    <row r="3115" spans="6:15" x14ac:dyDescent="0.25">
      <c r="F3115" s="64"/>
      <c r="G3115" s="64"/>
      <c r="H3115" s="64"/>
      <c r="I3115" s="64"/>
      <c r="J3115" s="64"/>
      <c r="K3115" s="64"/>
      <c r="L3115" s="64"/>
      <c r="M3115" s="64"/>
      <c r="N3115" s="64"/>
      <c r="O3115" s="64"/>
    </row>
    <row r="3116" spans="6:15" x14ac:dyDescent="0.25">
      <c r="F3116" s="64"/>
      <c r="G3116" s="64"/>
      <c r="H3116" s="64"/>
      <c r="I3116" s="64"/>
      <c r="J3116" s="64"/>
      <c r="K3116" s="64"/>
      <c r="L3116" s="64"/>
      <c r="M3116" s="64"/>
      <c r="N3116" s="64"/>
      <c r="O3116" s="64"/>
    </row>
    <row r="3117" spans="6:15" x14ac:dyDescent="0.25">
      <c r="F3117" s="64"/>
      <c r="G3117" s="64"/>
      <c r="H3117" s="64"/>
      <c r="I3117" s="64"/>
      <c r="J3117" s="64"/>
      <c r="K3117" s="64"/>
      <c r="L3117" s="64"/>
      <c r="M3117" s="64"/>
      <c r="N3117" s="64"/>
      <c r="O3117" s="64"/>
    </row>
    <row r="3118" spans="6:15" x14ac:dyDescent="0.25">
      <c r="F3118" s="64"/>
      <c r="G3118" s="64"/>
      <c r="H3118" s="64"/>
      <c r="I3118" s="64"/>
      <c r="J3118" s="64"/>
      <c r="K3118" s="64"/>
      <c r="L3118" s="64"/>
      <c r="M3118" s="64"/>
      <c r="N3118" s="64"/>
      <c r="O3118" s="64"/>
    </row>
    <row r="3119" spans="6:15" x14ac:dyDescent="0.25">
      <c r="F3119" s="64"/>
      <c r="G3119" s="64"/>
      <c r="H3119" s="64"/>
      <c r="I3119" s="64"/>
      <c r="J3119" s="64"/>
      <c r="K3119" s="64"/>
      <c r="L3119" s="64"/>
      <c r="M3119" s="64"/>
      <c r="N3119" s="64"/>
      <c r="O3119" s="64"/>
    </row>
    <row r="3120" spans="6:15" x14ac:dyDescent="0.25">
      <c r="F3120" s="64"/>
      <c r="G3120" s="64"/>
      <c r="H3120" s="64"/>
      <c r="I3120" s="64"/>
      <c r="J3120" s="64"/>
      <c r="K3120" s="64"/>
      <c r="L3120" s="64"/>
      <c r="M3120" s="64"/>
      <c r="N3120" s="64"/>
      <c r="O3120" s="64"/>
    </row>
    <row r="3121" spans="6:15" x14ac:dyDescent="0.25">
      <c r="F3121" s="64"/>
      <c r="G3121" s="64"/>
      <c r="H3121" s="64"/>
      <c r="I3121" s="64"/>
      <c r="J3121" s="64"/>
      <c r="K3121" s="64"/>
      <c r="L3121" s="64"/>
      <c r="M3121" s="64"/>
      <c r="N3121" s="64"/>
      <c r="O3121" s="64"/>
    </row>
    <row r="3122" spans="6:15" x14ac:dyDescent="0.25">
      <c r="F3122" s="64"/>
      <c r="G3122" s="64"/>
      <c r="H3122" s="64"/>
      <c r="I3122" s="64"/>
      <c r="J3122" s="64"/>
      <c r="K3122" s="64"/>
      <c r="L3122" s="64"/>
      <c r="M3122" s="64"/>
      <c r="N3122" s="64"/>
      <c r="O3122" s="64"/>
    </row>
    <row r="3123" spans="6:15" x14ac:dyDescent="0.25">
      <c r="F3123" s="64"/>
      <c r="G3123" s="64"/>
      <c r="H3123" s="64"/>
      <c r="I3123" s="64"/>
      <c r="J3123" s="64"/>
      <c r="K3123" s="64"/>
      <c r="L3123" s="64"/>
      <c r="M3123" s="64"/>
      <c r="N3123" s="64"/>
      <c r="O3123" s="64"/>
    </row>
    <row r="3124" spans="6:15" x14ac:dyDescent="0.25">
      <c r="F3124" s="64"/>
      <c r="G3124" s="64"/>
      <c r="H3124" s="64"/>
      <c r="I3124" s="64"/>
      <c r="J3124" s="64"/>
      <c r="K3124" s="64"/>
      <c r="L3124" s="64"/>
      <c r="M3124" s="64"/>
      <c r="N3124" s="64"/>
      <c r="O3124" s="64"/>
    </row>
    <row r="3125" spans="6:15" x14ac:dyDescent="0.25">
      <c r="F3125" s="64"/>
      <c r="G3125" s="64"/>
      <c r="H3125" s="64"/>
      <c r="I3125" s="64"/>
      <c r="J3125" s="64"/>
      <c r="K3125" s="64"/>
      <c r="L3125" s="64"/>
      <c r="M3125" s="64"/>
      <c r="N3125" s="64"/>
      <c r="O3125" s="64"/>
    </row>
    <row r="3126" spans="6:15" x14ac:dyDescent="0.25">
      <c r="F3126" s="64"/>
      <c r="G3126" s="64"/>
      <c r="H3126" s="64"/>
      <c r="I3126" s="64"/>
      <c r="J3126" s="64"/>
      <c r="K3126" s="64"/>
      <c r="L3126" s="64"/>
      <c r="M3126" s="64"/>
      <c r="N3126" s="64"/>
      <c r="O3126" s="64"/>
    </row>
    <row r="3127" spans="6:15" x14ac:dyDescent="0.25">
      <c r="F3127" s="64"/>
      <c r="G3127" s="64"/>
      <c r="H3127" s="64"/>
      <c r="I3127" s="64"/>
      <c r="J3127" s="64"/>
      <c r="K3127" s="64"/>
      <c r="L3127" s="64"/>
      <c r="M3127" s="64"/>
      <c r="N3127" s="64"/>
      <c r="O3127" s="64"/>
    </row>
    <row r="3128" spans="6:15" x14ac:dyDescent="0.25">
      <c r="F3128" s="64"/>
      <c r="G3128" s="64"/>
      <c r="H3128" s="64"/>
      <c r="I3128" s="64"/>
      <c r="J3128" s="64"/>
      <c r="K3128" s="64"/>
      <c r="L3128" s="64"/>
      <c r="M3128" s="64"/>
      <c r="N3128" s="64"/>
      <c r="O3128" s="64"/>
    </row>
    <row r="3129" spans="6:15" x14ac:dyDescent="0.25">
      <c r="F3129" s="64"/>
      <c r="G3129" s="64"/>
      <c r="H3129" s="64"/>
      <c r="I3129" s="64"/>
      <c r="J3129" s="64"/>
      <c r="K3129" s="64"/>
      <c r="L3129" s="64"/>
      <c r="M3129" s="64"/>
      <c r="N3129" s="64"/>
      <c r="O3129" s="64"/>
    </row>
    <row r="3130" spans="6:15" x14ac:dyDescent="0.25">
      <c r="F3130" s="64"/>
      <c r="G3130" s="64"/>
      <c r="H3130" s="64"/>
      <c r="I3130" s="64"/>
      <c r="J3130" s="64"/>
      <c r="K3130" s="64"/>
      <c r="L3130" s="64"/>
      <c r="M3130" s="64"/>
      <c r="N3130" s="64"/>
      <c r="O3130" s="64"/>
    </row>
    <row r="3131" spans="6:15" x14ac:dyDescent="0.25">
      <c r="F3131" s="64"/>
      <c r="G3131" s="64"/>
      <c r="H3131" s="64"/>
      <c r="I3131" s="64"/>
      <c r="J3131" s="64"/>
      <c r="K3131" s="64"/>
      <c r="L3131" s="64"/>
      <c r="M3131" s="64"/>
      <c r="N3131" s="64"/>
      <c r="O3131" s="64"/>
    </row>
    <row r="3132" spans="6:15" x14ac:dyDescent="0.25">
      <c r="F3132" s="64"/>
      <c r="G3132" s="64"/>
      <c r="H3132" s="64"/>
      <c r="I3132" s="64"/>
      <c r="J3132" s="64"/>
      <c r="K3132" s="64"/>
      <c r="L3132" s="64"/>
      <c r="M3132" s="64"/>
      <c r="N3132" s="64"/>
      <c r="O3132" s="64"/>
    </row>
    <row r="3133" spans="6:15" x14ac:dyDescent="0.25">
      <c r="F3133" s="64"/>
      <c r="G3133" s="64"/>
      <c r="H3133" s="64"/>
      <c r="I3133" s="64"/>
      <c r="J3133" s="64"/>
      <c r="K3133" s="64"/>
      <c r="L3133" s="64"/>
      <c r="M3133" s="64"/>
      <c r="N3133" s="64"/>
      <c r="O3133" s="64"/>
    </row>
    <row r="3134" spans="6:15" x14ac:dyDescent="0.25">
      <c r="F3134" s="64"/>
      <c r="G3134" s="64"/>
      <c r="H3134" s="64"/>
      <c r="I3134" s="64"/>
      <c r="J3134" s="64"/>
      <c r="K3134" s="64"/>
      <c r="L3134" s="64"/>
      <c r="M3134" s="64"/>
      <c r="N3134" s="64"/>
      <c r="O3134" s="64"/>
    </row>
    <row r="3135" spans="6:15" x14ac:dyDescent="0.25">
      <c r="F3135" s="64"/>
      <c r="G3135" s="64"/>
      <c r="H3135" s="64"/>
      <c r="I3135" s="64"/>
      <c r="J3135" s="64"/>
      <c r="K3135" s="64"/>
      <c r="L3135" s="64"/>
      <c r="M3135" s="64"/>
      <c r="N3135" s="64"/>
      <c r="O3135" s="64"/>
    </row>
    <row r="3136" spans="6:15" x14ac:dyDescent="0.25">
      <c r="F3136" s="64"/>
      <c r="G3136" s="64"/>
      <c r="H3136" s="64"/>
      <c r="I3136" s="64"/>
      <c r="J3136" s="64"/>
      <c r="K3136" s="64"/>
      <c r="L3136" s="64"/>
      <c r="M3136" s="64"/>
      <c r="N3136" s="64"/>
      <c r="O3136" s="64"/>
    </row>
    <row r="3137" spans="6:15" x14ac:dyDescent="0.25">
      <c r="F3137" s="64"/>
      <c r="G3137" s="64"/>
      <c r="H3137" s="64"/>
      <c r="I3137" s="64"/>
      <c r="J3137" s="64"/>
      <c r="K3137" s="64"/>
      <c r="L3137" s="64"/>
      <c r="M3137" s="64"/>
      <c r="N3137" s="64"/>
      <c r="O3137" s="64"/>
    </row>
    <row r="3138" spans="6:15" x14ac:dyDescent="0.25">
      <c r="F3138" s="64"/>
      <c r="G3138" s="64"/>
      <c r="H3138" s="64"/>
      <c r="I3138" s="64"/>
      <c r="J3138" s="64"/>
      <c r="K3138" s="64"/>
      <c r="L3138" s="64"/>
      <c r="M3138" s="64"/>
      <c r="N3138" s="64"/>
      <c r="O3138" s="64"/>
    </row>
    <row r="3139" spans="6:15" x14ac:dyDescent="0.25">
      <c r="F3139" s="64"/>
      <c r="G3139" s="64"/>
      <c r="H3139" s="64"/>
      <c r="I3139" s="64"/>
      <c r="J3139" s="64"/>
      <c r="K3139" s="64"/>
      <c r="L3139" s="64"/>
      <c r="M3139" s="64"/>
      <c r="N3139" s="64"/>
      <c r="O3139" s="64"/>
    </row>
    <row r="3140" spans="6:15" x14ac:dyDescent="0.25">
      <c r="F3140" s="64"/>
      <c r="G3140" s="64"/>
      <c r="H3140" s="64"/>
      <c r="I3140" s="64"/>
      <c r="J3140" s="64"/>
      <c r="K3140" s="64"/>
      <c r="L3140" s="64"/>
      <c r="M3140" s="64"/>
      <c r="N3140" s="64"/>
      <c r="O3140" s="64"/>
    </row>
    <row r="3141" spans="6:15" x14ac:dyDescent="0.25">
      <c r="F3141" s="64"/>
      <c r="G3141" s="64"/>
      <c r="H3141" s="64"/>
      <c r="I3141" s="64"/>
      <c r="J3141" s="64"/>
      <c r="K3141" s="64"/>
      <c r="L3141" s="64"/>
      <c r="M3141" s="64"/>
      <c r="N3141" s="64"/>
      <c r="O3141" s="64"/>
    </row>
    <row r="3142" spans="6:15" x14ac:dyDescent="0.25">
      <c r="F3142" s="64"/>
      <c r="G3142" s="64"/>
      <c r="H3142" s="64"/>
      <c r="I3142" s="64"/>
      <c r="J3142" s="64"/>
      <c r="K3142" s="64"/>
      <c r="L3142" s="64"/>
      <c r="M3142" s="64"/>
      <c r="N3142" s="64"/>
      <c r="O3142" s="64"/>
    </row>
    <row r="3143" spans="6:15" x14ac:dyDescent="0.25">
      <c r="F3143" s="64"/>
      <c r="G3143" s="64"/>
      <c r="H3143" s="64"/>
      <c r="I3143" s="64"/>
      <c r="J3143" s="64"/>
      <c r="K3143" s="64"/>
      <c r="L3143" s="64"/>
      <c r="M3143" s="64"/>
      <c r="N3143" s="64"/>
      <c r="O3143" s="64"/>
    </row>
    <row r="3144" spans="6:15" x14ac:dyDescent="0.25">
      <c r="F3144" s="64"/>
      <c r="G3144" s="64"/>
      <c r="H3144" s="64"/>
      <c r="I3144" s="64"/>
      <c r="J3144" s="64"/>
      <c r="K3144" s="64"/>
      <c r="L3144" s="64"/>
      <c r="M3144" s="64"/>
      <c r="N3144" s="64"/>
      <c r="O3144" s="64"/>
    </row>
    <row r="3145" spans="6:15" x14ac:dyDescent="0.25">
      <c r="F3145" s="64"/>
      <c r="G3145" s="64"/>
      <c r="H3145" s="64"/>
      <c r="I3145" s="64"/>
      <c r="J3145" s="64"/>
      <c r="K3145" s="64"/>
      <c r="L3145" s="64"/>
      <c r="M3145" s="64"/>
      <c r="N3145" s="64"/>
      <c r="O3145" s="64"/>
    </row>
    <row r="3146" spans="6:15" x14ac:dyDescent="0.25">
      <c r="F3146" s="64"/>
      <c r="G3146" s="64"/>
      <c r="H3146" s="64"/>
      <c r="I3146" s="64"/>
      <c r="J3146" s="64"/>
      <c r="K3146" s="64"/>
      <c r="L3146" s="64"/>
      <c r="M3146" s="64"/>
      <c r="N3146" s="64"/>
      <c r="O3146" s="64"/>
    </row>
    <row r="3147" spans="6:15" x14ac:dyDescent="0.25">
      <c r="F3147" s="64"/>
      <c r="G3147" s="64"/>
      <c r="H3147" s="64"/>
      <c r="I3147" s="64"/>
      <c r="J3147" s="64"/>
      <c r="K3147" s="64"/>
      <c r="L3147" s="64"/>
      <c r="M3147" s="64"/>
      <c r="N3147" s="64"/>
      <c r="O3147" s="64"/>
    </row>
    <row r="3148" spans="6:15" x14ac:dyDescent="0.25">
      <c r="F3148" s="64"/>
      <c r="G3148" s="64"/>
      <c r="H3148" s="64"/>
      <c r="I3148" s="64"/>
      <c r="J3148" s="64"/>
      <c r="K3148" s="64"/>
      <c r="L3148" s="64"/>
      <c r="M3148" s="64"/>
      <c r="N3148" s="64"/>
      <c r="O3148" s="64"/>
    </row>
    <row r="3149" spans="6:15" x14ac:dyDescent="0.25">
      <c r="F3149" s="64"/>
      <c r="G3149" s="64"/>
      <c r="H3149" s="64"/>
      <c r="I3149" s="64"/>
      <c r="J3149" s="64"/>
      <c r="K3149" s="64"/>
      <c r="L3149" s="64"/>
      <c r="M3149" s="64"/>
      <c r="N3149" s="64"/>
      <c r="O3149" s="64"/>
    </row>
    <row r="3150" spans="6:15" x14ac:dyDescent="0.25">
      <c r="F3150" s="64"/>
      <c r="G3150" s="64"/>
      <c r="H3150" s="64"/>
      <c r="I3150" s="64"/>
      <c r="J3150" s="64"/>
      <c r="K3150" s="64"/>
      <c r="L3150" s="64"/>
      <c r="M3150" s="64"/>
      <c r="N3150" s="64"/>
      <c r="O3150" s="64"/>
    </row>
    <row r="3151" spans="6:15" x14ac:dyDescent="0.25">
      <c r="F3151" s="64"/>
      <c r="G3151" s="64"/>
      <c r="H3151" s="64"/>
      <c r="I3151" s="64"/>
      <c r="J3151" s="64"/>
      <c r="K3151" s="64"/>
      <c r="L3151" s="64"/>
      <c r="M3151" s="64"/>
      <c r="N3151" s="64"/>
      <c r="O3151" s="64"/>
    </row>
    <row r="3152" spans="6:15" x14ac:dyDescent="0.25">
      <c r="F3152" s="64"/>
      <c r="G3152" s="64"/>
      <c r="H3152" s="64"/>
      <c r="I3152" s="64"/>
      <c r="J3152" s="64"/>
      <c r="K3152" s="64"/>
      <c r="L3152" s="64"/>
      <c r="M3152" s="64"/>
      <c r="N3152" s="64"/>
      <c r="O3152" s="64"/>
    </row>
    <row r="3153" spans="6:15" x14ac:dyDescent="0.25">
      <c r="F3153" s="64"/>
      <c r="G3153" s="64"/>
      <c r="H3153" s="64"/>
      <c r="I3153" s="64"/>
      <c r="J3153" s="64"/>
      <c r="K3153" s="64"/>
      <c r="L3153" s="64"/>
      <c r="M3153" s="64"/>
      <c r="N3153" s="64"/>
      <c r="O3153" s="64"/>
    </row>
    <row r="3154" spans="6:15" x14ac:dyDescent="0.25">
      <c r="F3154" s="64"/>
      <c r="G3154" s="64"/>
      <c r="H3154" s="64"/>
      <c r="I3154" s="64"/>
      <c r="J3154" s="64"/>
      <c r="K3154" s="64"/>
      <c r="L3154" s="64"/>
      <c r="M3154" s="64"/>
      <c r="N3154" s="64"/>
      <c r="O3154" s="64"/>
    </row>
    <row r="3155" spans="6:15" x14ac:dyDescent="0.25">
      <c r="F3155" s="64"/>
      <c r="G3155" s="64"/>
      <c r="H3155" s="64"/>
      <c r="I3155" s="64"/>
      <c r="J3155" s="64"/>
      <c r="K3155" s="64"/>
      <c r="L3155" s="64"/>
      <c r="M3155" s="64"/>
      <c r="N3155" s="64"/>
      <c r="O3155" s="64"/>
    </row>
    <row r="3156" spans="6:15" x14ac:dyDescent="0.25">
      <c r="F3156" s="64"/>
      <c r="G3156" s="64"/>
      <c r="H3156" s="64"/>
      <c r="I3156" s="64"/>
      <c r="J3156" s="64"/>
      <c r="K3156" s="64"/>
      <c r="L3156" s="64"/>
      <c r="M3156" s="64"/>
      <c r="N3156" s="64"/>
      <c r="O3156" s="64"/>
    </row>
    <row r="3157" spans="6:15" x14ac:dyDescent="0.25">
      <c r="F3157" s="64"/>
      <c r="G3157" s="64"/>
      <c r="H3157" s="64"/>
      <c r="I3157" s="64"/>
      <c r="J3157" s="64"/>
      <c r="K3157" s="64"/>
      <c r="L3157" s="64"/>
      <c r="M3157" s="64"/>
      <c r="N3157" s="64"/>
      <c r="O3157" s="64"/>
    </row>
    <row r="3158" spans="6:15" x14ac:dyDescent="0.25">
      <c r="F3158" s="64"/>
      <c r="G3158" s="64"/>
      <c r="H3158" s="64"/>
      <c r="I3158" s="64"/>
      <c r="J3158" s="64"/>
      <c r="K3158" s="64"/>
      <c r="L3158" s="64"/>
      <c r="M3158" s="64"/>
      <c r="N3158" s="64"/>
      <c r="O3158" s="64"/>
    </row>
    <row r="3159" spans="6:15" x14ac:dyDescent="0.25">
      <c r="F3159" s="64"/>
      <c r="G3159" s="64"/>
      <c r="H3159" s="64"/>
      <c r="I3159" s="64"/>
      <c r="J3159" s="64"/>
      <c r="K3159" s="64"/>
      <c r="L3159" s="64"/>
      <c r="M3159" s="64"/>
      <c r="N3159" s="64"/>
      <c r="O3159" s="64"/>
    </row>
    <row r="3160" spans="6:15" x14ac:dyDescent="0.25">
      <c r="F3160" s="64"/>
      <c r="G3160" s="64"/>
      <c r="H3160" s="64"/>
      <c r="I3160" s="64"/>
      <c r="J3160" s="64"/>
      <c r="K3160" s="64"/>
      <c r="L3160" s="64"/>
      <c r="M3160" s="64"/>
      <c r="N3160" s="64"/>
      <c r="O3160" s="64"/>
    </row>
    <row r="3161" spans="6:15" x14ac:dyDescent="0.25">
      <c r="F3161" s="64"/>
      <c r="G3161" s="64"/>
      <c r="H3161" s="64"/>
      <c r="I3161" s="64"/>
      <c r="J3161" s="64"/>
      <c r="K3161" s="64"/>
      <c r="L3161" s="64"/>
      <c r="M3161" s="64"/>
      <c r="N3161" s="64"/>
      <c r="O3161" s="64"/>
    </row>
    <row r="3162" spans="6:15" x14ac:dyDescent="0.25">
      <c r="F3162" s="64"/>
      <c r="G3162" s="64"/>
      <c r="H3162" s="64"/>
      <c r="I3162" s="64"/>
      <c r="J3162" s="64"/>
      <c r="K3162" s="64"/>
      <c r="L3162" s="64"/>
      <c r="M3162" s="64"/>
      <c r="N3162" s="64"/>
      <c r="O3162" s="64"/>
    </row>
    <row r="3163" spans="6:15" x14ac:dyDescent="0.25">
      <c r="F3163" s="64"/>
      <c r="G3163" s="64"/>
      <c r="H3163" s="64"/>
      <c r="I3163" s="64"/>
      <c r="J3163" s="64"/>
      <c r="K3163" s="64"/>
      <c r="L3163" s="64"/>
      <c r="M3163" s="64"/>
      <c r="N3163" s="64"/>
      <c r="O3163" s="64"/>
    </row>
    <row r="3164" spans="6:15" x14ac:dyDescent="0.25">
      <c r="F3164" s="64"/>
      <c r="G3164" s="64"/>
      <c r="H3164" s="64"/>
      <c r="I3164" s="64"/>
      <c r="J3164" s="64"/>
      <c r="K3164" s="64"/>
      <c r="L3164" s="64"/>
      <c r="M3164" s="64"/>
      <c r="N3164" s="64"/>
      <c r="O3164" s="64"/>
    </row>
    <row r="3165" spans="6:15" x14ac:dyDescent="0.25">
      <c r="F3165" s="64"/>
      <c r="G3165" s="64"/>
      <c r="H3165" s="64"/>
      <c r="I3165" s="64"/>
      <c r="J3165" s="64"/>
      <c r="K3165" s="64"/>
      <c r="L3165" s="64"/>
      <c r="M3165" s="64"/>
      <c r="N3165" s="64"/>
      <c r="O3165" s="64"/>
    </row>
    <row r="3166" spans="6:15" x14ac:dyDescent="0.25">
      <c r="F3166" s="64"/>
      <c r="G3166" s="64"/>
      <c r="H3166" s="64"/>
      <c r="I3166" s="64"/>
      <c r="J3166" s="64"/>
      <c r="K3166" s="64"/>
      <c r="L3166" s="64"/>
      <c r="M3166" s="64"/>
      <c r="N3166" s="64"/>
      <c r="O3166" s="64"/>
    </row>
    <row r="3167" spans="6:15" x14ac:dyDescent="0.25">
      <c r="F3167" s="64"/>
      <c r="G3167" s="64"/>
      <c r="H3167" s="64"/>
      <c r="I3167" s="64"/>
      <c r="J3167" s="64"/>
      <c r="K3167" s="64"/>
      <c r="L3167" s="64"/>
      <c r="M3167" s="64"/>
      <c r="N3167" s="64"/>
      <c r="O3167" s="64"/>
    </row>
    <row r="3168" spans="6:15" x14ac:dyDescent="0.25">
      <c r="F3168" s="64"/>
      <c r="G3168" s="64"/>
      <c r="H3168" s="64"/>
      <c r="I3168" s="64"/>
      <c r="J3168" s="64"/>
      <c r="K3168" s="64"/>
      <c r="L3168" s="64"/>
      <c r="M3168" s="64"/>
      <c r="N3168" s="64"/>
      <c r="O3168" s="64"/>
    </row>
    <row r="3169" spans="6:15" x14ac:dyDescent="0.25">
      <c r="F3169" s="64"/>
      <c r="G3169" s="64"/>
      <c r="H3169" s="64"/>
      <c r="I3169" s="64"/>
      <c r="J3169" s="64"/>
      <c r="K3169" s="64"/>
      <c r="L3169" s="64"/>
      <c r="M3169" s="64"/>
      <c r="N3169" s="64"/>
      <c r="O3169" s="64"/>
    </row>
    <row r="3170" spans="6:15" x14ac:dyDescent="0.25">
      <c r="F3170" s="64"/>
      <c r="G3170" s="64"/>
      <c r="H3170" s="64"/>
      <c r="I3170" s="64"/>
      <c r="J3170" s="64"/>
      <c r="K3170" s="64"/>
      <c r="L3170" s="64"/>
      <c r="M3170" s="64"/>
      <c r="N3170" s="64"/>
      <c r="O3170" s="64"/>
    </row>
    <row r="3171" spans="6:15" x14ac:dyDescent="0.25">
      <c r="F3171" s="64"/>
      <c r="G3171" s="64"/>
      <c r="H3171" s="64"/>
      <c r="I3171" s="64"/>
      <c r="J3171" s="64"/>
      <c r="K3171" s="64"/>
      <c r="L3171" s="64"/>
      <c r="M3171" s="64"/>
      <c r="N3171" s="64"/>
      <c r="O3171" s="64"/>
    </row>
    <row r="3172" spans="6:15" x14ac:dyDescent="0.25">
      <c r="F3172" s="64"/>
      <c r="G3172" s="64"/>
      <c r="H3172" s="64"/>
      <c r="I3172" s="64"/>
      <c r="J3172" s="64"/>
      <c r="K3172" s="64"/>
      <c r="L3172" s="64"/>
      <c r="M3172" s="64"/>
      <c r="N3172" s="64"/>
      <c r="O3172" s="64"/>
    </row>
    <row r="3173" spans="6:15" x14ac:dyDescent="0.25">
      <c r="F3173" s="64"/>
      <c r="G3173" s="64"/>
      <c r="H3173" s="64"/>
      <c r="I3173" s="64"/>
      <c r="J3173" s="64"/>
      <c r="K3173" s="64"/>
      <c r="L3173" s="64"/>
      <c r="M3173" s="64"/>
      <c r="N3173" s="64"/>
      <c r="O3173" s="64"/>
    </row>
    <row r="3174" spans="6:15" x14ac:dyDescent="0.25">
      <c r="F3174" s="64"/>
      <c r="G3174" s="64"/>
      <c r="H3174" s="64"/>
      <c r="I3174" s="64"/>
      <c r="J3174" s="64"/>
      <c r="K3174" s="64"/>
      <c r="L3174" s="64"/>
      <c r="M3174" s="64"/>
      <c r="N3174" s="64"/>
      <c r="O3174" s="64"/>
    </row>
    <row r="3175" spans="6:15" x14ac:dyDescent="0.25">
      <c r="F3175" s="64"/>
      <c r="G3175" s="64"/>
      <c r="H3175" s="64"/>
      <c r="I3175" s="64"/>
      <c r="J3175" s="64"/>
      <c r="K3175" s="64"/>
      <c r="L3175" s="64"/>
      <c r="M3175" s="64"/>
      <c r="N3175" s="64"/>
      <c r="O3175" s="64"/>
    </row>
    <row r="3176" spans="6:15" x14ac:dyDescent="0.25">
      <c r="F3176" s="64"/>
      <c r="G3176" s="64"/>
      <c r="H3176" s="64"/>
      <c r="I3176" s="64"/>
      <c r="J3176" s="64"/>
      <c r="K3176" s="64"/>
      <c r="L3176" s="64"/>
      <c r="M3176" s="64"/>
      <c r="N3176" s="64"/>
      <c r="O3176" s="64"/>
    </row>
    <row r="3177" spans="6:15" x14ac:dyDescent="0.25">
      <c r="F3177" s="64"/>
      <c r="G3177" s="64"/>
      <c r="H3177" s="64"/>
      <c r="I3177" s="64"/>
      <c r="J3177" s="64"/>
      <c r="K3177" s="64"/>
      <c r="L3177" s="64"/>
      <c r="M3177" s="64"/>
      <c r="N3177" s="64"/>
      <c r="O3177" s="64"/>
    </row>
    <row r="3178" spans="6:15" x14ac:dyDescent="0.25">
      <c r="F3178" s="64"/>
      <c r="G3178" s="64"/>
      <c r="H3178" s="64"/>
      <c r="I3178" s="64"/>
      <c r="J3178" s="64"/>
      <c r="K3178" s="64"/>
      <c r="L3178" s="64"/>
      <c r="M3178" s="64"/>
      <c r="N3178" s="64"/>
      <c r="O3178" s="64"/>
    </row>
    <row r="3179" spans="6:15" x14ac:dyDescent="0.25">
      <c r="F3179" s="64"/>
      <c r="G3179" s="64"/>
      <c r="H3179" s="64"/>
      <c r="I3179" s="64"/>
      <c r="J3179" s="64"/>
      <c r="K3179" s="64"/>
      <c r="L3179" s="64"/>
      <c r="M3179" s="64"/>
      <c r="N3179" s="64"/>
      <c r="O3179" s="64"/>
    </row>
    <row r="3180" spans="6:15" x14ac:dyDescent="0.25">
      <c r="F3180" s="64"/>
      <c r="G3180" s="64"/>
      <c r="H3180" s="64"/>
      <c r="I3180" s="64"/>
      <c r="J3180" s="64"/>
      <c r="K3180" s="64"/>
      <c r="L3180" s="64"/>
      <c r="M3180" s="64"/>
      <c r="N3180" s="64"/>
      <c r="O3180" s="64"/>
    </row>
    <row r="3181" spans="6:15" x14ac:dyDescent="0.25">
      <c r="F3181" s="64"/>
      <c r="G3181" s="64"/>
      <c r="H3181" s="64"/>
      <c r="I3181" s="64"/>
      <c r="J3181" s="64"/>
      <c r="K3181" s="64"/>
      <c r="L3181" s="64"/>
      <c r="M3181" s="64"/>
      <c r="N3181" s="64"/>
      <c r="O3181" s="64"/>
    </row>
    <row r="3182" spans="6:15" x14ac:dyDescent="0.25">
      <c r="F3182" s="64"/>
      <c r="G3182" s="64"/>
      <c r="H3182" s="64"/>
      <c r="I3182" s="64"/>
      <c r="J3182" s="64"/>
      <c r="K3182" s="64"/>
      <c r="L3182" s="64"/>
      <c r="M3182" s="64"/>
      <c r="N3182" s="64"/>
      <c r="O3182" s="64"/>
    </row>
    <row r="3183" spans="6:15" x14ac:dyDescent="0.25">
      <c r="F3183" s="64"/>
      <c r="G3183" s="64"/>
      <c r="H3183" s="64"/>
      <c r="I3183" s="64"/>
      <c r="J3183" s="64"/>
      <c r="K3183" s="64"/>
      <c r="L3183" s="64"/>
      <c r="M3183" s="64"/>
      <c r="N3183" s="64"/>
      <c r="O3183" s="64"/>
    </row>
    <row r="3184" spans="6:15" x14ac:dyDescent="0.25">
      <c r="F3184" s="64"/>
      <c r="G3184" s="64"/>
      <c r="H3184" s="64"/>
      <c r="I3184" s="64"/>
      <c r="J3184" s="64"/>
      <c r="K3184" s="64"/>
      <c r="L3184" s="64"/>
      <c r="M3184" s="64"/>
      <c r="N3184" s="64"/>
      <c r="O3184" s="64"/>
    </row>
    <row r="3185" spans="6:15" x14ac:dyDescent="0.25">
      <c r="F3185" s="64"/>
      <c r="G3185" s="64"/>
      <c r="H3185" s="64"/>
      <c r="I3185" s="64"/>
      <c r="J3185" s="64"/>
      <c r="K3185" s="64"/>
      <c r="L3185" s="64"/>
      <c r="M3185" s="64"/>
      <c r="N3185" s="64"/>
      <c r="O3185" s="64"/>
    </row>
    <row r="3186" spans="6:15" x14ac:dyDescent="0.25">
      <c r="F3186" s="64"/>
      <c r="G3186" s="64"/>
      <c r="H3186" s="64"/>
      <c r="I3186" s="64"/>
      <c r="J3186" s="64"/>
      <c r="K3186" s="64"/>
      <c r="L3186" s="64"/>
      <c r="M3186" s="64"/>
      <c r="N3186" s="64"/>
      <c r="O3186" s="64"/>
    </row>
    <row r="3187" spans="6:15" x14ac:dyDescent="0.25">
      <c r="F3187" s="64"/>
      <c r="G3187" s="64"/>
      <c r="H3187" s="64"/>
      <c r="I3187" s="64"/>
      <c r="J3187" s="64"/>
      <c r="K3187" s="64"/>
      <c r="L3187" s="64"/>
      <c r="M3187" s="64"/>
      <c r="N3187" s="64"/>
      <c r="O3187" s="64"/>
    </row>
    <row r="3188" spans="6:15" x14ac:dyDescent="0.25">
      <c r="F3188" s="64"/>
      <c r="G3188" s="64"/>
      <c r="H3188" s="64"/>
      <c r="I3188" s="64"/>
      <c r="J3188" s="64"/>
      <c r="K3188" s="64"/>
      <c r="L3188" s="64"/>
      <c r="M3188" s="64"/>
      <c r="N3188" s="64"/>
      <c r="O3188" s="64"/>
    </row>
    <row r="3189" spans="6:15" x14ac:dyDescent="0.25">
      <c r="F3189" s="64"/>
      <c r="G3189" s="64"/>
      <c r="H3189" s="64"/>
      <c r="I3189" s="64"/>
      <c r="J3189" s="64"/>
      <c r="K3189" s="64"/>
      <c r="L3189" s="64"/>
      <c r="M3189" s="64"/>
      <c r="N3189" s="64"/>
      <c r="O3189" s="64"/>
    </row>
    <row r="3190" spans="6:15" x14ac:dyDescent="0.25">
      <c r="F3190" s="64"/>
      <c r="G3190" s="64"/>
      <c r="H3190" s="64"/>
      <c r="I3190" s="64"/>
      <c r="J3190" s="64"/>
      <c r="K3190" s="64"/>
      <c r="L3190" s="64"/>
      <c r="M3190" s="64"/>
      <c r="N3190" s="64"/>
      <c r="O3190" s="64"/>
    </row>
    <row r="3191" spans="6:15" x14ac:dyDescent="0.25">
      <c r="F3191" s="64"/>
      <c r="G3191" s="64"/>
      <c r="H3191" s="64"/>
      <c r="I3191" s="64"/>
      <c r="J3191" s="64"/>
      <c r="K3191" s="64"/>
      <c r="L3191" s="64"/>
      <c r="M3191" s="64"/>
      <c r="N3191" s="64"/>
      <c r="O3191" s="64"/>
    </row>
    <row r="3192" spans="6:15" x14ac:dyDescent="0.25">
      <c r="F3192" s="64"/>
      <c r="G3192" s="64"/>
      <c r="H3192" s="64"/>
      <c r="I3192" s="64"/>
      <c r="J3192" s="64"/>
      <c r="K3192" s="64"/>
      <c r="L3192" s="64"/>
      <c r="M3192" s="64"/>
      <c r="N3192" s="64"/>
      <c r="O3192" s="64"/>
    </row>
    <row r="3193" spans="6:15" x14ac:dyDescent="0.25">
      <c r="F3193" s="64"/>
      <c r="G3193" s="64"/>
      <c r="H3193" s="64"/>
      <c r="I3193" s="64"/>
      <c r="J3193" s="64"/>
      <c r="K3193" s="64"/>
      <c r="L3193" s="64"/>
      <c r="M3193" s="64"/>
      <c r="N3193" s="64"/>
      <c r="O3193" s="64"/>
    </row>
    <row r="3194" spans="6:15" x14ac:dyDescent="0.25">
      <c r="F3194" s="64"/>
      <c r="G3194" s="64"/>
      <c r="H3194" s="64"/>
      <c r="I3194" s="64"/>
      <c r="J3194" s="64"/>
      <c r="K3194" s="64"/>
      <c r="L3194" s="64"/>
      <c r="M3194" s="64"/>
      <c r="N3194" s="64"/>
      <c r="O3194" s="64"/>
    </row>
    <row r="3195" spans="6:15" x14ac:dyDescent="0.25">
      <c r="F3195" s="64"/>
      <c r="G3195" s="64"/>
      <c r="H3195" s="64"/>
      <c r="I3195" s="64"/>
      <c r="J3195" s="64"/>
      <c r="K3195" s="64"/>
      <c r="L3195" s="64"/>
      <c r="M3195" s="64"/>
      <c r="N3195" s="64"/>
      <c r="O3195" s="64"/>
    </row>
    <row r="3196" spans="6:15" x14ac:dyDescent="0.25">
      <c r="F3196" s="64"/>
      <c r="G3196" s="64"/>
      <c r="H3196" s="64"/>
      <c r="I3196" s="64"/>
      <c r="J3196" s="64"/>
      <c r="K3196" s="64"/>
      <c r="L3196" s="64"/>
      <c r="M3196" s="64"/>
      <c r="N3196" s="64"/>
      <c r="O3196" s="64"/>
    </row>
    <row r="3197" spans="6:15" x14ac:dyDescent="0.25">
      <c r="F3197" s="64"/>
      <c r="G3197" s="64"/>
      <c r="H3197" s="64"/>
      <c r="I3197" s="64"/>
      <c r="J3197" s="64"/>
      <c r="K3197" s="64"/>
      <c r="L3197" s="64"/>
      <c r="M3197" s="64"/>
      <c r="N3197" s="64"/>
      <c r="O3197" s="64"/>
    </row>
    <row r="3198" spans="6:15" x14ac:dyDescent="0.25">
      <c r="F3198" s="64"/>
      <c r="G3198" s="64"/>
      <c r="H3198" s="64"/>
      <c r="I3198" s="64"/>
      <c r="J3198" s="64"/>
      <c r="K3198" s="64"/>
      <c r="L3198" s="64"/>
      <c r="M3198" s="64"/>
      <c r="N3198" s="64"/>
      <c r="O3198" s="64"/>
    </row>
    <row r="3199" spans="6:15" x14ac:dyDescent="0.25">
      <c r="F3199" s="64"/>
      <c r="G3199" s="64"/>
      <c r="H3199" s="64"/>
      <c r="I3199" s="64"/>
      <c r="J3199" s="64"/>
      <c r="K3199" s="64"/>
      <c r="L3199" s="64"/>
      <c r="M3199" s="64"/>
      <c r="N3199" s="64"/>
      <c r="O3199" s="64"/>
    </row>
    <row r="3200" spans="6:15" x14ac:dyDescent="0.25">
      <c r="F3200" s="64"/>
      <c r="G3200" s="64"/>
      <c r="H3200" s="64"/>
      <c r="I3200" s="64"/>
      <c r="J3200" s="64"/>
      <c r="K3200" s="64"/>
      <c r="L3200" s="64"/>
      <c r="M3200" s="64"/>
      <c r="N3200" s="64"/>
      <c r="O3200" s="64"/>
    </row>
    <row r="3201" spans="6:15" x14ac:dyDescent="0.25">
      <c r="F3201" s="64"/>
      <c r="G3201" s="64"/>
      <c r="H3201" s="64"/>
      <c r="I3201" s="64"/>
      <c r="J3201" s="64"/>
      <c r="K3201" s="64"/>
      <c r="L3201" s="64"/>
      <c r="M3201" s="64"/>
      <c r="N3201" s="64"/>
      <c r="O3201" s="64"/>
    </row>
    <row r="3202" spans="6:15" x14ac:dyDescent="0.25">
      <c r="F3202" s="64"/>
      <c r="G3202" s="64"/>
      <c r="H3202" s="64"/>
      <c r="I3202" s="64"/>
      <c r="J3202" s="64"/>
      <c r="K3202" s="64"/>
      <c r="L3202" s="64"/>
      <c r="M3202" s="64"/>
      <c r="N3202" s="64"/>
      <c r="O3202" s="64"/>
    </row>
    <row r="3203" spans="6:15" x14ac:dyDescent="0.25">
      <c r="F3203" s="64"/>
      <c r="G3203" s="64"/>
      <c r="H3203" s="64"/>
      <c r="I3203" s="64"/>
      <c r="J3203" s="64"/>
      <c r="K3203" s="64"/>
      <c r="L3203" s="64"/>
      <c r="M3203" s="64"/>
      <c r="N3203" s="64"/>
      <c r="O3203" s="64"/>
    </row>
    <row r="3204" spans="6:15" x14ac:dyDescent="0.25">
      <c r="F3204" s="64"/>
      <c r="G3204" s="64"/>
      <c r="H3204" s="64"/>
      <c r="I3204" s="64"/>
      <c r="J3204" s="64"/>
      <c r="K3204" s="64"/>
      <c r="L3204" s="64"/>
      <c r="M3204" s="64"/>
      <c r="N3204" s="64"/>
      <c r="O3204" s="64"/>
    </row>
    <row r="3205" spans="6:15" x14ac:dyDescent="0.25">
      <c r="F3205" s="64"/>
      <c r="G3205" s="64"/>
      <c r="H3205" s="64"/>
      <c r="I3205" s="64"/>
      <c r="J3205" s="64"/>
      <c r="K3205" s="64"/>
      <c r="L3205" s="64"/>
      <c r="M3205" s="64"/>
      <c r="N3205" s="64"/>
      <c r="O3205" s="64"/>
    </row>
    <row r="3206" spans="6:15" x14ac:dyDescent="0.25">
      <c r="F3206" s="64"/>
      <c r="G3206" s="64"/>
      <c r="H3206" s="64"/>
      <c r="I3206" s="64"/>
      <c r="J3206" s="64"/>
      <c r="K3206" s="64"/>
      <c r="L3206" s="64"/>
      <c r="M3206" s="64"/>
      <c r="N3206" s="64"/>
      <c r="O3206" s="64"/>
    </row>
    <row r="3207" spans="6:15" x14ac:dyDescent="0.25">
      <c r="F3207" s="64"/>
      <c r="G3207" s="64"/>
      <c r="H3207" s="64"/>
      <c r="I3207" s="64"/>
      <c r="J3207" s="64"/>
      <c r="K3207" s="64"/>
      <c r="L3207" s="64"/>
      <c r="M3207" s="64"/>
      <c r="N3207" s="64"/>
      <c r="O3207" s="64"/>
    </row>
    <row r="3208" spans="6:15" x14ac:dyDescent="0.25">
      <c r="F3208" s="64"/>
      <c r="G3208" s="64"/>
      <c r="H3208" s="64"/>
      <c r="I3208" s="64"/>
      <c r="J3208" s="64"/>
      <c r="K3208" s="64"/>
      <c r="L3208" s="64"/>
      <c r="M3208" s="64"/>
      <c r="N3208" s="64"/>
      <c r="O3208" s="64"/>
    </row>
    <row r="3209" spans="6:15" x14ac:dyDescent="0.25">
      <c r="F3209" s="64"/>
      <c r="G3209" s="64"/>
      <c r="H3209" s="64"/>
      <c r="I3209" s="64"/>
      <c r="J3209" s="64"/>
      <c r="K3209" s="64"/>
      <c r="L3209" s="64"/>
      <c r="M3209" s="64"/>
      <c r="N3209" s="64"/>
      <c r="O3209" s="64"/>
    </row>
    <row r="3210" spans="6:15" x14ac:dyDescent="0.25">
      <c r="F3210" s="64"/>
      <c r="G3210" s="64"/>
      <c r="H3210" s="64"/>
      <c r="I3210" s="64"/>
      <c r="J3210" s="64"/>
      <c r="K3210" s="64"/>
      <c r="L3210" s="64"/>
      <c r="M3210" s="64"/>
      <c r="N3210" s="64"/>
      <c r="O3210" s="64"/>
    </row>
    <row r="3211" spans="6:15" x14ac:dyDescent="0.25">
      <c r="F3211" s="64"/>
      <c r="G3211" s="64"/>
      <c r="H3211" s="64"/>
      <c r="I3211" s="64"/>
      <c r="J3211" s="64"/>
      <c r="K3211" s="64"/>
      <c r="L3211" s="64"/>
      <c r="M3211" s="64"/>
      <c r="N3211" s="64"/>
      <c r="O3211" s="64"/>
    </row>
    <row r="3212" spans="6:15" x14ac:dyDescent="0.25">
      <c r="F3212" s="64"/>
      <c r="G3212" s="64"/>
      <c r="H3212" s="64"/>
      <c r="I3212" s="64"/>
      <c r="J3212" s="64"/>
      <c r="K3212" s="64"/>
      <c r="L3212" s="64"/>
      <c r="M3212" s="64"/>
      <c r="N3212" s="64"/>
      <c r="O3212" s="64"/>
    </row>
    <row r="3213" spans="6:15" x14ac:dyDescent="0.25">
      <c r="F3213" s="64"/>
      <c r="G3213" s="64"/>
      <c r="H3213" s="64"/>
      <c r="I3213" s="64"/>
      <c r="J3213" s="64"/>
      <c r="K3213" s="64"/>
      <c r="L3213" s="64"/>
      <c r="M3213" s="64"/>
      <c r="N3213" s="64"/>
      <c r="O3213" s="64"/>
    </row>
    <row r="3214" spans="6:15" x14ac:dyDescent="0.25">
      <c r="F3214" s="64"/>
      <c r="G3214" s="64"/>
      <c r="H3214" s="64"/>
      <c r="I3214" s="64"/>
      <c r="J3214" s="64"/>
      <c r="K3214" s="64"/>
      <c r="L3214" s="64"/>
      <c r="M3214" s="64"/>
      <c r="N3214" s="64"/>
      <c r="O3214" s="64"/>
    </row>
    <row r="3215" spans="6:15" x14ac:dyDescent="0.25">
      <c r="F3215" s="64"/>
      <c r="G3215" s="64"/>
      <c r="H3215" s="64"/>
      <c r="I3215" s="64"/>
      <c r="J3215" s="64"/>
      <c r="K3215" s="64"/>
      <c r="L3215" s="64"/>
      <c r="M3215" s="64"/>
      <c r="N3215" s="64"/>
      <c r="O3215" s="64"/>
    </row>
    <row r="3216" spans="6:15" x14ac:dyDescent="0.25">
      <c r="F3216" s="64"/>
      <c r="G3216" s="64"/>
      <c r="H3216" s="64"/>
      <c r="I3216" s="64"/>
      <c r="J3216" s="64"/>
      <c r="K3216" s="64"/>
      <c r="L3216" s="64"/>
      <c r="M3216" s="64"/>
      <c r="N3216" s="64"/>
      <c r="O3216" s="64"/>
    </row>
    <row r="3217" spans="6:15" x14ac:dyDescent="0.25">
      <c r="F3217" s="64"/>
      <c r="G3217" s="64"/>
      <c r="H3217" s="64"/>
      <c r="I3217" s="64"/>
      <c r="J3217" s="64"/>
      <c r="K3217" s="64"/>
      <c r="L3217" s="64"/>
      <c r="M3217" s="64"/>
      <c r="N3217" s="64"/>
      <c r="O3217" s="64"/>
    </row>
    <row r="3218" spans="6:15" x14ac:dyDescent="0.25">
      <c r="F3218" s="64"/>
      <c r="G3218" s="64"/>
      <c r="H3218" s="64"/>
      <c r="I3218" s="64"/>
      <c r="J3218" s="64"/>
      <c r="K3218" s="64"/>
      <c r="L3218" s="64"/>
      <c r="M3218" s="64"/>
      <c r="N3218" s="64"/>
      <c r="O3218" s="64"/>
    </row>
    <row r="3219" spans="6:15" x14ac:dyDescent="0.25">
      <c r="F3219" s="64"/>
      <c r="G3219" s="64"/>
      <c r="H3219" s="64"/>
      <c r="I3219" s="64"/>
      <c r="J3219" s="64"/>
      <c r="K3219" s="64"/>
      <c r="L3219" s="64"/>
      <c r="M3219" s="64"/>
      <c r="N3219" s="64"/>
      <c r="O3219" s="64"/>
    </row>
    <row r="3220" spans="6:15" x14ac:dyDescent="0.25">
      <c r="F3220" s="64"/>
      <c r="G3220" s="64"/>
      <c r="H3220" s="64"/>
      <c r="I3220" s="64"/>
      <c r="J3220" s="64"/>
      <c r="K3220" s="64"/>
      <c r="L3220" s="64"/>
      <c r="M3220" s="64"/>
      <c r="N3220" s="64"/>
      <c r="O3220" s="64"/>
    </row>
    <row r="3221" spans="6:15" x14ac:dyDescent="0.25">
      <c r="F3221" s="64"/>
      <c r="G3221" s="64"/>
      <c r="H3221" s="64"/>
      <c r="I3221" s="64"/>
      <c r="J3221" s="64"/>
      <c r="K3221" s="64"/>
      <c r="L3221" s="64"/>
      <c r="M3221" s="64"/>
      <c r="N3221" s="64"/>
      <c r="O3221" s="64"/>
    </row>
    <row r="3222" spans="6:15" x14ac:dyDescent="0.25">
      <c r="F3222" s="64"/>
      <c r="G3222" s="64"/>
      <c r="H3222" s="64"/>
      <c r="I3222" s="64"/>
      <c r="J3222" s="64"/>
      <c r="K3222" s="64"/>
      <c r="L3222" s="64"/>
      <c r="M3222" s="64"/>
      <c r="N3222" s="64"/>
      <c r="O3222" s="64"/>
    </row>
    <row r="3223" spans="6:15" x14ac:dyDescent="0.25">
      <c r="F3223" s="64"/>
      <c r="G3223" s="64"/>
      <c r="H3223" s="64"/>
      <c r="I3223" s="64"/>
      <c r="J3223" s="64"/>
      <c r="K3223" s="64"/>
      <c r="L3223" s="64"/>
      <c r="M3223" s="64"/>
      <c r="N3223" s="64"/>
      <c r="O3223" s="64"/>
    </row>
    <row r="3224" spans="6:15" x14ac:dyDescent="0.25">
      <c r="F3224" s="64"/>
      <c r="G3224" s="64"/>
      <c r="H3224" s="64"/>
      <c r="I3224" s="64"/>
      <c r="J3224" s="64"/>
      <c r="K3224" s="64"/>
      <c r="L3224" s="64"/>
      <c r="M3224" s="64"/>
      <c r="N3224" s="64"/>
      <c r="O3224" s="64"/>
    </row>
    <row r="3225" spans="6:15" x14ac:dyDescent="0.25">
      <c r="F3225" s="64"/>
      <c r="G3225" s="64"/>
      <c r="H3225" s="64"/>
      <c r="I3225" s="64"/>
      <c r="J3225" s="64"/>
      <c r="K3225" s="64"/>
      <c r="L3225" s="64"/>
      <c r="M3225" s="64"/>
      <c r="N3225" s="64"/>
      <c r="O3225" s="64"/>
    </row>
    <row r="3226" spans="6:15" x14ac:dyDescent="0.25">
      <c r="F3226" s="64"/>
      <c r="G3226" s="64"/>
      <c r="H3226" s="64"/>
      <c r="I3226" s="64"/>
      <c r="J3226" s="64"/>
      <c r="K3226" s="64"/>
      <c r="L3226" s="64"/>
      <c r="M3226" s="64"/>
      <c r="N3226" s="64"/>
      <c r="O3226" s="64"/>
    </row>
    <row r="3227" spans="6:15" x14ac:dyDescent="0.25">
      <c r="F3227" s="64"/>
      <c r="G3227" s="64"/>
      <c r="H3227" s="64"/>
      <c r="I3227" s="64"/>
      <c r="J3227" s="64"/>
      <c r="K3227" s="64"/>
      <c r="L3227" s="64"/>
      <c r="M3227" s="64"/>
      <c r="N3227" s="64"/>
      <c r="O3227" s="64"/>
    </row>
    <row r="3228" spans="6:15" x14ac:dyDescent="0.25">
      <c r="F3228" s="64"/>
      <c r="G3228" s="64"/>
      <c r="H3228" s="64"/>
      <c r="I3228" s="64"/>
      <c r="J3228" s="64"/>
      <c r="K3228" s="64"/>
      <c r="L3228" s="64"/>
      <c r="M3228" s="64"/>
      <c r="N3228" s="64"/>
      <c r="O3228" s="64"/>
    </row>
    <row r="3229" spans="6:15" x14ac:dyDescent="0.25">
      <c r="F3229" s="64"/>
      <c r="G3229" s="64"/>
      <c r="H3229" s="64"/>
      <c r="I3229" s="64"/>
      <c r="J3229" s="64"/>
      <c r="K3229" s="64"/>
      <c r="L3229" s="64"/>
      <c r="M3229" s="64"/>
      <c r="N3229" s="64"/>
      <c r="O3229" s="64"/>
    </row>
    <row r="3230" spans="6:15" x14ac:dyDescent="0.25">
      <c r="F3230" s="64"/>
      <c r="G3230" s="64"/>
      <c r="H3230" s="64"/>
      <c r="I3230" s="64"/>
      <c r="J3230" s="64"/>
      <c r="K3230" s="64"/>
      <c r="L3230" s="64"/>
      <c r="M3230" s="64"/>
      <c r="N3230" s="64"/>
      <c r="O3230" s="64"/>
    </row>
    <row r="3231" spans="6:15" x14ac:dyDescent="0.25">
      <c r="F3231" s="64"/>
      <c r="G3231" s="64"/>
      <c r="H3231" s="64"/>
      <c r="I3231" s="64"/>
      <c r="J3231" s="64"/>
      <c r="K3231" s="64"/>
      <c r="L3231" s="64"/>
      <c r="M3231" s="64"/>
      <c r="N3231" s="64"/>
      <c r="O3231" s="64"/>
    </row>
    <row r="3232" spans="6:15" x14ac:dyDescent="0.25">
      <c r="F3232" s="64"/>
      <c r="G3232" s="64"/>
      <c r="H3232" s="64"/>
      <c r="I3232" s="64"/>
      <c r="J3232" s="64"/>
      <c r="K3232" s="64"/>
      <c r="L3232" s="64"/>
      <c r="M3232" s="64"/>
      <c r="N3232" s="64"/>
      <c r="O3232" s="64"/>
    </row>
    <row r="3233" spans="6:15" x14ac:dyDescent="0.25">
      <c r="F3233" s="64"/>
      <c r="G3233" s="64"/>
      <c r="H3233" s="64"/>
      <c r="I3233" s="64"/>
      <c r="J3233" s="64"/>
      <c r="K3233" s="64"/>
      <c r="L3233" s="64"/>
      <c r="M3233" s="64"/>
      <c r="N3233" s="64"/>
      <c r="O3233" s="64"/>
    </row>
    <row r="3234" spans="6:15" x14ac:dyDescent="0.25">
      <c r="F3234" s="64"/>
      <c r="G3234" s="64"/>
      <c r="H3234" s="64"/>
      <c r="I3234" s="64"/>
      <c r="J3234" s="64"/>
      <c r="K3234" s="64"/>
      <c r="L3234" s="64"/>
      <c r="M3234" s="64"/>
      <c r="N3234" s="64"/>
      <c r="O3234" s="64"/>
    </row>
    <row r="3235" spans="6:15" x14ac:dyDescent="0.25">
      <c r="F3235" s="64"/>
      <c r="G3235" s="64"/>
      <c r="H3235" s="64"/>
      <c r="I3235" s="64"/>
      <c r="J3235" s="64"/>
      <c r="K3235" s="64"/>
      <c r="L3235" s="64"/>
      <c r="M3235" s="64"/>
      <c r="N3235" s="64"/>
      <c r="O3235" s="64"/>
    </row>
    <row r="3236" spans="6:15" x14ac:dyDescent="0.25">
      <c r="F3236" s="64"/>
      <c r="G3236" s="64"/>
      <c r="H3236" s="64"/>
      <c r="I3236" s="64"/>
      <c r="J3236" s="64"/>
      <c r="K3236" s="64"/>
      <c r="L3236" s="64"/>
      <c r="M3236" s="64"/>
      <c r="N3236" s="64"/>
      <c r="O3236" s="64"/>
    </row>
    <row r="3237" spans="6:15" x14ac:dyDescent="0.25">
      <c r="F3237" s="64"/>
      <c r="G3237" s="64"/>
      <c r="H3237" s="64"/>
      <c r="I3237" s="64"/>
      <c r="J3237" s="64"/>
      <c r="K3237" s="64"/>
      <c r="L3237" s="64"/>
      <c r="M3237" s="64"/>
      <c r="N3237" s="64"/>
      <c r="O3237" s="64"/>
    </row>
    <row r="3238" spans="6:15" x14ac:dyDescent="0.25">
      <c r="F3238" s="64"/>
      <c r="G3238" s="64"/>
      <c r="H3238" s="64"/>
      <c r="I3238" s="64"/>
      <c r="J3238" s="64"/>
      <c r="K3238" s="64"/>
      <c r="L3238" s="64"/>
      <c r="M3238" s="64"/>
      <c r="N3238" s="64"/>
      <c r="O3238" s="64"/>
    </row>
    <row r="3239" spans="6:15" x14ac:dyDescent="0.25">
      <c r="F3239" s="64"/>
      <c r="G3239" s="64"/>
      <c r="H3239" s="64"/>
      <c r="I3239" s="64"/>
      <c r="J3239" s="64"/>
      <c r="K3239" s="64"/>
      <c r="L3239" s="64"/>
      <c r="M3239" s="64"/>
      <c r="N3239" s="64"/>
      <c r="O3239" s="64"/>
    </row>
    <row r="3240" spans="6:15" x14ac:dyDescent="0.25">
      <c r="F3240" s="64"/>
      <c r="G3240" s="64"/>
      <c r="H3240" s="64"/>
      <c r="I3240" s="64"/>
      <c r="J3240" s="64"/>
      <c r="K3240" s="64"/>
      <c r="L3240" s="64"/>
      <c r="M3240" s="64"/>
      <c r="N3240" s="64"/>
      <c r="O3240" s="64"/>
    </row>
    <row r="3241" spans="6:15" x14ac:dyDescent="0.25">
      <c r="F3241" s="64"/>
      <c r="G3241" s="64"/>
      <c r="H3241" s="64"/>
      <c r="I3241" s="64"/>
      <c r="J3241" s="64"/>
      <c r="K3241" s="64"/>
      <c r="L3241" s="64"/>
      <c r="M3241" s="64"/>
      <c r="N3241" s="64"/>
      <c r="O3241" s="64"/>
    </row>
    <row r="3242" spans="6:15" x14ac:dyDescent="0.25">
      <c r="F3242" s="64"/>
      <c r="G3242" s="64"/>
      <c r="H3242" s="64"/>
      <c r="I3242" s="64"/>
      <c r="J3242" s="64"/>
      <c r="K3242" s="64"/>
      <c r="L3242" s="64"/>
      <c r="M3242" s="64"/>
      <c r="N3242" s="64"/>
      <c r="O3242" s="64"/>
    </row>
    <row r="3243" spans="6:15" x14ac:dyDescent="0.25">
      <c r="F3243" s="64"/>
      <c r="G3243" s="64"/>
      <c r="H3243" s="64"/>
      <c r="I3243" s="64"/>
      <c r="J3243" s="64"/>
      <c r="K3243" s="64"/>
      <c r="L3243" s="64"/>
      <c r="M3243" s="64"/>
      <c r="N3243" s="64"/>
      <c r="O3243" s="64"/>
    </row>
    <row r="3244" spans="6:15" x14ac:dyDescent="0.25">
      <c r="F3244" s="64"/>
      <c r="G3244" s="64"/>
      <c r="H3244" s="64"/>
      <c r="I3244" s="64"/>
      <c r="J3244" s="64"/>
      <c r="K3244" s="64"/>
      <c r="L3244" s="64"/>
      <c r="M3244" s="64"/>
      <c r="N3244" s="64"/>
      <c r="O3244" s="64"/>
    </row>
    <row r="3245" spans="6:15" x14ac:dyDescent="0.25">
      <c r="F3245" s="64"/>
      <c r="G3245" s="64"/>
      <c r="H3245" s="64"/>
      <c r="I3245" s="64"/>
      <c r="J3245" s="64"/>
      <c r="K3245" s="64"/>
      <c r="L3245" s="64"/>
      <c r="M3245" s="64"/>
      <c r="N3245" s="64"/>
      <c r="O3245" s="64"/>
    </row>
    <row r="3246" spans="6:15" x14ac:dyDescent="0.25">
      <c r="F3246" s="64"/>
      <c r="G3246" s="64"/>
      <c r="H3246" s="64"/>
      <c r="I3246" s="64"/>
      <c r="J3246" s="64"/>
      <c r="K3246" s="64"/>
      <c r="L3246" s="64"/>
      <c r="M3246" s="64"/>
      <c r="N3246" s="64"/>
      <c r="O3246" s="64"/>
    </row>
    <row r="3247" spans="6:15" x14ac:dyDescent="0.25">
      <c r="F3247" s="64"/>
      <c r="G3247" s="64"/>
      <c r="H3247" s="64"/>
      <c r="I3247" s="64"/>
      <c r="J3247" s="64"/>
      <c r="K3247" s="64"/>
      <c r="L3247" s="64"/>
      <c r="M3247" s="64"/>
      <c r="N3247" s="64"/>
      <c r="O3247" s="64"/>
    </row>
    <row r="3248" spans="6:15" x14ac:dyDescent="0.25">
      <c r="F3248" s="64"/>
      <c r="G3248" s="64"/>
      <c r="H3248" s="64"/>
      <c r="I3248" s="64"/>
      <c r="J3248" s="64"/>
      <c r="K3248" s="64"/>
      <c r="L3248" s="64"/>
      <c r="M3248" s="64"/>
      <c r="N3248" s="64"/>
      <c r="O3248" s="64"/>
    </row>
    <row r="3249" spans="6:15" x14ac:dyDescent="0.25">
      <c r="F3249" s="64"/>
      <c r="G3249" s="64"/>
      <c r="H3249" s="64"/>
      <c r="I3249" s="64"/>
      <c r="J3249" s="64"/>
      <c r="K3249" s="64"/>
      <c r="L3249" s="64"/>
      <c r="M3249" s="64"/>
      <c r="N3249" s="64"/>
      <c r="O3249" s="64"/>
    </row>
    <row r="3250" spans="6:15" x14ac:dyDescent="0.25">
      <c r="F3250" s="64"/>
      <c r="G3250" s="64"/>
      <c r="H3250" s="64"/>
      <c r="I3250" s="64"/>
      <c r="J3250" s="64"/>
      <c r="K3250" s="64"/>
      <c r="L3250" s="64"/>
      <c r="M3250" s="64"/>
      <c r="N3250" s="64"/>
      <c r="O3250" s="64"/>
    </row>
    <row r="3251" spans="6:15" x14ac:dyDescent="0.25">
      <c r="F3251" s="64"/>
      <c r="G3251" s="64"/>
      <c r="H3251" s="64"/>
      <c r="I3251" s="64"/>
      <c r="J3251" s="64"/>
      <c r="K3251" s="64"/>
      <c r="L3251" s="64"/>
      <c r="M3251" s="64"/>
      <c r="N3251" s="64"/>
      <c r="O3251" s="64"/>
    </row>
    <row r="3252" spans="6:15" x14ac:dyDescent="0.25">
      <c r="F3252" s="64"/>
      <c r="G3252" s="64"/>
      <c r="H3252" s="64"/>
      <c r="I3252" s="64"/>
      <c r="J3252" s="64"/>
      <c r="K3252" s="64"/>
      <c r="L3252" s="64"/>
      <c r="M3252" s="64"/>
      <c r="N3252" s="64"/>
      <c r="O3252" s="64"/>
    </row>
    <row r="3253" spans="6:15" x14ac:dyDescent="0.25">
      <c r="F3253" s="64"/>
      <c r="G3253" s="64"/>
      <c r="H3253" s="64"/>
      <c r="I3253" s="64"/>
      <c r="J3253" s="64"/>
      <c r="K3253" s="64"/>
      <c r="L3253" s="64"/>
      <c r="M3253" s="64"/>
      <c r="N3253" s="64"/>
      <c r="O3253" s="64"/>
    </row>
    <row r="3254" spans="6:15" x14ac:dyDescent="0.25">
      <c r="F3254" s="64"/>
      <c r="G3254" s="64"/>
      <c r="H3254" s="64"/>
      <c r="I3254" s="64"/>
      <c r="J3254" s="64"/>
      <c r="K3254" s="64"/>
      <c r="L3254" s="64"/>
      <c r="M3254" s="64"/>
      <c r="N3254" s="64"/>
      <c r="O3254" s="64"/>
    </row>
    <row r="3255" spans="6:15" x14ac:dyDescent="0.25">
      <c r="F3255" s="64"/>
      <c r="G3255" s="64"/>
      <c r="H3255" s="64"/>
      <c r="I3255" s="64"/>
      <c r="J3255" s="64"/>
      <c r="K3255" s="64"/>
      <c r="L3255" s="64"/>
      <c r="M3255" s="64"/>
      <c r="N3255" s="64"/>
      <c r="O3255" s="64"/>
    </row>
    <row r="3256" spans="6:15" x14ac:dyDescent="0.25">
      <c r="F3256" s="64"/>
      <c r="G3256" s="64"/>
      <c r="H3256" s="64"/>
      <c r="I3256" s="64"/>
      <c r="J3256" s="64"/>
      <c r="K3256" s="64"/>
      <c r="L3256" s="64"/>
      <c r="M3256" s="64"/>
      <c r="N3256" s="64"/>
      <c r="O3256" s="64"/>
    </row>
    <row r="3257" spans="6:15" x14ac:dyDescent="0.25">
      <c r="F3257" s="64"/>
      <c r="G3257" s="64"/>
      <c r="H3257" s="64"/>
      <c r="I3257" s="64"/>
      <c r="J3257" s="64"/>
      <c r="K3257" s="64"/>
      <c r="L3257" s="64"/>
      <c r="M3257" s="64"/>
      <c r="N3257" s="64"/>
      <c r="O3257" s="64"/>
    </row>
    <row r="3258" spans="6:15" x14ac:dyDescent="0.25">
      <c r="F3258" s="64"/>
      <c r="G3258" s="64"/>
      <c r="H3258" s="64"/>
      <c r="I3258" s="64"/>
      <c r="J3258" s="64"/>
      <c r="K3258" s="64"/>
      <c r="L3258" s="64"/>
      <c r="M3258" s="64"/>
      <c r="N3258" s="64"/>
      <c r="O3258" s="64"/>
    </row>
    <row r="3259" spans="6:15" x14ac:dyDescent="0.25">
      <c r="F3259" s="64"/>
      <c r="G3259" s="64"/>
      <c r="H3259" s="64"/>
      <c r="I3259" s="64"/>
      <c r="J3259" s="64"/>
      <c r="K3259" s="64"/>
      <c r="L3259" s="64"/>
      <c r="M3259" s="64"/>
      <c r="N3259" s="64"/>
      <c r="O3259" s="64"/>
    </row>
    <row r="3260" spans="6:15" x14ac:dyDescent="0.25">
      <c r="F3260" s="64"/>
      <c r="G3260" s="64"/>
      <c r="H3260" s="64"/>
      <c r="I3260" s="64"/>
      <c r="J3260" s="64"/>
      <c r="K3260" s="64"/>
      <c r="L3260" s="64"/>
      <c r="M3260" s="64"/>
      <c r="N3260" s="64"/>
      <c r="O3260" s="64"/>
    </row>
    <row r="3261" spans="6:15" x14ac:dyDescent="0.25">
      <c r="F3261" s="64"/>
      <c r="G3261" s="64"/>
      <c r="H3261" s="64"/>
      <c r="I3261" s="64"/>
      <c r="J3261" s="64"/>
      <c r="K3261" s="64"/>
      <c r="L3261" s="64"/>
      <c r="M3261" s="64"/>
      <c r="N3261" s="64"/>
      <c r="O3261" s="64"/>
    </row>
    <row r="3262" spans="6:15" x14ac:dyDescent="0.25">
      <c r="F3262" s="64"/>
      <c r="G3262" s="64"/>
      <c r="H3262" s="64"/>
      <c r="I3262" s="64"/>
      <c r="J3262" s="64"/>
      <c r="K3262" s="64"/>
      <c r="L3262" s="64"/>
      <c r="M3262" s="64"/>
      <c r="N3262" s="64"/>
      <c r="O3262" s="64"/>
    </row>
    <row r="3263" spans="6:15" x14ac:dyDescent="0.25">
      <c r="F3263" s="64"/>
      <c r="G3263" s="64"/>
      <c r="H3263" s="64"/>
      <c r="I3263" s="64"/>
      <c r="J3263" s="64"/>
      <c r="K3263" s="64"/>
      <c r="L3263" s="64"/>
      <c r="M3263" s="64"/>
      <c r="N3263" s="64"/>
      <c r="O3263" s="64"/>
    </row>
    <row r="3264" spans="6:15" x14ac:dyDescent="0.25">
      <c r="F3264" s="64"/>
      <c r="G3264" s="64"/>
      <c r="H3264" s="64"/>
      <c r="I3264" s="64"/>
      <c r="J3264" s="64"/>
      <c r="K3264" s="64"/>
      <c r="L3264" s="64"/>
      <c r="M3264" s="64"/>
      <c r="N3264" s="64"/>
      <c r="O3264" s="64"/>
    </row>
    <row r="3265" spans="6:15" x14ac:dyDescent="0.25">
      <c r="F3265" s="64"/>
      <c r="G3265" s="64"/>
      <c r="H3265" s="64"/>
      <c r="I3265" s="64"/>
      <c r="J3265" s="64"/>
      <c r="K3265" s="64"/>
      <c r="L3265" s="64"/>
      <c r="M3265" s="64"/>
      <c r="N3265" s="64"/>
      <c r="O3265" s="64"/>
    </row>
    <row r="3266" spans="6:15" x14ac:dyDescent="0.25">
      <c r="F3266" s="64"/>
      <c r="G3266" s="64"/>
      <c r="H3266" s="64"/>
      <c r="I3266" s="64"/>
      <c r="J3266" s="64"/>
      <c r="K3266" s="64"/>
      <c r="L3266" s="64"/>
      <c r="M3266" s="64"/>
      <c r="N3266" s="64"/>
      <c r="O3266" s="64"/>
    </row>
    <row r="3267" spans="6:15" x14ac:dyDescent="0.25">
      <c r="F3267" s="64"/>
      <c r="G3267" s="64"/>
      <c r="H3267" s="64"/>
      <c r="I3267" s="64"/>
      <c r="J3267" s="64"/>
      <c r="K3267" s="64"/>
      <c r="L3267" s="64"/>
      <c r="M3267" s="64"/>
      <c r="N3267" s="64"/>
      <c r="O3267" s="64"/>
    </row>
    <row r="3268" spans="6:15" x14ac:dyDescent="0.25">
      <c r="F3268" s="64"/>
      <c r="G3268" s="64"/>
      <c r="H3268" s="64"/>
      <c r="I3268" s="64"/>
      <c r="J3268" s="64"/>
      <c r="K3268" s="64"/>
      <c r="L3268" s="64"/>
      <c r="M3268" s="64"/>
      <c r="N3268" s="64"/>
      <c r="O3268" s="64"/>
    </row>
    <row r="3269" spans="6:15" x14ac:dyDescent="0.25">
      <c r="F3269" s="64"/>
      <c r="G3269" s="64"/>
      <c r="H3269" s="64"/>
      <c r="I3269" s="64"/>
      <c r="J3269" s="64"/>
      <c r="K3269" s="64"/>
      <c r="L3269" s="64"/>
      <c r="M3269" s="64"/>
      <c r="N3269" s="64"/>
      <c r="O3269" s="64"/>
    </row>
    <row r="3270" spans="6:15" x14ac:dyDescent="0.25">
      <c r="F3270" s="64"/>
      <c r="G3270" s="64"/>
      <c r="H3270" s="64"/>
      <c r="I3270" s="64"/>
      <c r="J3270" s="64"/>
      <c r="K3270" s="64"/>
      <c r="L3270" s="64"/>
      <c r="M3270" s="64"/>
      <c r="N3270" s="64"/>
      <c r="O3270" s="64"/>
    </row>
    <row r="3271" spans="6:15" x14ac:dyDescent="0.25">
      <c r="F3271" s="64"/>
      <c r="G3271" s="64"/>
      <c r="H3271" s="64"/>
      <c r="I3271" s="64"/>
      <c r="J3271" s="64"/>
      <c r="K3271" s="64"/>
      <c r="L3271" s="64"/>
      <c r="M3271" s="64"/>
      <c r="N3271" s="64"/>
      <c r="O3271" s="64"/>
    </row>
    <row r="3272" spans="6:15" x14ac:dyDescent="0.25">
      <c r="F3272" s="64"/>
      <c r="G3272" s="64"/>
      <c r="H3272" s="64"/>
      <c r="I3272" s="64"/>
      <c r="J3272" s="64"/>
      <c r="K3272" s="64"/>
      <c r="L3272" s="64"/>
      <c r="M3272" s="64"/>
      <c r="N3272" s="64"/>
      <c r="O3272" s="64"/>
    </row>
    <row r="3273" spans="6:15" x14ac:dyDescent="0.25">
      <c r="F3273" s="64"/>
      <c r="G3273" s="64"/>
      <c r="H3273" s="64"/>
      <c r="I3273" s="64"/>
      <c r="J3273" s="64"/>
      <c r="K3273" s="64"/>
      <c r="L3273" s="64"/>
      <c r="M3273" s="64"/>
      <c r="N3273" s="64"/>
      <c r="O3273" s="64"/>
    </row>
    <row r="3274" spans="6:15" x14ac:dyDescent="0.25">
      <c r="F3274" s="64"/>
      <c r="G3274" s="64"/>
      <c r="H3274" s="64"/>
      <c r="I3274" s="64"/>
      <c r="J3274" s="64"/>
      <c r="K3274" s="64"/>
      <c r="L3274" s="64"/>
      <c r="M3274" s="64"/>
      <c r="N3274" s="64"/>
      <c r="O3274" s="64"/>
    </row>
    <row r="3275" spans="6:15" x14ac:dyDescent="0.25">
      <c r="F3275" s="64"/>
      <c r="G3275" s="64"/>
      <c r="H3275" s="64"/>
      <c r="I3275" s="64"/>
      <c r="J3275" s="64"/>
      <c r="K3275" s="64"/>
      <c r="L3275" s="64"/>
      <c r="M3275" s="64"/>
      <c r="N3275" s="64"/>
      <c r="O3275" s="64"/>
    </row>
    <row r="3276" spans="6:15" x14ac:dyDescent="0.25">
      <c r="F3276" s="64"/>
      <c r="G3276" s="64"/>
      <c r="H3276" s="64"/>
      <c r="I3276" s="64"/>
      <c r="J3276" s="64"/>
      <c r="K3276" s="64"/>
      <c r="L3276" s="64"/>
      <c r="M3276" s="64"/>
      <c r="N3276" s="64"/>
      <c r="O3276" s="64"/>
    </row>
    <row r="3277" spans="6:15" x14ac:dyDescent="0.25">
      <c r="F3277" s="64"/>
      <c r="G3277" s="64"/>
      <c r="H3277" s="64"/>
      <c r="I3277" s="64"/>
      <c r="J3277" s="64"/>
      <c r="K3277" s="64"/>
      <c r="L3277" s="64"/>
      <c r="M3277" s="64"/>
      <c r="N3277" s="64"/>
      <c r="O3277" s="64"/>
    </row>
    <row r="3278" spans="6:15" x14ac:dyDescent="0.25">
      <c r="F3278" s="64"/>
      <c r="G3278" s="64"/>
      <c r="H3278" s="64"/>
      <c r="I3278" s="64"/>
      <c r="J3278" s="64"/>
      <c r="K3278" s="64"/>
      <c r="L3278" s="64"/>
      <c r="M3278" s="64"/>
      <c r="N3278" s="64"/>
      <c r="O3278" s="64"/>
    </row>
    <row r="3279" spans="6:15" x14ac:dyDescent="0.25">
      <c r="F3279" s="64"/>
      <c r="G3279" s="64"/>
      <c r="H3279" s="64"/>
      <c r="I3279" s="64"/>
      <c r="J3279" s="64"/>
      <c r="K3279" s="64"/>
      <c r="L3279" s="64"/>
      <c r="M3279" s="64"/>
      <c r="N3279" s="64"/>
      <c r="O3279" s="64"/>
    </row>
    <row r="3280" spans="6:15" x14ac:dyDescent="0.25">
      <c r="F3280" s="64"/>
      <c r="G3280" s="64"/>
      <c r="H3280" s="64"/>
      <c r="I3280" s="64"/>
      <c r="J3280" s="64"/>
      <c r="K3280" s="64"/>
      <c r="L3280" s="64"/>
      <c r="M3280" s="64"/>
      <c r="N3280" s="64"/>
      <c r="O3280" s="64"/>
    </row>
    <row r="3281" spans="6:15" x14ac:dyDescent="0.25">
      <c r="F3281" s="64"/>
      <c r="G3281" s="64"/>
      <c r="H3281" s="64"/>
      <c r="I3281" s="64"/>
      <c r="J3281" s="64"/>
      <c r="K3281" s="64"/>
      <c r="L3281" s="64"/>
      <c r="M3281" s="64"/>
      <c r="N3281" s="64"/>
      <c r="O3281" s="64"/>
    </row>
    <row r="3282" spans="6:15" x14ac:dyDescent="0.25">
      <c r="F3282" s="64"/>
      <c r="G3282" s="64"/>
      <c r="H3282" s="64"/>
      <c r="I3282" s="64"/>
      <c r="J3282" s="64"/>
      <c r="K3282" s="64"/>
      <c r="L3282" s="64"/>
      <c r="M3282" s="64"/>
      <c r="N3282" s="64"/>
      <c r="O3282" s="64"/>
    </row>
    <row r="3283" spans="6:15" x14ac:dyDescent="0.25">
      <c r="F3283" s="64"/>
      <c r="G3283" s="64"/>
      <c r="H3283" s="64"/>
      <c r="I3283" s="64"/>
      <c r="J3283" s="64"/>
      <c r="K3283" s="64"/>
      <c r="L3283" s="64"/>
      <c r="M3283" s="64"/>
      <c r="N3283" s="64"/>
      <c r="O3283" s="64"/>
    </row>
    <row r="3284" spans="6:15" x14ac:dyDescent="0.25">
      <c r="F3284" s="64"/>
      <c r="G3284" s="64"/>
      <c r="H3284" s="64"/>
      <c r="I3284" s="64"/>
      <c r="J3284" s="64"/>
      <c r="K3284" s="64"/>
      <c r="L3284" s="64"/>
      <c r="M3284" s="64"/>
      <c r="N3284" s="64"/>
      <c r="O3284" s="64"/>
    </row>
    <row r="3285" spans="6:15" x14ac:dyDescent="0.25">
      <c r="F3285" s="64"/>
      <c r="G3285" s="64"/>
      <c r="H3285" s="64"/>
      <c r="I3285" s="64"/>
      <c r="J3285" s="64"/>
      <c r="K3285" s="64"/>
      <c r="L3285" s="64"/>
      <c r="M3285" s="64"/>
      <c r="N3285" s="64"/>
      <c r="O3285" s="64"/>
    </row>
    <row r="3286" spans="6:15" x14ac:dyDescent="0.25">
      <c r="F3286" s="64"/>
      <c r="G3286" s="64"/>
      <c r="H3286" s="64"/>
      <c r="I3286" s="64"/>
      <c r="J3286" s="64"/>
      <c r="K3286" s="64"/>
      <c r="L3286" s="64"/>
      <c r="M3286" s="64"/>
      <c r="N3286" s="64"/>
      <c r="O3286" s="64"/>
    </row>
    <row r="3287" spans="6:15" x14ac:dyDescent="0.25">
      <c r="F3287" s="64"/>
      <c r="G3287" s="64"/>
      <c r="H3287" s="64"/>
      <c r="I3287" s="64"/>
      <c r="J3287" s="64"/>
      <c r="K3287" s="64"/>
      <c r="L3287" s="64"/>
      <c r="M3287" s="64"/>
      <c r="N3287" s="64"/>
      <c r="O3287" s="64"/>
    </row>
    <row r="3288" spans="6:15" x14ac:dyDescent="0.25">
      <c r="F3288" s="64"/>
      <c r="G3288" s="64"/>
      <c r="H3288" s="64"/>
      <c r="I3288" s="64"/>
      <c r="J3288" s="64"/>
      <c r="K3288" s="64"/>
      <c r="L3288" s="64"/>
      <c r="M3288" s="64"/>
      <c r="N3288" s="64"/>
      <c r="O3288" s="64"/>
    </row>
    <row r="3289" spans="6:15" x14ac:dyDescent="0.25">
      <c r="F3289" s="64"/>
      <c r="G3289" s="64"/>
      <c r="H3289" s="64"/>
      <c r="I3289" s="64"/>
      <c r="J3289" s="64"/>
      <c r="K3289" s="64"/>
      <c r="L3289" s="64"/>
      <c r="M3289" s="64"/>
      <c r="N3289" s="64"/>
      <c r="O3289" s="64"/>
    </row>
    <row r="3290" spans="6:15" x14ac:dyDescent="0.25">
      <c r="F3290" s="64"/>
      <c r="G3290" s="64"/>
      <c r="H3290" s="64"/>
      <c r="I3290" s="64"/>
      <c r="J3290" s="64"/>
      <c r="K3290" s="64"/>
      <c r="L3290" s="64"/>
      <c r="M3290" s="64"/>
      <c r="N3290" s="64"/>
      <c r="O3290" s="64"/>
    </row>
    <row r="3291" spans="6:15" x14ac:dyDescent="0.25">
      <c r="F3291" s="64"/>
      <c r="G3291" s="64"/>
      <c r="H3291" s="64"/>
      <c r="I3291" s="64"/>
      <c r="J3291" s="64"/>
      <c r="K3291" s="64"/>
      <c r="L3291" s="64"/>
      <c r="M3291" s="64"/>
      <c r="N3291" s="64"/>
      <c r="O3291" s="64"/>
    </row>
    <row r="3292" spans="6:15" x14ac:dyDescent="0.25">
      <c r="F3292" s="64"/>
      <c r="G3292" s="64"/>
      <c r="H3292" s="64"/>
      <c r="I3292" s="64"/>
      <c r="J3292" s="64"/>
      <c r="K3292" s="64"/>
      <c r="L3292" s="64"/>
      <c r="M3292" s="64"/>
      <c r="N3292" s="64"/>
      <c r="O3292" s="64"/>
    </row>
    <row r="3293" spans="6:15" x14ac:dyDescent="0.25">
      <c r="F3293" s="64"/>
      <c r="G3293" s="64"/>
      <c r="H3293" s="64"/>
      <c r="I3293" s="64"/>
      <c r="J3293" s="64"/>
      <c r="K3293" s="64"/>
      <c r="L3293" s="64"/>
      <c r="M3293" s="64"/>
      <c r="N3293" s="64"/>
      <c r="O3293" s="64"/>
    </row>
    <row r="3294" spans="6:15" x14ac:dyDescent="0.25">
      <c r="F3294" s="64"/>
      <c r="G3294" s="64"/>
      <c r="H3294" s="64"/>
      <c r="I3294" s="64"/>
      <c r="J3294" s="64"/>
      <c r="K3294" s="64"/>
      <c r="L3294" s="64"/>
      <c r="M3294" s="64"/>
      <c r="N3294" s="64"/>
      <c r="O3294" s="64"/>
    </row>
    <row r="3295" spans="6:15" x14ac:dyDescent="0.25">
      <c r="F3295" s="64"/>
      <c r="G3295" s="64"/>
      <c r="H3295" s="64"/>
      <c r="I3295" s="64"/>
      <c r="J3295" s="64"/>
      <c r="K3295" s="64"/>
      <c r="L3295" s="64"/>
      <c r="M3295" s="64"/>
      <c r="N3295" s="64"/>
      <c r="O3295" s="64"/>
    </row>
    <row r="3296" spans="6:15" x14ac:dyDescent="0.25">
      <c r="F3296" s="64"/>
      <c r="G3296" s="64"/>
      <c r="H3296" s="64"/>
      <c r="I3296" s="64"/>
      <c r="J3296" s="64"/>
      <c r="K3296" s="64"/>
      <c r="L3296" s="64"/>
      <c r="M3296" s="64"/>
      <c r="N3296" s="64"/>
      <c r="O3296" s="64"/>
    </row>
    <row r="3297" spans="6:15" x14ac:dyDescent="0.25">
      <c r="F3297" s="64"/>
      <c r="G3297" s="64"/>
      <c r="H3297" s="64"/>
      <c r="I3297" s="64"/>
      <c r="J3297" s="64"/>
      <c r="K3297" s="64"/>
      <c r="L3297" s="64"/>
      <c r="M3297" s="64"/>
      <c r="N3297" s="64"/>
      <c r="O3297" s="64"/>
    </row>
    <row r="3298" spans="6:15" x14ac:dyDescent="0.25">
      <c r="F3298" s="64"/>
      <c r="G3298" s="64"/>
      <c r="H3298" s="64"/>
      <c r="I3298" s="64"/>
      <c r="J3298" s="64"/>
      <c r="K3298" s="64"/>
      <c r="L3298" s="64"/>
      <c r="M3298" s="64"/>
      <c r="N3298" s="64"/>
      <c r="O3298" s="64"/>
    </row>
    <row r="3299" spans="6:15" x14ac:dyDescent="0.25">
      <c r="F3299" s="64"/>
      <c r="G3299" s="64"/>
      <c r="H3299" s="64"/>
      <c r="I3299" s="64"/>
      <c r="J3299" s="64"/>
      <c r="K3299" s="64"/>
      <c r="L3299" s="64"/>
      <c r="M3299" s="64"/>
      <c r="N3299" s="64"/>
      <c r="O3299" s="64"/>
    </row>
    <row r="3300" spans="6:15" x14ac:dyDescent="0.25">
      <c r="F3300" s="64"/>
      <c r="G3300" s="64"/>
      <c r="H3300" s="64"/>
      <c r="I3300" s="64"/>
      <c r="J3300" s="64"/>
      <c r="K3300" s="64"/>
      <c r="L3300" s="64"/>
      <c r="M3300" s="64"/>
      <c r="N3300" s="64"/>
      <c r="O3300" s="64"/>
    </row>
    <row r="3301" spans="6:15" x14ac:dyDescent="0.25">
      <c r="F3301" s="64"/>
      <c r="G3301" s="64"/>
      <c r="H3301" s="64"/>
      <c r="I3301" s="64"/>
      <c r="J3301" s="64"/>
      <c r="K3301" s="64"/>
      <c r="L3301" s="64"/>
      <c r="M3301" s="64"/>
      <c r="N3301" s="64"/>
      <c r="O3301" s="64"/>
    </row>
    <row r="3302" spans="6:15" x14ac:dyDescent="0.25">
      <c r="F3302" s="64"/>
      <c r="G3302" s="64"/>
      <c r="H3302" s="64"/>
      <c r="I3302" s="64"/>
      <c r="J3302" s="64"/>
      <c r="K3302" s="64"/>
      <c r="L3302" s="64"/>
      <c r="M3302" s="64"/>
      <c r="N3302" s="64"/>
      <c r="O3302" s="64"/>
    </row>
    <row r="3303" spans="6:15" x14ac:dyDescent="0.25">
      <c r="F3303" s="64"/>
      <c r="G3303" s="64"/>
      <c r="H3303" s="64"/>
      <c r="I3303" s="64"/>
      <c r="J3303" s="64"/>
      <c r="K3303" s="64"/>
      <c r="L3303" s="64"/>
      <c r="M3303" s="64"/>
      <c r="N3303" s="64"/>
      <c r="O3303" s="64"/>
    </row>
    <row r="3304" spans="6:15" x14ac:dyDescent="0.25">
      <c r="F3304" s="64"/>
      <c r="G3304" s="64"/>
      <c r="H3304" s="64"/>
      <c r="I3304" s="64"/>
      <c r="J3304" s="64"/>
      <c r="K3304" s="64"/>
      <c r="L3304" s="64"/>
      <c r="M3304" s="64"/>
      <c r="N3304" s="64"/>
      <c r="O3304" s="64"/>
    </row>
    <row r="3305" spans="6:15" x14ac:dyDescent="0.25">
      <c r="F3305" s="64"/>
      <c r="G3305" s="64"/>
      <c r="H3305" s="64"/>
      <c r="I3305" s="64"/>
      <c r="J3305" s="64"/>
      <c r="K3305" s="64"/>
      <c r="L3305" s="64"/>
      <c r="M3305" s="64"/>
      <c r="N3305" s="64"/>
      <c r="O3305" s="64"/>
    </row>
    <row r="3306" spans="6:15" x14ac:dyDescent="0.25">
      <c r="F3306" s="64"/>
      <c r="G3306" s="64"/>
      <c r="H3306" s="64"/>
      <c r="I3306" s="64"/>
      <c r="J3306" s="64"/>
      <c r="K3306" s="64"/>
      <c r="L3306" s="64"/>
      <c r="M3306" s="64"/>
      <c r="N3306" s="64"/>
      <c r="O3306" s="64"/>
    </row>
    <row r="3307" spans="6:15" x14ac:dyDescent="0.25">
      <c r="F3307" s="64"/>
      <c r="G3307" s="64"/>
      <c r="H3307" s="64"/>
      <c r="I3307" s="64"/>
      <c r="J3307" s="64"/>
      <c r="K3307" s="64"/>
      <c r="L3307" s="64"/>
      <c r="M3307" s="64"/>
      <c r="N3307" s="64"/>
      <c r="O3307" s="64"/>
    </row>
    <row r="3308" spans="6:15" x14ac:dyDescent="0.25">
      <c r="F3308" s="64"/>
      <c r="G3308" s="64"/>
      <c r="H3308" s="64"/>
      <c r="I3308" s="64"/>
      <c r="J3308" s="64"/>
      <c r="K3308" s="64"/>
      <c r="L3308" s="64"/>
      <c r="M3308" s="64"/>
      <c r="N3308" s="64"/>
      <c r="O3308" s="64"/>
    </row>
    <row r="3309" spans="6:15" x14ac:dyDescent="0.25">
      <c r="F3309" s="64"/>
      <c r="G3309" s="64"/>
      <c r="H3309" s="64"/>
      <c r="I3309" s="64"/>
      <c r="J3309" s="64"/>
      <c r="K3309" s="64"/>
      <c r="L3309" s="64"/>
      <c r="M3309" s="64"/>
      <c r="N3309" s="64"/>
      <c r="O3309" s="64"/>
    </row>
    <row r="3310" spans="6:15" x14ac:dyDescent="0.25">
      <c r="F3310" s="64"/>
      <c r="G3310" s="64"/>
      <c r="H3310" s="64"/>
      <c r="I3310" s="64"/>
      <c r="J3310" s="64"/>
      <c r="K3310" s="64"/>
      <c r="L3310" s="64"/>
      <c r="M3310" s="64"/>
      <c r="N3310" s="64"/>
      <c r="O3310" s="64"/>
    </row>
    <row r="3311" spans="6:15" x14ac:dyDescent="0.25">
      <c r="F3311" s="64"/>
      <c r="G3311" s="64"/>
      <c r="H3311" s="64"/>
      <c r="I3311" s="64"/>
      <c r="J3311" s="64"/>
      <c r="K3311" s="64"/>
      <c r="L3311" s="64"/>
      <c r="M3311" s="64"/>
      <c r="N3311" s="64"/>
      <c r="O3311" s="64"/>
    </row>
    <row r="3312" spans="6:15" x14ac:dyDescent="0.25">
      <c r="F3312" s="64"/>
      <c r="G3312" s="64"/>
      <c r="H3312" s="64"/>
      <c r="I3312" s="64"/>
      <c r="J3312" s="64"/>
      <c r="K3312" s="64"/>
      <c r="L3312" s="64"/>
      <c r="M3312" s="64"/>
      <c r="N3312" s="64"/>
      <c r="O3312" s="64"/>
    </row>
    <row r="3313" spans="6:15" x14ac:dyDescent="0.25">
      <c r="F3313" s="64"/>
      <c r="G3313" s="64"/>
      <c r="H3313" s="64"/>
      <c r="I3313" s="64"/>
      <c r="J3313" s="64"/>
      <c r="K3313" s="64"/>
      <c r="L3313" s="64"/>
      <c r="M3313" s="64"/>
      <c r="N3313" s="64"/>
      <c r="O3313" s="64"/>
    </row>
    <row r="3314" spans="6:15" x14ac:dyDescent="0.25">
      <c r="F3314" s="64"/>
      <c r="G3314" s="64"/>
      <c r="H3314" s="64"/>
      <c r="I3314" s="64"/>
      <c r="J3314" s="64"/>
      <c r="K3314" s="64"/>
      <c r="L3314" s="64"/>
      <c r="M3314" s="64"/>
      <c r="N3314" s="64"/>
      <c r="O3314" s="64"/>
    </row>
    <row r="3315" spans="6:15" x14ac:dyDescent="0.25">
      <c r="F3315" s="64"/>
      <c r="G3315" s="64"/>
      <c r="H3315" s="64"/>
      <c r="I3315" s="64"/>
      <c r="J3315" s="64"/>
      <c r="K3315" s="64"/>
      <c r="L3315" s="64"/>
      <c r="M3315" s="64"/>
      <c r="N3315" s="64"/>
      <c r="O3315" s="64"/>
    </row>
    <row r="3316" spans="6:15" x14ac:dyDescent="0.25">
      <c r="F3316" s="64"/>
      <c r="G3316" s="64"/>
      <c r="H3316" s="64"/>
      <c r="I3316" s="64"/>
      <c r="J3316" s="64"/>
      <c r="K3316" s="64"/>
      <c r="L3316" s="64"/>
      <c r="M3316" s="64"/>
      <c r="N3316" s="64"/>
      <c r="O3316" s="64"/>
    </row>
    <row r="3317" spans="6:15" x14ac:dyDescent="0.25">
      <c r="F3317" s="64"/>
      <c r="G3317" s="64"/>
      <c r="H3317" s="64"/>
      <c r="I3317" s="64"/>
      <c r="J3317" s="64"/>
      <c r="K3317" s="64"/>
      <c r="L3317" s="64"/>
      <c r="M3317" s="64"/>
      <c r="N3317" s="64"/>
      <c r="O3317" s="64"/>
    </row>
    <row r="3318" spans="6:15" x14ac:dyDescent="0.25">
      <c r="F3318" s="64"/>
      <c r="G3318" s="64"/>
      <c r="H3318" s="64"/>
      <c r="I3318" s="64"/>
      <c r="J3318" s="64"/>
      <c r="K3318" s="64"/>
      <c r="L3318" s="64"/>
      <c r="M3318" s="64"/>
      <c r="N3318" s="64"/>
      <c r="O3318" s="64"/>
    </row>
    <row r="3319" spans="6:15" x14ac:dyDescent="0.25">
      <c r="F3319" s="64"/>
      <c r="G3319" s="64"/>
      <c r="H3319" s="64"/>
      <c r="I3319" s="64"/>
      <c r="J3319" s="64"/>
      <c r="K3319" s="64"/>
      <c r="L3319" s="64"/>
      <c r="M3319" s="64"/>
      <c r="N3319" s="64"/>
      <c r="O3319" s="64"/>
    </row>
    <row r="3320" spans="6:15" x14ac:dyDescent="0.25">
      <c r="F3320" s="64"/>
      <c r="G3320" s="64"/>
      <c r="H3320" s="64"/>
      <c r="I3320" s="64"/>
      <c r="J3320" s="64"/>
      <c r="K3320" s="64"/>
      <c r="L3320" s="64"/>
      <c r="M3320" s="64"/>
      <c r="N3320" s="64"/>
      <c r="O3320" s="64"/>
    </row>
    <row r="3321" spans="6:15" x14ac:dyDescent="0.25">
      <c r="F3321" s="64"/>
      <c r="G3321" s="64"/>
      <c r="H3321" s="64"/>
      <c r="I3321" s="64"/>
      <c r="J3321" s="64"/>
      <c r="K3321" s="64"/>
      <c r="L3321" s="64"/>
      <c r="M3321" s="64"/>
      <c r="N3321" s="64"/>
      <c r="O3321" s="64"/>
    </row>
    <row r="3322" spans="6:15" x14ac:dyDescent="0.25">
      <c r="F3322" s="64"/>
      <c r="G3322" s="64"/>
      <c r="H3322" s="64"/>
      <c r="I3322" s="64"/>
      <c r="J3322" s="64"/>
      <c r="K3322" s="64"/>
      <c r="L3322" s="64"/>
      <c r="M3322" s="64"/>
      <c r="N3322" s="64"/>
      <c r="O3322" s="64"/>
    </row>
    <row r="3323" spans="6:15" x14ac:dyDescent="0.25">
      <c r="F3323" s="64"/>
      <c r="G3323" s="64"/>
      <c r="H3323" s="64"/>
      <c r="I3323" s="64"/>
      <c r="J3323" s="64"/>
      <c r="K3323" s="64"/>
      <c r="L3323" s="64"/>
      <c r="M3323" s="64"/>
      <c r="N3323" s="64"/>
      <c r="O3323" s="64"/>
    </row>
    <row r="3324" spans="6:15" x14ac:dyDescent="0.25">
      <c r="F3324" s="64"/>
      <c r="G3324" s="64"/>
      <c r="H3324" s="64"/>
      <c r="I3324" s="64"/>
      <c r="J3324" s="64"/>
      <c r="K3324" s="64"/>
      <c r="L3324" s="64"/>
      <c r="M3324" s="64"/>
      <c r="N3324" s="64"/>
      <c r="O3324" s="64"/>
    </row>
    <row r="3325" spans="6:15" x14ac:dyDescent="0.25">
      <c r="F3325" s="64"/>
      <c r="G3325" s="64"/>
      <c r="H3325" s="64"/>
      <c r="I3325" s="64"/>
      <c r="J3325" s="64"/>
      <c r="K3325" s="64"/>
      <c r="L3325" s="64"/>
      <c r="M3325" s="64"/>
      <c r="N3325" s="64"/>
      <c r="O3325" s="64"/>
    </row>
    <row r="3326" spans="6:15" x14ac:dyDescent="0.25">
      <c r="F3326" s="64"/>
      <c r="G3326" s="64"/>
      <c r="H3326" s="64"/>
      <c r="I3326" s="64"/>
      <c r="J3326" s="64"/>
      <c r="K3326" s="64"/>
      <c r="L3326" s="64"/>
      <c r="M3326" s="64"/>
      <c r="N3326" s="64"/>
      <c r="O3326" s="64"/>
    </row>
    <row r="3327" spans="6:15" x14ac:dyDescent="0.25">
      <c r="F3327" s="64"/>
      <c r="G3327" s="64"/>
      <c r="H3327" s="64"/>
      <c r="I3327" s="64"/>
      <c r="J3327" s="64"/>
      <c r="K3327" s="64"/>
      <c r="L3327" s="64"/>
      <c r="M3327" s="64"/>
      <c r="N3327" s="64"/>
      <c r="O3327" s="64"/>
    </row>
    <row r="3328" spans="6:15" x14ac:dyDescent="0.25">
      <c r="F3328" s="64"/>
      <c r="G3328" s="64"/>
      <c r="H3328" s="64"/>
      <c r="I3328" s="64"/>
      <c r="J3328" s="64"/>
      <c r="K3328" s="64"/>
      <c r="L3328" s="64"/>
      <c r="M3328" s="64"/>
      <c r="N3328" s="64"/>
      <c r="O3328" s="64"/>
    </row>
    <row r="3329" spans="6:15" x14ac:dyDescent="0.25">
      <c r="F3329" s="64"/>
      <c r="G3329" s="64"/>
      <c r="H3329" s="64"/>
      <c r="I3329" s="64"/>
      <c r="J3329" s="64"/>
      <c r="K3329" s="64"/>
      <c r="L3329" s="64"/>
      <c r="M3329" s="64"/>
      <c r="N3329" s="64"/>
      <c r="O3329" s="64"/>
    </row>
    <row r="3330" spans="6:15" x14ac:dyDescent="0.25">
      <c r="F3330" s="64"/>
      <c r="G3330" s="64"/>
      <c r="H3330" s="64"/>
      <c r="I3330" s="64"/>
      <c r="J3330" s="64"/>
      <c r="K3330" s="64"/>
      <c r="L3330" s="64"/>
      <c r="M3330" s="64"/>
      <c r="N3330" s="64"/>
      <c r="O3330" s="64"/>
    </row>
    <row r="3331" spans="6:15" x14ac:dyDescent="0.25">
      <c r="F3331" s="64"/>
      <c r="G3331" s="64"/>
      <c r="H3331" s="64"/>
      <c r="I3331" s="64"/>
      <c r="J3331" s="64"/>
      <c r="K3331" s="64"/>
      <c r="L3331" s="64"/>
      <c r="M3331" s="64"/>
      <c r="N3331" s="64"/>
      <c r="O3331" s="64"/>
    </row>
    <row r="3332" spans="6:15" x14ac:dyDescent="0.25">
      <c r="F3332" s="64"/>
      <c r="G3332" s="64"/>
      <c r="H3332" s="64"/>
      <c r="I3332" s="64"/>
      <c r="J3332" s="64"/>
      <c r="K3332" s="64"/>
      <c r="L3332" s="64"/>
      <c r="M3332" s="64"/>
      <c r="N3332" s="64"/>
      <c r="O3332" s="64"/>
    </row>
    <row r="3333" spans="6:15" x14ac:dyDescent="0.25">
      <c r="F3333" s="64"/>
      <c r="G3333" s="64"/>
      <c r="H3333" s="64"/>
      <c r="I3333" s="64"/>
      <c r="J3333" s="64"/>
      <c r="K3333" s="64"/>
      <c r="L3333" s="64"/>
      <c r="M3333" s="64"/>
      <c r="N3333" s="64"/>
      <c r="O3333" s="64"/>
    </row>
    <row r="3334" spans="6:15" x14ac:dyDescent="0.25">
      <c r="F3334" s="64"/>
      <c r="G3334" s="64"/>
      <c r="H3334" s="64"/>
      <c r="I3334" s="64"/>
      <c r="J3334" s="64"/>
      <c r="K3334" s="64"/>
      <c r="L3334" s="64"/>
      <c r="M3334" s="64"/>
      <c r="N3334" s="64"/>
      <c r="O3334" s="64"/>
    </row>
    <row r="3335" spans="6:15" x14ac:dyDescent="0.25">
      <c r="F3335" s="64"/>
      <c r="G3335" s="64"/>
      <c r="H3335" s="64"/>
      <c r="I3335" s="64"/>
      <c r="J3335" s="64"/>
      <c r="K3335" s="64"/>
      <c r="L3335" s="64"/>
      <c r="M3335" s="64"/>
      <c r="N3335" s="64"/>
      <c r="O3335" s="64"/>
    </row>
    <row r="3336" spans="6:15" x14ac:dyDescent="0.25">
      <c r="F3336" s="64"/>
      <c r="G3336" s="64"/>
      <c r="H3336" s="64"/>
      <c r="I3336" s="64"/>
      <c r="J3336" s="64"/>
      <c r="K3336" s="64"/>
      <c r="L3336" s="64"/>
      <c r="M3336" s="64"/>
      <c r="N3336" s="64"/>
      <c r="O3336" s="64"/>
    </row>
    <row r="3337" spans="6:15" x14ac:dyDescent="0.25">
      <c r="F3337" s="64"/>
      <c r="G3337" s="64"/>
      <c r="H3337" s="64"/>
      <c r="I3337" s="64"/>
      <c r="J3337" s="64"/>
      <c r="K3337" s="64"/>
      <c r="L3337" s="64"/>
      <c r="M3337" s="64"/>
      <c r="N3337" s="64"/>
      <c r="O3337" s="64"/>
    </row>
    <row r="3338" spans="6:15" x14ac:dyDescent="0.25">
      <c r="F3338" s="64"/>
      <c r="G3338" s="64"/>
      <c r="H3338" s="64"/>
      <c r="I3338" s="64"/>
      <c r="J3338" s="64"/>
      <c r="K3338" s="64"/>
      <c r="L3338" s="64"/>
      <c r="M3338" s="64"/>
      <c r="N3338" s="64"/>
      <c r="O3338" s="64"/>
    </row>
    <row r="3339" spans="6:15" x14ac:dyDescent="0.25">
      <c r="F3339" s="64"/>
      <c r="G3339" s="64"/>
      <c r="H3339" s="64"/>
      <c r="I3339" s="64"/>
      <c r="J3339" s="64"/>
      <c r="K3339" s="64"/>
      <c r="L3339" s="64"/>
      <c r="M3339" s="64"/>
      <c r="N3339" s="64"/>
      <c r="O3339" s="64"/>
    </row>
    <row r="3340" spans="6:15" x14ac:dyDescent="0.25">
      <c r="F3340" s="64"/>
      <c r="G3340" s="64"/>
      <c r="H3340" s="64"/>
      <c r="I3340" s="64"/>
      <c r="J3340" s="64"/>
      <c r="K3340" s="64"/>
      <c r="L3340" s="64"/>
      <c r="M3340" s="64"/>
      <c r="N3340" s="64"/>
      <c r="O3340" s="64"/>
    </row>
    <row r="3341" spans="6:15" x14ac:dyDescent="0.25">
      <c r="F3341" s="64"/>
      <c r="G3341" s="64"/>
      <c r="H3341" s="64"/>
      <c r="I3341" s="64"/>
      <c r="J3341" s="64"/>
      <c r="K3341" s="64"/>
      <c r="L3341" s="64"/>
      <c r="M3341" s="64"/>
      <c r="N3341" s="64"/>
      <c r="O3341" s="64"/>
    </row>
    <row r="3342" spans="6:15" x14ac:dyDescent="0.25">
      <c r="F3342" s="64"/>
      <c r="G3342" s="64"/>
      <c r="H3342" s="64"/>
      <c r="I3342" s="64"/>
      <c r="J3342" s="64"/>
      <c r="K3342" s="64"/>
      <c r="L3342" s="64"/>
      <c r="M3342" s="64"/>
      <c r="N3342" s="64"/>
      <c r="O3342" s="64"/>
    </row>
    <row r="3343" spans="6:15" x14ac:dyDescent="0.25">
      <c r="F3343" s="64"/>
      <c r="G3343" s="64"/>
      <c r="H3343" s="64"/>
      <c r="I3343" s="64"/>
      <c r="J3343" s="64"/>
      <c r="K3343" s="64"/>
      <c r="L3343" s="64"/>
      <c r="M3343" s="64"/>
      <c r="N3343" s="64"/>
      <c r="O3343" s="64"/>
    </row>
    <row r="3344" spans="6:15" x14ac:dyDescent="0.25">
      <c r="F3344" s="64"/>
      <c r="G3344" s="64"/>
      <c r="H3344" s="64"/>
      <c r="I3344" s="64"/>
      <c r="J3344" s="64"/>
      <c r="K3344" s="64"/>
      <c r="L3344" s="64"/>
      <c r="M3344" s="64"/>
      <c r="N3344" s="64"/>
      <c r="O3344" s="64"/>
    </row>
    <row r="3345" spans="6:15" x14ac:dyDescent="0.25">
      <c r="F3345" s="64"/>
      <c r="G3345" s="64"/>
      <c r="H3345" s="64"/>
      <c r="I3345" s="64"/>
      <c r="J3345" s="64"/>
      <c r="K3345" s="64"/>
      <c r="L3345" s="64"/>
      <c r="M3345" s="64"/>
      <c r="N3345" s="64"/>
      <c r="O3345" s="64"/>
    </row>
    <row r="3346" spans="6:15" x14ac:dyDescent="0.25">
      <c r="F3346" s="64"/>
      <c r="G3346" s="64"/>
      <c r="H3346" s="64"/>
      <c r="I3346" s="64"/>
      <c r="J3346" s="64"/>
      <c r="K3346" s="64"/>
      <c r="L3346" s="64"/>
      <c r="M3346" s="64"/>
      <c r="N3346" s="64"/>
      <c r="O3346" s="64"/>
    </row>
    <row r="3347" spans="6:15" x14ac:dyDescent="0.25">
      <c r="F3347" s="64"/>
      <c r="G3347" s="64"/>
      <c r="H3347" s="64"/>
      <c r="I3347" s="64"/>
      <c r="J3347" s="64"/>
      <c r="K3347" s="64"/>
      <c r="L3347" s="64"/>
      <c r="M3347" s="64"/>
      <c r="N3347" s="64"/>
      <c r="O3347" s="64"/>
    </row>
    <row r="3348" spans="6:15" x14ac:dyDescent="0.25">
      <c r="F3348" s="64"/>
      <c r="G3348" s="64"/>
      <c r="H3348" s="64"/>
      <c r="I3348" s="64"/>
      <c r="J3348" s="64"/>
      <c r="K3348" s="64"/>
      <c r="L3348" s="64"/>
      <c r="M3348" s="64"/>
      <c r="N3348" s="64"/>
      <c r="O3348" s="64"/>
    </row>
    <row r="3349" spans="6:15" x14ac:dyDescent="0.25">
      <c r="F3349" s="64"/>
      <c r="G3349" s="64"/>
      <c r="H3349" s="64"/>
      <c r="I3349" s="64"/>
      <c r="J3349" s="64"/>
      <c r="K3349" s="64"/>
      <c r="L3349" s="64"/>
      <c r="M3349" s="64"/>
      <c r="N3349" s="64"/>
      <c r="O3349" s="64"/>
    </row>
    <row r="3350" spans="6:15" x14ac:dyDescent="0.25">
      <c r="F3350" s="64"/>
      <c r="G3350" s="64"/>
      <c r="H3350" s="64"/>
      <c r="I3350" s="64"/>
      <c r="J3350" s="64"/>
      <c r="K3350" s="64"/>
      <c r="L3350" s="64"/>
      <c r="M3350" s="64"/>
      <c r="N3350" s="64"/>
      <c r="O3350" s="64"/>
    </row>
    <row r="3351" spans="6:15" x14ac:dyDescent="0.25">
      <c r="F3351" s="64"/>
      <c r="G3351" s="64"/>
      <c r="H3351" s="64"/>
      <c r="I3351" s="64"/>
      <c r="J3351" s="64"/>
      <c r="K3351" s="64"/>
      <c r="L3351" s="64"/>
      <c r="M3351" s="64"/>
      <c r="N3351" s="64"/>
      <c r="O3351" s="64"/>
    </row>
    <row r="3352" spans="6:15" x14ac:dyDescent="0.25">
      <c r="F3352" s="64"/>
      <c r="G3352" s="64"/>
      <c r="H3352" s="64"/>
      <c r="I3352" s="64"/>
      <c r="J3352" s="64"/>
      <c r="K3352" s="64"/>
      <c r="L3352" s="64"/>
      <c r="M3352" s="64"/>
      <c r="N3352" s="64"/>
      <c r="O3352" s="64"/>
    </row>
    <row r="3353" spans="6:15" x14ac:dyDescent="0.25">
      <c r="F3353" s="64"/>
      <c r="G3353" s="64"/>
      <c r="H3353" s="64"/>
      <c r="I3353" s="64"/>
      <c r="J3353" s="64"/>
      <c r="K3353" s="64"/>
      <c r="L3353" s="64"/>
      <c r="M3353" s="64"/>
      <c r="N3353" s="64"/>
      <c r="O3353" s="64"/>
    </row>
    <row r="3354" spans="6:15" x14ac:dyDescent="0.25">
      <c r="F3354" s="64"/>
      <c r="G3354" s="64"/>
      <c r="H3354" s="64"/>
      <c r="I3354" s="64"/>
      <c r="J3354" s="64"/>
      <c r="K3354" s="64"/>
      <c r="L3354" s="64"/>
      <c r="M3354" s="64"/>
      <c r="N3354" s="64"/>
      <c r="O3354" s="64"/>
    </row>
    <row r="3355" spans="6:15" x14ac:dyDescent="0.25">
      <c r="F3355" s="64"/>
      <c r="G3355" s="64"/>
      <c r="H3355" s="64"/>
      <c r="I3355" s="64"/>
      <c r="J3355" s="64"/>
      <c r="K3355" s="64"/>
      <c r="L3355" s="64"/>
      <c r="M3355" s="64"/>
      <c r="N3355" s="64"/>
      <c r="O3355" s="64"/>
    </row>
    <row r="3356" spans="6:15" x14ac:dyDescent="0.25">
      <c r="F3356" s="64"/>
      <c r="G3356" s="64"/>
      <c r="H3356" s="64"/>
      <c r="I3356" s="64"/>
      <c r="J3356" s="64"/>
      <c r="K3356" s="64"/>
      <c r="L3356" s="64"/>
      <c r="M3356" s="64"/>
      <c r="N3356" s="64"/>
      <c r="O3356" s="64"/>
    </row>
    <row r="3357" spans="6:15" x14ac:dyDescent="0.25">
      <c r="F3357" s="64"/>
      <c r="G3357" s="64"/>
      <c r="H3357" s="64"/>
      <c r="I3357" s="64"/>
      <c r="J3357" s="64"/>
      <c r="K3357" s="64"/>
      <c r="L3357" s="64"/>
      <c r="M3357" s="64"/>
      <c r="N3357" s="64"/>
      <c r="O3357" s="64"/>
    </row>
    <row r="3358" spans="6:15" x14ac:dyDescent="0.25">
      <c r="F3358" s="64"/>
      <c r="G3358" s="64"/>
      <c r="H3358" s="64"/>
      <c r="I3358" s="64"/>
      <c r="J3358" s="64"/>
      <c r="K3358" s="64"/>
      <c r="L3358" s="64"/>
      <c r="M3358" s="64"/>
      <c r="N3358" s="64"/>
      <c r="O3358" s="64"/>
    </row>
    <row r="3359" spans="6:15" x14ac:dyDescent="0.25">
      <c r="F3359" s="64"/>
      <c r="G3359" s="64"/>
      <c r="H3359" s="64"/>
      <c r="I3359" s="64"/>
      <c r="J3359" s="64"/>
      <c r="K3359" s="64"/>
      <c r="L3359" s="64"/>
      <c r="M3359" s="64"/>
      <c r="N3359" s="64"/>
      <c r="O3359" s="64"/>
    </row>
    <row r="3360" spans="6:15" x14ac:dyDescent="0.25">
      <c r="F3360" s="64"/>
      <c r="G3360" s="64"/>
      <c r="H3360" s="64"/>
      <c r="I3360" s="64"/>
      <c r="J3360" s="64"/>
      <c r="K3360" s="64"/>
      <c r="L3360" s="64"/>
      <c r="M3360" s="64"/>
      <c r="N3360" s="64"/>
      <c r="O3360" s="64"/>
    </row>
    <row r="3361" spans="6:15" x14ac:dyDescent="0.25">
      <c r="F3361" s="64"/>
      <c r="G3361" s="64"/>
      <c r="H3361" s="64"/>
      <c r="I3361" s="64"/>
      <c r="J3361" s="64"/>
      <c r="K3361" s="64"/>
      <c r="L3361" s="64"/>
      <c r="M3361" s="64"/>
      <c r="N3361" s="64"/>
      <c r="O3361" s="64"/>
    </row>
    <row r="3362" spans="6:15" x14ac:dyDescent="0.25">
      <c r="F3362" s="64"/>
      <c r="G3362" s="64"/>
      <c r="H3362" s="64"/>
      <c r="I3362" s="64"/>
      <c r="J3362" s="64"/>
      <c r="K3362" s="64"/>
      <c r="L3362" s="64"/>
      <c r="M3362" s="64"/>
      <c r="N3362" s="64"/>
      <c r="O3362" s="64"/>
    </row>
    <row r="3363" spans="6:15" x14ac:dyDescent="0.25">
      <c r="F3363" s="64"/>
      <c r="G3363" s="64"/>
      <c r="H3363" s="64"/>
      <c r="I3363" s="64"/>
      <c r="J3363" s="64"/>
      <c r="K3363" s="64"/>
      <c r="L3363" s="64"/>
      <c r="M3363" s="64"/>
      <c r="N3363" s="64"/>
      <c r="O3363" s="64"/>
    </row>
    <row r="3364" spans="6:15" x14ac:dyDescent="0.25">
      <c r="F3364" s="64"/>
      <c r="G3364" s="64"/>
      <c r="H3364" s="64"/>
      <c r="I3364" s="64"/>
      <c r="J3364" s="64"/>
      <c r="K3364" s="64"/>
      <c r="L3364" s="64"/>
      <c r="M3364" s="64"/>
      <c r="N3364" s="64"/>
      <c r="O3364" s="64"/>
    </row>
    <row r="3365" spans="6:15" x14ac:dyDescent="0.25">
      <c r="F3365" s="64"/>
      <c r="G3365" s="64"/>
      <c r="H3365" s="64"/>
      <c r="I3365" s="64"/>
      <c r="J3365" s="64"/>
      <c r="K3365" s="64"/>
      <c r="L3365" s="64"/>
      <c r="M3365" s="64"/>
      <c r="N3365" s="64"/>
      <c r="O3365" s="64"/>
    </row>
    <row r="3366" spans="6:15" x14ac:dyDescent="0.25">
      <c r="F3366" s="64"/>
      <c r="G3366" s="64"/>
      <c r="H3366" s="64"/>
      <c r="I3366" s="64"/>
      <c r="J3366" s="64"/>
      <c r="K3366" s="64"/>
      <c r="L3366" s="64"/>
      <c r="M3366" s="64"/>
      <c r="N3366" s="64"/>
      <c r="O3366" s="64"/>
    </row>
    <row r="3367" spans="6:15" x14ac:dyDescent="0.25">
      <c r="F3367" s="64"/>
      <c r="G3367" s="64"/>
      <c r="H3367" s="64"/>
      <c r="I3367" s="64"/>
      <c r="J3367" s="64"/>
      <c r="K3367" s="64"/>
      <c r="L3367" s="64"/>
      <c r="M3367" s="64"/>
      <c r="N3367" s="64"/>
      <c r="O3367" s="64"/>
    </row>
    <row r="3368" spans="6:15" x14ac:dyDescent="0.25">
      <c r="F3368" s="64"/>
      <c r="G3368" s="64"/>
      <c r="H3368" s="64"/>
      <c r="I3368" s="64"/>
      <c r="J3368" s="64"/>
      <c r="K3368" s="64"/>
      <c r="L3368" s="64"/>
      <c r="M3368" s="64"/>
      <c r="N3368" s="64"/>
      <c r="O3368" s="64"/>
    </row>
    <row r="3369" spans="6:15" x14ac:dyDescent="0.25">
      <c r="F3369" s="64"/>
      <c r="G3369" s="64"/>
      <c r="H3369" s="64"/>
      <c r="I3369" s="64"/>
      <c r="J3369" s="64"/>
      <c r="K3369" s="64"/>
      <c r="L3369" s="64"/>
      <c r="M3369" s="64"/>
      <c r="N3369" s="64"/>
      <c r="O3369" s="64"/>
    </row>
    <row r="3370" spans="6:15" x14ac:dyDescent="0.25">
      <c r="F3370" s="64"/>
      <c r="G3370" s="64"/>
      <c r="H3370" s="64"/>
      <c r="I3370" s="64"/>
      <c r="J3370" s="64"/>
      <c r="K3370" s="64"/>
      <c r="L3370" s="64"/>
      <c r="M3370" s="64"/>
      <c r="N3370" s="64"/>
      <c r="O3370" s="64"/>
    </row>
    <row r="3371" spans="6:15" x14ac:dyDescent="0.25">
      <c r="F3371" s="64"/>
      <c r="G3371" s="64"/>
      <c r="H3371" s="64"/>
      <c r="I3371" s="64"/>
      <c r="J3371" s="64"/>
      <c r="K3371" s="64"/>
      <c r="L3371" s="64"/>
      <c r="M3371" s="64"/>
      <c r="N3371" s="64"/>
      <c r="O3371" s="64"/>
    </row>
    <row r="3372" spans="6:15" x14ac:dyDescent="0.25">
      <c r="F3372" s="64"/>
      <c r="G3372" s="64"/>
      <c r="H3372" s="64"/>
      <c r="I3372" s="64"/>
      <c r="J3372" s="64"/>
      <c r="K3372" s="64"/>
      <c r="L3372" s="64"/>
      <c r="M3372" s="64"/>
      <c r="N3372" s="64"/>
      <c r="O3372" s="64"/>
    </row>
    <row r="3373" spans="6:15" x14ac:dyDescent="0.25">
      <c r="F3373" s="64"/>
      <c r="G3373" s="64"/>
      <c r="H3373" s="64"/>
      <c r="I3373" s="64"/>
      <c r="J3373" s="64"/>
      <c r="K3373" s="64"/>
      <c r="L3373" s="64"/>
      <c r="M3373" s="64"/>
      <c r="N3373" s="64"/>
      <c r="O3373" s="64"/>
    </row>
    <row r="3374" spans="6:15" x14ac:dyDescent="0.25">
      <c r="F3374" s="64"/>
      <c r="G3374" s="64"/>
      <c r="H3374" s="64"/>
      <c r="I3374" s="64"/>
      <c r="J3374" s="64"/>
      <c r="K3374" s="64"/>
      <c r="L3374" s="64"/>
      <c r="M3374" s="64"/>
      <c r="N3374" s="64"/>
      <c r="O3374" s="64"/>
    </row>
    <row r="3375" spans="6:15" x14ac:dyDescent="0.25">
      <c r="F3375" s="64"/>
      <c r="G3375" s="64"/>
      <c r="H3375" s="64"/>
      <c r="I3375" s="64"/>
      <c r="J3375" s="64"/>
      <c r="K3375" s="64"/>
      <c r="L3375" s="64"/>
      <c r="M3375" s="64"/>
      <c r="N3375" s="64"/>
      <c r="O3375" s="64"/>
    </row>
    <row r="3376" spans="6:15" x14ac:dyDescent="0.25">
      <c r="F3376" s="64"/>
      <c r="G3376" s="64"/>
      <c r="H3376" s="64"/>
      <c r="I3376" s="64"/>
      <c r="J3376" s="64"/>
      <c r="K3376" s="64"/>
      <c r="L3376" s="64"/>
      <c r="M3376" s="64"/>
      <c r="N3376" s="64"/>
      <c r="O3376" s="64"/>
    </row>
    <row r="3377" spans="6:15" x14ac:dyDescent="0.25">
      <c r="F3377" s="64"/>
      <c r="G3377" s="64"/>
      <c r="H3377" s="64"/>
      <c r="I3377" s="64"/>
      <c r="J3377" s="64"/>
      <c r="K3377" s="64"/>
      <c r="L3377" s="64"/>
      <c r="M3377" s="64"/>
      <c r="N3377" s="64"/>
      <c r="O3377" s="64"/>
    </row>
    <row r="3378" spans="6:15" x14ac:dyDescent="0.25">
      <c r="F3378" s="64"/>
      <c r="G3378" s="64"/>
      <c r="H3378" s="64"/>
      <c r="I3378" s="64"/>
      <c r="J3378" s="64"/>
      <c r="K3378" s="64"/>
      <c r="L3378" s="64"/>
      <c r="M3378" s="64"/>
      <c r="N3378" s="64"/>
      <c r="O3378" s="64"/>
    </row>
    <row r="3379" spans="6:15" x14ac:dyDescent="0.25">
      <c r="F3379" s="64"/>
      <c r="G3379" s="64"/>
      <c r="H3379" s="64"/>
      <c r="I3379" s="64"/>
      <c r="J3379" s="64"/>
      <c r="K3379" s="64"/>
      <c r="L3379" s="64"/>
      <c r="M3379" s="64"/>
      <c r="N3379" s="64"/>
      <c r="O3379" s="64"/>
    </row>
    <row r="3380" spans="6:15" x14ac:dyDescent="0.25">
      <c r="F3380" s="64"/>
      <c r="G3380" s="64"/>
      <c r="H3380" s="64"/>
      <c r="I3380" s="64"/>
      <c r="J3380" s="64"/>
      <c r="K3380" s="64"/>
      <c r="L3380" s="64"/>
      <c r="M3380" s="64"/>
      <c r="N3380" s="64"/>
      <c r="O3380" s="64"/>
    </row>
    <row r="3381" spans="6:15" x14ac:dyDescent="0.25">
      <c r="F3381" s="64"/>
      <c r="G3381" s="64"/>
      <c r="H3381" s="64"/>
      <c r="I3381" s="64"/>
      <c r="J3381" s="64"/>
      <c r="K3381" s="64"/>
      <c r="L3381" s="64"/>
      <c r="M3381" s="64"/>
      <c r="N3381" s="64"/>
      <c r="O3381" s="64"/>
    </row>
    <row r="3382" spans="6:15" x14ac:dyDescent="0.25">
      <c r="F3382" s="64"/>
      <c r="G3382" s="64"/>
      <c r="H3382" s="64"/>
      <c r="I3382" s="64"/>
      <c r="J3382" s="64"/>
      <c r="K3382" s="64"/>
      <c r="L3382" s="64"/>
      <c r="M3382" s="64"/>
      <c r="N3382" s="64"/>
      <c r="O3382" s="64"/>
    </row>
    <row r="3383" spans="6:15" x14ac:dyDescent="0.25">
      <c r="F3383" s="64"/>
      <c r="G3383" s="64"/>
      <c r="H3383" s="64"/>
      <c r="I3383" s="64"/>
      <c r="J3383" s="64"/>
      <c r="K3383" s="64"/>
      <c r="L3383" s="64"/>
      <c r="M3383" s="64"/>
      <c r="N3383" s="64"/>
      <c r="O3383" s="64"/>
    </row>
    <row r="3384" spans="6:15" x14ac:dyDescent="0.25">
      <c r="F3384" s="64"/>
      <c r="G3384" s="64"/>
      <c r="H3384" s="64"/>
      <c r="I3384" s="64"/>
      <c r="J3384" s="64"/>
      <c r="K3384" s="64"/>
      <c r="L3384" s="64"/>
      <c r="M3384" s="64"/>
      <c r="N3384" s="64"/>
      <c r="O3384" s="64"/>
    </row>
    <row r="3385" spans="6:15" x14ac:dyDescent="0.25">
      <c r="F3385" s="64"/>
      <c r="G3385" s="64"/>
      <c r="H3385" s="64"/>
      <c r="I3385" s="64"/>
      <c r="J3385" s="64"/>
      <c r="K3385" s="64"/>
      <c r="L3385" s="64"/>
      <c r="M3385" s="64"/>
      <c r="N3385" s="64"/>
      <c r="O3385" s="64"/>
    </row>
    <row r="3386" spans="6:15" x14ac:dyDescent="0.25">
      <c r="F3386" s="64"/>
      <c r="G3386" s="64"/>
      <c r="H3386" s="64"/>
      <c r="I3386" s="64"/>
      <c r="J3386" s="64"/>
      <c r="K3386" s="64"/>
      <c r="L3386" s="64"/>
      <c r="M3386" s="64"/>
      <c r="N3386" s="64"/>
      <c r="O3386" s="64"/>
    </row>
    <row r="3387" spans="6:15" x14ac:dyDescent="0.25">
      <c r="F3387" s="64"/>
      <c r="G3387" s="64"/>
      <c r="H3387" s="64"/>
      <c r="I3387" s="64"/>
      <c r="J3387" s="64"/>
      <c r="K3387" s="64"/>
      <c r="L3387" s="64"/>
      <c r="M3387" s="64"/>
      <c r="N3387" s="64"/>
      <c r="O3387" s="64"/>
    </row>
    <row r="3388" spans="6:15" x14ac:dyDescent="0.25">
      <c r="F3388" s="64"/>
      <c r="G3388" s="64"/>
      <c r="H3388" s="64"/>
      <c r="I3388" s="64"/>
      <c r="J3388" s="64"/>
      <c r="K3388" s="64"/>
      <c r="L3388" s="64"/>
      <c r="M3388" s="64"/>
      <c r="N3388" s="64"/>
      <c r="O3388" s="64"/>
    </row>
    <row r="3389" spans="6:15" x14ac:dyDescent="0.25">
      <c r="F3389" s="64"/>
      <c r="G3389" s="64"/>
      <c r="H3389" s="64"/>
      <c r="I3389" s="64"/>
      <c r="J3389" s="64"/>
      <c r="K3389" s="64"/>
      <c r="L3389" s="64"/>
      <c r="M3389" s="64"/>
      <c r="N3389" s="64"/>
      <c r="O3389" s="64"/>
    </row>
    <row r="3390" spans="6:15" x14ac:dyDescent="0.25">
      <c r="F3390" s="64"/>
      <c r="G3390" s="64"/>
      <c r="H3390" s="64"/>
      <c r="I3390" s="64"/>
      <c r="J3390" s="64"/>
      <c r="K3390" s="64"/>
      <c r="L3390" s="64"/>
      <c r="M3390" s="64"/>
      <c r="N3390" s="64"/>
      <c r="O3390" s="64"/>
    </row>
    <row r="3391" spans="6:15" x14ac:dyDescent="0.25">
      <c r="F3391" s="64"/>
      <c r="G3391" s="64"/>
      <c r="H3391" s="64"/>
      <c r="I3391" s="64"/>
      <c r="J3391" s="64"/>
      <c r="K3391" s="64"/>
      <c r="L3391" s="64"/>
      <c r="M3391" s="64"/>
      <c r="N3391" s="64"/>
      <c r="O3391" s="64"/>
    </row>
    <row r="3392" spans="6:15" x14ac:dyDescent="0.25">
      <c r="F3392" s="64"/>
      <c r="G3392" s="64"/>
      <c r="H3392" s="64"/>
      <c r="I3392" s="64"/>
      <c r="J3392" s="64"/>
      <c r="K3392" s="64"/>
      <c r="L3392" s="64"/>
      <c r="M3392" s="64"/>
      <c r="N3392" s="64"/>
      <c r="O3392" s="64"/>
    </row>
    <row r="3393" spans="6:15" x14ac:dyDescent="0.25">
      <c r="F3393" s="64"/>
      <c r="G3393" s="64"/>
      <c r="H3393" s="64"/>
      <c r="I3393" s="64"/>
      <c r="J3393" s="64"/>
      <c r="K3393" s="64"/>
      <c r="L3393" s="64"/>
      <c r="M3393" s="64"/>
      <c r="N3393" s="64"/>
      <c r="O3393" s="64"/>
    </row>
    <row r="3394" spans="6:15" x14ac:dyDescent="0.25">
      <c r="F3394" s="64"/>
      <c r="G3394" s="64"/>
      <c r="H3394" s="64"/>
      <c r="I3394" s="64"/>
      <c r="J3394" s="64"/>
      <c r="K3394" s="64"/>
      <c r="L3394" s="64"/>
      <c r="M3394" s="64"/>
      <c r="N3394" s="64"/>
      <c r="O3394" s="64"/>
    </row>
    <row r="3395" spans="6:15" x14ac:dyDescent="0.25">
      <c r="F3395" s="64"/>
      <c r="G3395" s="64"/>
      <c r="H3395" s="64"/>
      <c r="I3395" s="64"/>
      <c r="J3395" s="64"/>
      <c r="K3395" s="64"/>
      <c r="L3395" s="64"/>
      <c r="M3395" s="64"/>
      <c r="N3395" s="64"/>
      <c r="O3395" s="64"/>
    </row>
    <row r="3396" spans="6:15" x14ac:dyDescent="0.25">
      <c r="F3396" s="64"/>
      <c r="G3396" s="64"/>
      <c r="H3396" s="64"/>
      <c r="I3396" s="64"/>
      <c r="J3396" s="64"/>
      <c r="K3396" s="64"/>
      <c r="L3396" s="64"/>
      <c r="M3396" s="64"/>
      <c r="N3396" s="64"/>
      <c r="O3396" s="64"/>
    </row>
    <row r="3397" spans="6:15" x14ac:dyDescent="0.25">
      <c r="F3397" s="64"/>
      <c r="G3397" s="64"/>
      <c r="H3397" s="64"/>
      <c r="I3397" s="64"/>
      <c r="J3397" s="64"/>
      <c r="K3397" s="64"/>
      <c r="L3397" s="64"/>
      <c r="M3397" s="64"/>
      <c r="N3397" s="64"/>
      <c r="O3397" s="64"/>
    </row>
    <row r="3398" spans="6:15" x14ac:dyDescent="0.25">
      <c r="F3398" s="64"/>
      <c r="G3398" s="64"/>
      <c r="H3398" s="64"/>
      <c r="I3398" s="64"/>
      <c r="J3398" s="64"/>
      <c r="K3398" s="64"/>
      <c r="L3398" s="64"/>
      <c r="M3398" s="64"/>
      <c r="N3398" s="64"/>
      <c r="O3398" s="64"/>
    </row>
    <row r="3399" spans="6:15" x14ac:dyDescent="0.25">
      <c r="F3399" s="64"/>
      <c r="G3399" s="64"/>
      <c r="H3399" s="64"/>
      <c r="I3399" s="64"/>
      <c r="J3399" s="64"/>
      <c r="K3399" s="64"/>
      <c r="L3399" s="64"/>
      <c r="M3399" s="64"/>
      <c r="N3399" s="64"/>
      <c r="O3399" s="64"/>
    </row>
    <row r="3400" spans="6:15" x14ac:dyDescent="0.25">
      <c r="F3400" s="64"/>
      <c r="G3400" s="64"/>
      <c r="H3400" s="64"/>
      <c r="I3400" s="64"/>
      <c r="J3400" s="64"/>
      <c r="K3400" s="64"/>
      <c r="L3400" s="64"/>
      <c r="M3400" s="64"/>
      <c r="N3400" s="64"/>
      <c r="O3400" s="64"/>
    </row>
    <row r="3401" spans="6:15" x14ac:dyDescent="0.25">
      <c r="F3401" s="64"/>
      <c r="G3401" s="64"/>
      <c r="H3401" s="64"/>
      <c r="I3401" s="64"/>
      <c r="J3401" s="64"/>
      <c r="K3401" s="64"/>
      <c r="L3401" s="64"/>
      <c r="M3401" s="64"/>
      <c r="N3401" s="64"/>
      <c r="O3401" s="64"/>
    </row>
    <row r="3402" spans="6:15" x14ac:dyDescent="0.25">
      <c r="F3402" s="64"/>
      <c r="G3402" s="64"/>
      <c r="H3402" s="64"/>
      <c r="I3402" s="64"/>
      <c r="J3402" s="64"/>
      <c r="K3402" s="64"/>
      <c r="L3402" s="64"/>
      <c r="M3402" s="64"/>
      <c r="N3402" s="64"/>
      <c r="O3402" s="64"/>
    </row>
    <row r="3403" spans="6:15" x14ac:dyDescent="0.25">
      <c r="F3403" s="64"/>
      <c r="G3403" s="64"/>
      <c r="H3403" s="64"/>
      <c r="I3403" s="64"/>
      <c r="J3403" s="64"/>
      <c r="K3403" s="64"/>
      <c r="L3403" s="64"/>
      <c r="M3403" s="64"/>
      <c r="N3403" s="64"/>
      <c r="O3403" s="64"/>
    </row>
    <row r="3404" spans="6:15" x14ac:dyDescent="0.25">
      <c r="F3404" s="64"/>
      <c r="G3404" s="64"/>
      <c r="H3404" s="64"/>
      <c r="I3404" s="64"/>
      <c r="J3404" s="64"/>
      <c r="K3404" s="64"/>
      <c r="L3404" s="64"/>
      <c r="M3404" s="64"/>
      <c r="N3404" s="64"/>
      <c r="O3404" s="64"/>
    </row>
    <row r="3405" spans="6:15" x14ac:dyDescent="0.25">
      <c r="F3405" s="64"/>
      <c r="G3405" s="64"/>
      <c r="H3405" s="64"/>
      <c r="I3405" s="64"/>
      <c r="J3405" s="64"/>
      <c r="K3405" s="64"/>
      <c r="L3405" s="64"/>
      <c r="M3405" s="64"/>
      <c r="N3405" s="64"/>
      <c r="O3405" s="64"/>
    </row>
    <row r="3406" spans="6:15" x14ac:dyDescent="0.25">
      <c r="F3406" s="64"/>
      <c r="G3406" s="64"/>
      <c r="H3406" s="64"/>
      <c r="I3406" s="64"/>
      <c r="J3406" s="64"/>
      <c r="K3406" s="64"/>
      <c r="L3406" s="64"/>
      <c r="M3406" s="64"/>
      <c r="N3406" s="64"/>
      <c r="O3406" s="64"/>
    </row>
    <row r="3407" spans="6:15" x14ac:dyDescent="0.25">
      <c r="F3407" s="64"/>
      <c r="G3407" s="64"/>
      <c r="H3407" s="64"/>
      <c r="I3407" s="64"/>
      <c r="J3407" s="64"/>
      <c r="K3407" s="64"/>
      <c r="L3407" s="64"/>
      <c r="M3407" s="64"/>
      <c r="N3407" s="64"/>
      <c r="O3407" s="64"/>
    </row>
    <row r="3408" spans="6:15" x14ac:dyDescent="0.25">
      <c r="F3408" s="64"/>
      <c r="G3408" s="64"/>
      <c r="H3408" s="64"/>
      <c r="I3408" s="64"/>
      <c r="J3408" s="64"/>
      <c r="K3408" s="64"/>
      <c r="L3408" s="64"/>
      <c r="M3408" s="64"/>
      <c r="N3408" s="64"/>
      <c r="O3408" s="64"/>
    </row>
    <row r="3409" spans="6:15" x14ac:dyDescent="0.25">
      <c r="F3409" s="64"/>
      <c r="G3409" s="64"/>
      <c r="H3409" s="64"/>
      <c r="I3409" s="64"/>
      <c r="J3409" s="64"/>
      <c r="K3409" s="64"/>
      <c r="L3409" s="64"/>
      <c r="M3409" s="64"/>
      <c r="N3409" s="64"/>
      <c r="O3409" s="64"/>
    </row>
    <row r="3410" spans="6:15" x14ac:dyDescent="0.25">
      <c r="F3410" s="64"/>
      <c r="G3410" s="64"/>
      <c r="H3410" s="64"/>
      <c r="I3410" s="64"/>
      <c r="J3410" s="64"/>
      <c r="K3410" s="64"/>
      <c r="L3410" s="64"/>
      <c r="M3410" s="64"/>
      <c r="N3410" s="64"/>
      <c r="O3410" s="64"/>
    </row>
    <row r="3411" spans="6:15" x14ac:dyDescent="0.25">
      <c r="F3411" s="64"/>
      <c r="G3411" s="64"/>
      <c r="H3411" s="64"/>
      <c r="I3411" s="64"/>
      <c r="J3411" s="64"/>
      <c r="K3411" s="64"/>
      <c r="L3411" s="64"/>
      <c r="M3411" s="64"/>
      <c r="N3411" s="64"/>
      <c r="O3411" s="64"/>
    </row>
    <row r="3412" spans="6:15" x14ac:dyDescent="0.25">
      <c r="F3412" s="64"/>
      <c r="G3412" s="64"/>
      <c r="H3412" s="64"/>
      <c r="I3412" s="64"/>
      <c r="J3412" s="64"/>
      <c r="K3412" s="64"/>
      <c r="L3412" s="64"/>
      <c r="M3412" s="64"/>
      <c r="N3412" s="64"/>
      <c r="O3412" s="64"/>
    </row>
    <row r="3413" spans="6:15" x14ac:dyDescent="0.25">
      <c r="F3413" s="64"/>
      <c r="G3413" s="64"/>
      <c r="H3413" s="64"/>
      <c r="I3413" s="64"/>
      <c r="J3413" s="64"/>
      <c r="K3413" s="64"/>
      <c r="L3413" s="64"/>
      <c r="M3413" s="64"/>
      <c r="N3413" s="64"/>
      <c r="O3413" s="64"/>
    </row>
    <row r="3414" spans="6:15" x14ac:dyDescent="0.25">
      <c r="F3414" s="64"/>
      <c r="G3414" s="64"/>
      <c r="H3414" s="64"/>
      <c r="I3414" s="64"/>
      <c r="J3414" s="64"/>
      <c r="K3414" s="64"/>
      <c r="L3414" s="64"/>
      <c r="M3414" s="64"/>
      <c r="N3414" s="64"/>
      <c r="O3414" s="64"/>
    </row>
    <row r="3415" spans="6:15" x14ac:dyDescent="0.25">
      <c r="F3415" s="64"/>
      <c r="G3415" s="64"/>
      <c r="H3415" s="64"/>
      <c r="I3415" s="64"/>
      <c r="J3415" s="64"/>
      <c r="K3415" s="64"/>
      <c r="L3415" s="64"/>
      <c r="M3415" s="64"/>
      <c r="N3415" s="64"/>
      <c r="O3415" s="64"/>
    </row>
    <row r="3416" spans="6:15" x14ac:dyDescent="0.25">
      <c r="F3416" s="64"/>
      <c r="G3416" s="64"/>
      <c r="H3416" s="64"/>
      <c r="I3416" s="64"/>
      <c r="J3416" s="64"/>
      <c r="K3416" s="64"/>
      <c r="L3416" s="64"/>
      <c r="M3416" s="64"/>
      <c r="N3416" s="64"/>
      <c r="O3416" s="64"/>
    </row>
    <row r="3417" spans="6:15" x14ac:dyDescent="0.25">
      <c r="F3417" s="64"/>
      <c r="G3417" s="64"/>
      <c r="H3417" s="64"/>
      <c r="I3417" s="64"/>
      <c r="J3417" s="64"/>
      <c r="K3417" s="64"/>
      <c r="L3417" s="64"/>
      <c r="M3417" s="64"/>
      <c r="N3417" s="64"/>
      <c r="O3417" s="64"/>
    </row>
    <row r="3418" spans="6:15" x14ac:dyDescent="0.25">
      <c r="F3418" s="64"/>
      <c r="G3418" s="64"/>
      <c r="H3418" s="64"/>
      <c r="I3418" s="64"/>
      <c r="J3418" s="64"/>
      <c r="K3418" s="64"/>
      <c r="L3418" s="64"/>
      <c r="M3418" s="64"/>
      <c r="N3418" s="64"/>
      <c r="O3418" s="64"/>
    </row>
    <row r="3419" spans="6:15" x14ac:dyDescent="0.25">
      <c r="F3419" s="64"/>
      <c r="G3419" s="64"/>
      <c r="H3419" s="64"/>
      <c r="I3419" s="64"/>
      <c r="J3419" s="64"/>
      <c r="K3419" s="64"/>
      <c r="L3419" s="64"/>
      <c r="M3419" s="64"/>
      <c r="N3419" s="64"/>
      <c r="O3419" s="64"/>
    </row>
    <row r="3420" spans="6:15" x14ac:dyDescent="0.25">
      <c r="F3420" s="64"/>
      <c r="G3420" s="64"/>
      <c r="H3420" s="64"/>
      <c r="I3420" s="64"/>
      <c r="J3420" s="64"/>
      <c r="K3420" s="64"/>
      <c r="L3420" s="64"/>
      <c r="M3420" s="64"/>
      <c r="N3420" s="64"/>
      <c r="O3420" s="64"/>
    </row>
    <row r="3421" spans="6:15" x14ac:dyDescent="0.25">
      <c r="F3421" s="64"/>
      <c r="G3421" s="64"/>
      <c r="H3421" s="64"/>
      <c r="I3421" s="64"/>
      <c r="J3421" s="64"/>
      <c r="K3421" s="64"/>
      <c r="L3421" s="64"/>
      <c r="M3421" s="64"/>
      <c r="N3421" s="64"/>
      <c r="O3421" s="64"/>
    </row>
    <row r="3422" spans="6:15" x14ac:dyDescent="0.25">
      <c r="F3422" s="64"/>
      <c r="G3422" s="64"/>
      <c r="H3422" s="64"/>
      <c r="I3422" s="64"/>
      <c r="J3422" s="64"/>
      <c r="K3422" s="64"/>
      <c r="L3422" s="64"/>
      <c r="M3422" s="64"/>
      <c r="N3422" s="64"/>
      <c r="O3422" s="64"/>
    </row>
    <row r="3423" spans="6:15" x14ac:dyDescent="0.25">
      <c r="F3423" s="64"/>
      <c r="G3423" s="64"/>
      <c r="H3423" s="64"/>
      <c r="I3423" s="64"/>
      <c r="J3423" s="64"/>
      <c r="K3423" s="64"/>
      <c r="L3423" s="64"/>
      <c r="M3423" s="64"/>
      <c r="N3423" s="64"/>
      <c r="O3423" s="64"/>
    </row>
    <row r="3424" spans="6:15" x14ac:dyDescent="0.25">
      <c r="F3424" s="64"/>
      <c r="G3424" s="64"/>
      <c r="H3424" s="64"/>
      <c r="I3424" s="64"/>
      <c r="J3424" s="64"/>
      <c r="K3424" s="64"/>
      <c r="L3424" s="64"/>
      <c r="M3424" s="64"/>
      <c r="N3424" s="64"/>
      <c r="O3424" s="64"/>
    </row>
    <row r="3425" spans="6:15" x14ac:dyDescent="0.25">
      <c r="F3425" s="64"/>
      <c r="G3425" s="64"/>
      <c r="H3425" s="64"/>
      <c r="I3425" s="64"/>
      <c r="J3425" s="64"/>
      <c r="K3425" s="64"/>
      <c r="L3425" s="64"/>
      <c r="M3425" s="64"/>
      <c r="N3425" s="64"/>
      <c r="O3425" s="64"/>
    </row>
    <row r="3426" spans="6:15" x14ac:dyDescent="0.25">
      <c r="F3426" s="64"/>
      <c r="G3426" s="64"/>
      <c r="H3426" s="64"/>
      <c r="I3426" s="64"/>
      <c r="J3426" s="64"/>
      <c r="K3426" s="64"/>
      <c r="L3426" s="64"/>
      <c r="M3426" s="64"/>
      <c r="N3426" s="64"/>
      <c r="O3426" s="64"/>
    </row>
    <row r="3427" spans="6:15" x14ac:dyDescent="0.25">
      <c r="F3427" s="64"/>
      <c r="G3427" s="64"/>
      <c r="H3427" s="64"/>
      <c r="I3427" s="64"/>
      <c r="J3427" s="64"/>
      <c r="K3427" s="64"/>
      <c r="L3427" s="64"/>
      <c r="M3427" s="64"/>
      <c r="N3427" s="64"/>
      <c r="O3427" s="64"/>
    </row>
    <row r="3428" spans="6:15" x14ac:dyDescent="0.25">
      <c r="F3428" s="64"/>
      <c r="G3428" s="64"/>
      <c r="H3428" s="64"/>
      <c r="I3428" s="64"/>
      <c r="J3428" s="64"/>
      <c r="K3428" s="64"/>
      <c r="L3428" s="64"/>
      <c r="M3428" s="64"/>
      <c r="N3428" s="64"/>
      <c r="O3428" s="64"/>
    </row>
    <row r="3429" spans="6:15" x14ac:dyDescent="0.25">
      <c r="F3429" s="64"/>
      <c r="G3429" s="64"/>
      <c r="H3429" s="64"/>
      <c r="I3429" s="64"/>
      <c r="J3429" s="64"/>
      <c r="K3429" s="64"/>
      <c r="L3429" s="64"/>
      <c r="M3429" s="64"/>
      <c r="N3429" s="64"/>
      <c r="O3429" s="64"/>
    </row>
    <row r="3430" spans="6:15" x14ac:dyDescent="0.25">
      <c r="F3430" s="64"/>
      <c r="G3430" s="64"/>
      <c r="H3430" s="64"/>
      <c r="I3430" s="64"/>
      <c r="J3430" s="64"/>
      <c r="K3430" s="64"/>
      <c r="L3430" s="64"/>
      <c r="M3430" s="64"/>
      <c r="N3430" s="64"/>
      <c r="O3430" s="64"/>
    </row>
    <row r="3431" spans="6:15" x14ac:dyDescent="0.25">
      <c r="F3431" s="64"/>
      <c r="G3431" s="64"/>
      <c r="H3431" s="64"/>
      <c r="I3431" s="64"/>
      <c r="J3431" s="64"/>
      <c r="K3431" s="64"/>
      <c r="L3431" s="64"/>
      <c r="M3431" s="64"/>
      <c r="N3431" s="64"/>
      <c r="O3431" s="64"/>
    </row>
    <row r="3432" spans="6:15" x14ac:dyDescent="0.25">
      <c r="F3432" s="64"/>
      <c r="G3432" s="64"/>
      <c r="H3432" s="64"/>
      <c r="I3432" s="64"/>
      <c r="J3432" s="64"/>
      <c r="K3432" s="64"/>
      <c r="L3432" s="64"/>
      <c r="M3432" s="64"/>
      <c r="N3432" s="64"/>
      <c r="O3432" s="64"/>
    </row>
  </sheetData>
  <mergeCells count="36">
    <mergeCell ref="A41:I41"/>
    <mergeCell ref="A36:I36"/>
    <mergeCell ref="A29:I29"/>
    <mergeCell ref="J11:K11"/>
    <mergeCell ref="J12:K12"/>
    <mergeCell ref="J13:K13"/>
    <mergeCell ref="A17:A19"/>
    <mergeCell ref="B17:B19"/>
    <mergeCell ref="C17:C19"/>
    <mergeCell ref="D17:D19"/>
    <mergeCell ref="E17:E19"/>
    <mergeCell ref="F17:I17"/>
    <mergeCell ref="J17:M17"/>
    <mergeCell ref="A21:Q21"/>
    <mergeCell ref="A25:I25"/>
    <mergeCell ref="A26:I26"/>
    <mergeCell ref="N17:N19"/>
    <mergeCell ref="O17:O19"/>
    <mergeCell ref="P17:P19"/>
    <mergeCell ref="Q17:Q19"/>
    <mergeCell ref="F18:F19"/>
    <mergeCell ref="G18:I18"/>
    <mergeCell ref="J18:J19"/>
    <mergeCell ref="K18:M18"/>
    <mergeCell ref="A27:I27"/>
    <mergeCell ref="A28:I28"/>
    <mergeCell ref="A30:I30"/>
    <mergeCell ref="A31:I31"/>
    <mergeCell ref="A32:I32"/>
    <mergeCell ref="A39:I39"/>
    <mergeCell ref="A40:I40"/>
    <mergeCell ref="A33:I33"/>
    <mergeCell ref="A34:I34"/>
    <mergeCell ref="A35:I35"/>
    <mergeCell ref="A37:I37"/>
    <mergeCell ref="A38:I38"/>
  </mergeCells>
  <pageMargins left="0.23622047244094491" right="0" top="0.39370078740157483" bottom="0.39370078740157483" header="0.19685039370078741" footer="0.19685039370078741"/>
  <pageSetup paperSize="9" fitToHeight="10000" orientation="landscape" r:id="rId1"/>
  <headerFooter alignWithMargins="0">
    <oddHeader>&amp;LГранд-СМЕТА</oddHeader>
    <oddFooter>&amp;RСтраница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autoPageBreaks="0" fitToPage="1"/>
  </sheetPr>
  <dimension ref="A1:Q151"/>
  <sheetViews>
    <sheetView showGridLines="0" topLeftCell="A28" zoomScaleNormal="100" zoomScaleSheetLayoutView="75" workbookViewId="0">
      <selection activeCell="J40" sqref="J40"/>
    </sheetView>
  </sheetViews>
  <sheetFormatPr defaultRowHeight="13.2" outlineLevelRow="2" x14ac:dyDescent="0.25"/>
  <cols>
    <col min="1" max="1" width="4.6640625" style="20" customWidth="1"/>
    <col min="2" max="2" width="20.33203125" style="19" customWidth="1"/>
    <col min="3" max="3" width="37.109375" style="18" customWidth="1"/>
    <col min="4" max="4" width="12.6640625" style="17" customWidth="1"/>
    <col min="5" max="5" width="11.6640625" style="16" customWidth="1"/>
    <col min="6" max="6" width="10.5546875" style="15" customWidth="1"/>
    <col min="7" max="7" width="10.5546875" style="24" customWidth="1"/>
    <col min="8" max="8" width="11" style="15" customWidth="1"/>
    <col min="9" max="9" width="10.6640625" style="15" customWidth="1"/>
    <col min="10" max="10" width="8.33203125" style="15" customWidth="1"/>
    <col min="11" max="11" width="8.109375" style="15" customWidth="1"/>
    <col min="12" max="14" width="7.109375" style="15" customWidth="1"/>
    <col min="15" max="16" width="6.33203125" style="15" customWidth="1"/>
  </cols>
  <sheetData>
    <row r="1" spans="1:17" outlineLevel="2" x14ac:dyDescent="0.25">
      <c r="A1" s="11"/>
      <c r="B1" s="74"/>
      <c r="C1" s="73"/>
      <c r="D1" s="72"/>
      <c r="E1" s="3"/>
      <c r="F1" s="71"/>
      <c r="G1" s="71"/>
      <c r="H1" s="11" t="s">
        <v>22</v>
      </c>
      <c r="I1" s="71"/>
      <c r="J1" s="115"/>
      <c r="K1" s="71"/>
      <c r="L1" s="71"/>
      <c r="M1" s="71"/>
      <c r="N1" s="71"/>
      <c r="O1" s="71"/>
      <c r="P1" s="71"/>
      <c r="Q1" s="71"/>
    </row>
    <row r="2" spans="1:17" outlineLevel="1" x14ac:dyDescent="0.25">
      <c r="A2" s="11"/>
      <c r="B2" s="74"/>
      <c r="C2" s="73"/>
      <c r="D2" s="72"/>
      <c r="E2" s="86"/>
      <c r="F2" s="80"/>
      <c r="G2" s="80"/>
      <c r="H2" s="12" t="s">
        <v>2</v>
      </c>
      <c r="I2" s="12"/>
      <c r="J2" s="116"/>
      <c r="K2" s="71"/>
      <c r="L2" s="71"/>
      <c r="M2" s="71"/>
      <c r="N2" s="71"/>
      <c r="O2" s="71"/>
      <c r="P2" s="71"/>
      <c r="Q2" s="71"/>
    </row>
    <row r="3" spans="1:17" outlineLevel="1" x14ac:dyDescent="0.25">
      <c r="A3" s="11"/>
      <c r="B3" s="74"/>
      <c r="C3" s="73"/>
      <c r="D3" s="72"/>
      <c r="E3" s="3"/>
      <c r="F3" s="71"/>
      <c r="G3" s="71"/>
      <c r="H3" s="71"/>
      <c r="I3" s="71"/>
      <c r="J3" s="117"/>
      <c r="K3" s="71"/>
      <c r="L3" s="71"/>
      <c r="M3" s="71"/>
      <c r="N3" s="71"/>
      <c r="O3" s="71"/>
      <c r="P3" s="71"/>
      <c r="Q3" s="71"/>
    </row>
    <row r="4" spans="1:17" outlineLevel="1" x14ac:dyDescent="0.25">
      <c r="A4" s="11"/>
      <c r="B4" s="74"/>
      <c r="C4" s="73"/>
      <c r="D4" s="72"/>
      <c r="E4" s="3"/>
      <c r="F4" s="71"/>
      <c r="G4" s="71"/>
      <c r="H4" s="118" t="s">
        <v>1468</v>
      </c>
      <c r="I4" s="85"/>
      <c r="J4" s="117"/>
      <c r="K4" s="71"/>
      <c r="L4" s="71"/>
      <c r="M4" s="71"/>
      <c r="N4" s="71"/>
      <c r="O4" s="71"/>
      <c r="P4" s="71"/>
      <c r="Q4" s="71"/>
    </row>
    <row r="5" spans="1:17" outlineLevel="1" x14ac:dyDescent="0.25">
      <c r="A5" s="11"/>
      <c r="B5" s="74"/>
      <c r="C5" s="73"/>
      <c r="D5" s="72"/>
      <c r="E5" s="3"/>
      <c r="F5" s="71"/>
      <c r="G5" s="71"/>
      <c r="H5" s="11" t="s">
        <v>44</v>
      </c>
      <c r="I5" s="11"/>
      <c r="J5" s="117"/>
      <c r="K5" s="71"/>
      <c r="L5" s="71"/>
      <c r="M5" s="71"/>
      <c r="N5" s="71"/>
      <c r="O5" s="71"/>
      <c r="P5" s="71"/>
      <c r="Q5" s="71"/>
    </row>
    <row r="6" spans="1:17" x14ac:dyDescent="0.25">
      <c r="A6" s="11"/>
      <c r="B6" s="74"/>
      <c r="C6" s="73"/>
      <c r="D6" s="72"/>
      <c r="E6" s="3"/>
      <c r="F6" s="71"/>
      <c r="G6" s="71"/>
      <c r="H6" s="71"/>
      <c r="I6" s="71"/>
      <c r="J6" s="117"/>
      <c r="K6" s="71"/>
      <c r="L6" s="71"/>
      <c r="M6" s="71"/>
      <c r="N6" s="71"/>
      <c r="O6" s="71"/>
      <c r="P6" s="71"/>
      <c r="Q6" s="71"/>
    </row>
    <row r="7" spans="1:17" x14ac:dyDescent="0.25">
      <c r="A7" s="11"/>
      <c r="B7" s="74"/>
      <c r="C7" s="84" t="s">
        <v>3</v>
      </c>
      <c r="D7" s="83" t="s">
        <v>1469</v>
      </c>
      <c r="E7" s="76"/>
      <c r="F7" s="71"/>
      <c r="G7" s="71"/>
      <c r="H7" s="11"/>
      <c r="I7" s="71"/>
      <c r="J7" s="117"/>
      <c r="K7" s="82"/>
      <c r="L7" s="82"/>
      <c r="M7" s="71"/>
      <c r="N7" s="71"/>
      <c r="O7" s="71"/>
      <c r="P7" s="71"/>
      <c r="Q7" s="71"/>
    </row>
    <row r="8" spans="1:17" x14ac:dyDescent="0.25">
      <c r="A8" s="11"/>
      <c r="B8" s="74"/>
      <c r="C8" s="73"/>
      <c r="D8" s="72"/>
      <c r="E8" s="81"/>
      <c r="F8" s="80"/>
      <c r="G8" s="80"/>
      <c r="H8" s="12" t="s">
        <v>33</v>
      </c>
      <c r="I8" s="12"/>
      <c r="J8" s="119"/>
      <c r="K8" s="79"/>
      <c r="L8" s="71"/>
      <c r="M8" s="71"/>
      <c r="N8" s="71"/>
      <c r="O8" s="71"/>
      <c r="P8" s="71"/>
      <c r="Q8" s="71"/>
    </row>
    <row r="9" spans="1:17" x14ac:dyDescent="0.25">
      <c r="A9" s="78"/>
      <c r="B9" s="77"/>
      <c r="C9" s="73"/>
      <c r="D9" s="72"/>
      <c r="E9" s="3"/>
      <c r="F9" s="71"/>
      <c r="G9" s="71"/>
      <c r="H9" s="71"/>
      <c r="I9" s="71"/>
      <c r="J9" s="117"/>
      <c r="K9" s="71"/>
      <c r="L9" s="71"/>
      <c r="M9" s="71"/>
      <c r="N9" s="71"/>
      <c r="O9" s="71"/>
      <c r="P9" s="71"/>
      <c r="Q9" s="71"/>
    </row>
    <row r="10" spans="1:17" x14ac:dyDescent="0.25">
      <c r="A10" s="11"/>
      <c r="B10" s="74"/>
      <c r="C10" s="73"/>
      <c r="D10" s="76" t="s">
        <v>1296</v>
      </c>
      <c r="E10" s="11"/>
      <c r="F10" s="71"/>
      <c r="G10" s="71"/>
      <c r="H10" s="71"/>
      <c r="I10" s="76"/>
      <c r="J10" s="120"/>
      <c r="K10" s="71"/>
      <c r="L10" s="71"/>
      <c r="M10" s="71"/>
      <c r="N10" s="71"/>
      <c r="O10" s="71"/>
      <c r="P10" s="71"/>
      <c r="Q10" s="71"/>
    </row>
    <row r="11" spans="1:17" x14ac:dyDescent="0.25">
      <c r="A11" s="11"/>
      <c r="B11" s="74"/>
      <c r="C11" s="73"/>
      <c r="D11" s="76" t="s">
        <v>54</v>
      </c>
      <c r="E11" s="11"/>
      <c r="F11" s="71"/>
      <c r="G11" s="71"/>
      <c r="H11" s="71"/>
      <c r="I11" s="76"/>
      <c r="J11" s="141" t="s">
        <v>1470</v>
      </c>
      <c r="K11" s="142"/>
      <c r="L11" s="4" t="s">
        <v>32</v>
      </c>
      <c r="M11" s="71"/>
      <c r="N11" s="71"/>
      <c r="O11" s="71"/>
      <c r="P11" s="71"/>
      <c r="Q11" s="71"/>
    </row>
    <row r="12" spans="1:17" x14ac:dyDescent="0.25">
      <c r="A12" s="11"/>
      <c r="B12" s="74"/>
      <c r="C12" s="73"/>
      <c r="D12" s="76" t="s">
        <v>121</v>
      </c>
      <c r="E12" s="11"/>
      <c r="F12" s="71"/>
      <c r="G12" s="71"/>
      <c r="H12" s="71"/>
      <c r="I12" s="76"/>
      <c r="J12" s="141" t="s">
        <v>1471</v>
      </c>
      <c r="K12" s="142"/>
      <c r="L12" s="4" t="s">
        <v>32</v>
      </c>
      <c r="M12" s="71"/>
      <c r="N12" s="71"/>
      <c r="O12" s="71"/>
      <c r="P12" s="71"/>
      <c r="Q12" s="71"/>
    </row>
    <row r="13" spans="1:17" x14ac:dyDescent="0.25">
      <c r="A13" s="11"/>
      <c r="B13" s="74"/>
      <c r="C13" s="73"/>
      <c r="D13" s="76" t="s">
        <v>18</v>
      </c>
      <c r="E13" s="11"/>
      <c r="F13" s="71"/>
      <c r="G13" s="71"/>
      <c r="H13" s="71"/>
      <c r="I13" s="76"/>
      <c r="J13" s="141" t="s">
        <v>1472</v>
      </c>
      <c r="K13" s="142"/>
      <c r="L13" s="4" t="s">
        <v>19</v>
      </c>
      <c r="M13" s="71"/>
      <c r="N13" s="71"/>
      <c r="O13" s="71"/>
      <c r="P13" s="71"/>
      <c r="Q13" s="71"/>
    </row>
    <row r="14" spans="1:17" x14ac:dyDescent="0.25">
      <c r="A14" s="11"/>
      <c r="B14" s="74"/>
      <c r="C14" s="73"/>
      <c r="D14" s="75" t="s">
        <v>208</v>
      </c>
      <c r="E14" s="11"/>
      <c r="F14" s="71"/>
      <c r="G14" s="71"/>
      <c r="H14" s="71"/>
      <c r="I14" s="71"/>
      <c r="J14" s="117"/>
      <c r="K14" s="71"/>
      <c r="L14" s="71"/>
      <c r="M14" s="71"/>
      <c r="N14" s="71"/>
      <c r="O14" s="71"/>
      <c r="P14" s="71"/>
      <c r="Q14" s="71"/>
    </row>
    <row r="15" spans="1:17" x14ac:dyDescent="0.25">
      <c r="A15" s="11"/>
      <c r="B15" s="74"/>
      <c r="C15" s="73"/>
      <c r="D15" s="72"/>
      <c r="E15" s="11"/>
      <c r="F15" s="71"/>
      <c r="G15" s="71"/>
      <c r="H15" s="71"/>
      <c r="I15" s="71"/>
      <c r="J15" s="117"/>
      <c r="K15" s="71"/>
      <c r="L15" s="71"/>
      <c r="M15" s="71"/>
      <c r="N15" s="71"/>
      <c r="O15" s="71"/>
      <c r="P15" s="71"/>
      <c r="Q15" s="71"/>
    </row>
    <row r="16" spans="1:17" s="23" customFormat="1" ht="13.8" x14ac:dyDescent="0.25">
      <c r="A16" s="9"/>
      <c r="B16" s="1"/>
      <c r="C16" s="7"/>
      <c r="D16" s="109"/>
      <c r="E16" s="8"/>
      <c r="F16" s="2"/>
      <c r="G16" s="2"/>
      <c r="H16" s="2"/>
      <c r="I16" s="2"/>
      <c r="J16" s="13"/>
      <c r="K16" s="2"/>
      <c r="L16" s="2"/>
      <c r="M16" s="2"/>
      <c r="N16" s="2"/>
      <c r="O16" s="2"/>
      <c r="P16" s="2"/>
      <c r="Q16" s="2"/>
    </row>
    <row r="17" spans="1:17" s="23" customFormat="1" ht="13.8" outlineLevel="1" x14ac:dyDescent="0.25">
      <c r="A17" s="137" t="s">
        <v>4</v>
      </c>
      <c r="B17" s="143" t="s">
        <v>131</v>
      </c>
      <c r="C17" s="137" t="s">
        <v>120</v>
      </c>
      <c r="D17" s="137" t="s">
        <v>119</v>
      </c>
      <c r="E17" s="137" t="s">
        <v>118</v>
      </c>
      <c r="F17" s="137" t="s">
        <v>31</v>
      </c>
      <c r="G17" s="138"/>
      <c r="H17" s="138"/>
      <c r="I17" s="138"/>
      <c r="J17" s="137" t="s">
        <v>30</v>
      </c>
      <c r="K17" s="138"/>
      <c r="L17" s="138"/>
      <c r="M17" s="138"/>
      <c r="N17" s="137" t="s">
        <v>117</v>
      </c>
      <c r="O17" s="137" t="s">
        <v>116</v>
      </c>
      <c r="P17" s="137" t="s">
        <v>132</v>
      </c>
      <c r="Q17" s="137" t="s">
        <v>133</v>
      </c>
    </row>
    <row r="18" spans="1:17" s="23" customFormat="1" ht="13.8" outlineLevel="1" x14ac:dyDescent="0.25">
      <c r="A18" s="138"/>
      <c r="B18" s="144"/>
      <c r="C18" s="145"/>
      <c r="D18" s="137"/>
      <c r="E18" s="138"/>
      <c r="F18" s="137" t="s">
        <v>5</v>
      </c>
      <c r="G18" s="137" t="s">
        <v>115</v>
      </c>
      <c r="H18" s="138"/>
      <c r="I18" s="138"/>
      <c r="J18" s="139" t="s">
        <v>5</v>
      </c>
      <c r="K18" s="137" t="s">
        <v>115</v>
      </c>
      <c r="L18" s="138"/>
      <c r="M18" s="138"/>
      <c r="N18" s="137"/>
      <c r="O18" s="137"/>
      <c r="P18" s="137"/>
      <c r="Q18" s="137"/>
    </row>
    <row r="19" spans="1:17" s="23" customFormat="1" ht="13.8" x14ac:dyDescent="0.25">
      <c r="A19" s="138"/>
      <c r="B19" s="144"/>
      <c r="C19" s="145"/>
      <c r="D19" s="137"/>
      <c r="E19" s="138"/>
      <c r="F19" s="138"/>
      <c r="G19" s="111" t="s">
        <v>114</v>
      </c>
      <c r="H19" s="111" t="s">
        <v>113</v>
      </c>
      <c r="I19" s="111" t="s">
        <v>112</v>
      </c>
      <c r="J19" s="140"/>
      <c r="K19" s="111" t="s">
        <v>114</v>
      </c>
      <c r="L19" s="111" t="s">
        <v>113</v>
      </c>
      <c r="M19" s="111" t="s">
        <v>112</v>
      </c>
      <c r="N19" s="137"/>
      <c r="O19" s="137"/>
      <c r="P19" s="137"/>
      <c r="Q19" s="137"/>
    </row>
    <row r="20" spans="1:17" s="23" customFormat="1" ht="13.8" outlineLevel="1" x14ac:dyDescent="0.25">
      <c r="A20" s="5">
        <v>1</v>
      </c>
      <c r="B20" s="113">
        <v>2</v>
      </c>
      <c r="C20" s="111">
        <v>3</v>
      </c>
      <c r="D20" s="111">
        <v>4</v>
      </c>
      <c r="E20" s="5">
        <v>5</v>
      </c>
      <c r="F20" s="112">
        <v>6</v>
      </c>
      <c r="G20" s="112">
        <v>7</v>
      </c>
      <c r="H20" s="112">
        <v>8</v>
      </c>
      <c r="I20" s="112">
        <v>9</v>
      </c>
      <c r="J20" s="14">
        <v>10</v>
      </c>
      <c r="K20" s="112">
        <v>11</v>
      </c>
      <c r="L20" s="112">
        <v>12</v>
      </c>
      <c r="M20" s="112">
        <v>13</v>
      </c>
      <c r="N20" s="112">
        <v>14</v>
      </c>
      <c r="O20" s="112">
        <v>15</v>
      </c>
      <c r="P20" s="112">
        <v>16</v>
      </c>
      <c r="Q20" s="112">
        <v>17</v>
      </c>
    </row>
    <row r="21" spans="1:17" x14ac:dyDescent="0.25">
      <c r="A21" s="136" t="s">
        <v>1473</v>
      </c>
      <c r="B21" s="132"/>
      <c r="C21" s="132"/>
      <c r="D21" s="132"/>
      <c r="E21" s="132"/>
      <c r="F21" s="132"/>
      <c r="G21" s="132"/>
      <c r="H21" s="132"/>
      <c r="I21" s="132"/>
      <c r="J21" s="132"/>
      <c r="K21" s="132"/>
      <c r="L21" s="132"/>
      <c r="M21" s="132"/>
      <c r="N21" s="132"/>
      <c r="O21" s="132"/>
      <c r="P21" s="132"/>
      <c r="Q21" s="132"/>
    </row>
    <row r="22" spans="1:17" ht="30.6" x14ac:dyDescent="0.25">
      <c r="A22" s="5">
        <v>1</v>
      </c>
      <c r="B22" s="69" t="s">
        <v>1474</v>
      </c>
      <c r="C22" s="110" t="s">
        <v>1475</v>
      </c>
      <c r="D22" s="10" t="s">
        <v>140</v>
      </c>
      <c r="E22" s="68" t="s">
        <v>1476</v>
      </c>
      <c r="F22" s="67">
        <v>101.33</v>
      </c>
      <c r="G22" s="67">
        <v>95.1</v>
      </c>
      <c r="H22" s="66"/>
      <c r="I22" s="66"/>
      <c r="J22" s="121">
        <v>670</v>
      </c>
      <c r="K22" s="66">
        <v>629</v>
      </c>
      <c r="L22" s="66"/>
      <c r="M22" s="66"/>
      <c r="N22" s="66">
        <v>7.62</v>
      </c>
      <c r="O22" s="66">
        <v>50.37</v>
      </c>
      <c r="P22" s="66"/>
      <c r="Q22" s="66"/>
    </row>
    <row r="23" spans="1:17" ht="74.400000000000006" x14ac:dyDescent="0.25">
      <c r="A23" s="5">
        <v>2</v>
      </c>
      <c r="B23" s="69" t="s">
        <v>1477</v>
      </c>
      <c r="C23" s="110" t="s">
        <v>1478</v>
      </c>
      <c r="D23" s="10" t="s">
        <v>140</v>
      </c>
      <c r="E23" s="68" t="s">
        <v>1476</v>
      </c>
      <c r="F23" s="67">
        <v>400.55</v>
      </c>
      <c r="G23" s="67">
        <v>392.55</v>
      </c>
      <c r="H23" s="67">
        <v>8</v>
      </c>
      <c r="I23" s="67">
        <v>0.95</v>
      </c>
      <c r="J23" s="121">
        <v>2648</v>
      </c>
      <c r="K23" s="66">
        <v>2595</v>
      </c>
      <c r="L23" s="66">
        <v>53</v>
      </c>
      <c r="M23" s="66">
        <v>6</v>
      </c>
      <c r="N23" s="66">
        <v>35.08</v>
      </c>
      <c r="O23" s="66">
        <v>231.88</v>
      </c>
      <c r="P23" s="66">
        <v>7.0000000000000007E-2</v>
      </c>
      <c r="Q23" s="66">
        <v>0.46</v>
      </c>
    </row>
    <row r="24" spans="1:17" s="22" customFormat="1" ht="48" customHeight="1" x14ac:dyDescent="0.2">
      <c r="A24" s="5">
        <v>3</v>
      </c>
      <c r="B24" s="69" t="s">
        <v>1301</v>
      </c>
      <c r="C24" s="110" t="s">
        <v>1479</v>
      </c>
      <c r="D24" s="10" t="s">
        <v>421</v>
      </c>
      <c r="E24" s="68" t="s">
        <v>1480</v>
      </c>
      <c r="F24" s="67">
        <v>1558.38</v>
      </c>
      <c r="G24" s="66"/>
      <c r="H24" s="67">
        <v>1558.38</v>
      </c>
      <c r="I24" s="67">
        <v>163.79</v>
      </c>
      <c r="J24" s="121">
        <v>155</v>
      </c>
      <c r="K24" s="66"/>
      <c r="L24" s="66">
        <v>155</v>
      </c>
      <c r="M24" s="66">
        <v>16</v>
      </c>
      <c r="N24" s="66"/>
      <c r="O24" s="66"/>
      <c r="P24" s="66">
        <v>9.68</v>
      </c>
      <c r="Q24" s="66">
        <v>0.96</v>
      </c>
    </row>
    <row r="25" spans="1:17" s="22" customFormat="1" ht="72.599999999999994" x14ac:dyDescent="0.2">
      <c r="A25" s="5">
        <v>4</v>
      </c>
      <c r="B25" s="69" t="s">
        <v>1304</v>
      </c>
      <c r="C25" s="110" t="s">
        <v>1481</v>
      </c>
      <c r="D25" s="10" t="s">
        <v>421</v>
      </c>
      <c r="E25" s="68" t="s">
        <v>1480</v>
      </c>
      <c r="F25" s="67">
        <v>5241.84</v>
      </c>
      <c r="G25" s="66"/>
      <c r="H25" s="67">
        <v>5241.84</v>
      </c>
      <c r="I25" s="67">
        <v>550.91999999999996</v>
      </c>
      <c r="J25" s="121">
        <v>520</v>
      </c>
      <c r="K25" s="66"/>
      <c r="L25" s="66">
        <v>520</v>
      </c>
      <c r="M25" s="66">
        <v>55</v>
      </c>
      <c r="N25" s="66"/>
      <c r="O25" s="66"/>
      <c r="P25" s="66">
        <v>32.56</v>
      </c>
      <c r="Q25" s="66">
        <v>3.23</v>
      </c>
    </row>
    <row r="26" spans="1:17" s="22" customFormat="1" ht="42" x14ac:dyDescent="0.2">
      <c r="A26" s="5">
        <v>5</v>
      </c>
      <c r="B26" s="69" t="s">
        <v>1482</v>
      </c>
      <c r="C26" s="110" t="s">
        <v>1483</v>
      </c>
      <c r="D26" s="10" t="s">
        <v>140</v>
      </c>
      <c r="E26" s="68" t="s">
        <v>1476</v>
      </c>
      <c r="F26" s="67">
        <v>719.43</v>
      </c>
      <c r="G26" s="67">
        <v>71.34</v>
      </c>
      <c r="H26" s="67">
        <v>408.89</v>
      </c>
      <c r="I26" s="67">
        <v>49.87</v>
      </c>
      <c r="J26" s="121">
        <v>4755</v>
      </c>
      <c r="K26" s="66">
        <v>472</v>
      </c>
      <c r="L26" s="66">
        <v>2703</v>
      </c>
      <c r="M26" s="66">
        <v>330</v>
      </c>
      <c r="N26" s="66">
        <v>5.99</v>
      </c>
      <c r="O26" s="66">
        <v>39.590000000000003</v>
      </c>
      <c r="P26" s="66">
        <v>2.74</v>
      </c>
      <c r="Q26" s="66">
        <v>18.11</v>
      </c>
    </row>
    <row r="27" spans="1:17" ht="34.200000000000003" x14ac:dyDescent="0.25">
      <c r="A27" s="5">
        <v>6</v>
      </c>
      <c r="B27" s="69" t="s">
        <v>1484</v>
      </c>
      <c r="C27" s="110" t="s">
        <v>1485</v>
      </c>
      <c r="D27" s="10" t="s">
        <v>1486</v>
      </c>
      <c r="E27" s="68" t="s">
        <v>1476</v>
      </c>
      <c r="F27" s="67">
        <v>902.21</v>
      </c>
      <c r="G27" s="67">
        <v>444.52</v>
      </c>
      <c r="H27" s="67">
        <v>408.89</v>
      </c>
      <c r="I27" s="67">
        <v>49.87</v>
      </c>
      <c r="J27" s="121">
        <v>5964</v>
      </c>
      <c r="K27" s="66">
        <v>2938</v>
      </c>
      <c r="L27" s="66">
        <v>2703</v>
      </c>
      <c r="M27" s="66">
        <v>330</v>
      </c>
      <c r="N27" s="66">
        <v>38.619999999999997</v>
      </c>
      <c r="O27" s="66">
        <v>255.28</v>
      </c>
      <c r="P27" s="66">
        <v>2.74</v>
      </c>
      <c r="Q27" s="66">
        <v>18.11</v>
      </c>
    </row>
    <row r="28" spans="1:17" ht="19.2" customHeight="1" x14ac:dyDescent="0.25">
      <c r="A28" s="131" t="s">
        <v>6</v>
      </c>
      <c r="B28" s="132"/>
      <c r="C28" s="132"/>
      <c r="D28" s="132"/>
      <c r="E28" s="132"/>
      <c r="F28" s="132"/>
      <c r="G28" s="132"/>
      <c r="H28" s="132"/>
      <c r="I28" s="132"/>
      <c r="J28" s="122">
        <v>14712</v>
      </c>
      <c r="K28" s="67">
        <v>6634</v>
      </c>
      <c r="L28" s="67">
        <v>6134</v>
      </c>
      <c r="M28" s="67">
        <v>737</v>
      </c>
      <c r="N28" s="66"/>
      <c r="O28" s="67">
        <v>577.12</v>
      </c>
      <c r="P28" s="66"/>
      <c r="Q28" s="67">
        <v>40.869999999999997</v>
      </c>
    </row>
    <row r="29" spans="1:17" ht="19.2" customHeight="1" x14ac:dyDescent="0.25">
      <c r="A29" s="131" t="s">
        <v>7</v>
      </c>
      <c r="B29" s="132"/>
      <c r="C29" s="132"/>
      <c r="D29" s="132"/>
      <c r="E29" s="132"/>
      <c r="F29" s="132"/>
      <c r="G29" s="132"/>
      <c r="H29" s="132"/>
      <c r="I29" s="132"/>
      <c r="J29" s="122">
        <v>8462</v>
      </c>
      <c r="K29" s="66"/>
      <c r="L29" s="66"/>
      <c r="M29" s="66"/>
      <c r="N29" s="66"/>
      <c r="O29" s="66"/>
      <c r="P29" s="66"/>
      <c r="Q29" s="66"/>
    </row>
    <row r="30" spans="1:17" ht="19.2" customHeight="1" x14ac:dyDescent="0.25">
      <c r="A30" s="131" t="s">
        <v>29</v>
      </c>
      <c r="B30" s="132"/>
      <c r="C30" s="132"/>
      <c r="D30" s="132"/>
      <c r="E30" s="132"/>
      <c r="F30" s="132"/>
      <c r="G30" s="132"/>
      <c r="H30" s="132"/>
      <c r="I30" s="132"/>
      <c r="J30" s="121"/>
      <c r="K30" s="66"/>
      <c r="L30" s="66"/>
      <c r="M30" s="66"/>
      <c r="N30" s="66"/>
      <c r="O30" s="66"/>
      <c r="P30" s="66"/>
      <c r="Q30" s="66"/>
    </row>
    <row r="31" spans="1:17" ht="19.2" customHeight="1" x14ac:dyDescent="0.25">
      <c r="A31" s="131" t="s">
        <v>1487</v>
      </c>
      <c r="B31" s="132"/>
      <c r="C31" s="132"/>
      <c r="D31" s="132"/>
      <c r="E31" s="132"/>
      <c r="F31" s="132"/>
      <c r="G31" s="132"/>
      <c r="H31" s="132"/>
      <c r="I31" s="132"/>
      <c r="J31" s="122">
        <v>67</v>
      </c>
      <c r="K31" s="66"/>
      <c r="L31" s="66"/>
      <c r="M31" s="66"/>
      <c r="N31" s="66"/>
      <c r="O31" s="66"/>
      <c r="P31" s="66"/>
      <c r="Q31" s="66"/>
    </row>
    <row r="32" spans="1:17" ht="19.2" customHeight="1" x14ac:dyDescent="0.25">
      <c r="A32" s="131" t="s">
        <v>1488</v>
      </c>
      <c r="B32" s="132"/>
      <c r="C32" s="132"/>
      <c r="D32" s="132"/>
      <c r="E32" s="132"/>
      <c r="F32" s="132"/>
      <c r="G32" s="132"/>
      <c r="H32" s="132"/>
      <c r="I32" s="132"/>
      <c r="J32" s="122">
        <v>8395</v>
      </c>
      <c r="K32" s="66"/>
      <c r="L32" s="66"/>
      <c r="M32" s="66"/>
      <c r="N32" s="66"/>
      <c r="O32" s="66"/>
      <c r="P32" s="66"/>
      <c r="Q32" s="66"/>
    </row>
    <row r="33" spans="1:17" ht="19.2" customHeight="1" x14ac:dyDescent="0.25">
      <c r="A33" s="131" t="s">
        <v>8</v>
      </c>
      <c r="B33" s="132"/>
      <c r="C33" s="132"/>
      <c r="D33" s="132"/>
      <c r="E33" s="132"/>
      <c r="F33" s="132"/>
      <c r="G33" s="132"/>
      <c r="H33" s="132"/>
      <c r="I33" s="132"/>
      <c r="J33" s="122">
        <v>6606</v>
      </c>
      <c r="K33" s="66"/>
      <c r="L33" s="66"/>
      <c r="M33" s="66"/>
      <c r="N33" s="66"/>
      <c r="O33" s="66"/>
      <c r="P33" s="66"/>
      <c r="Q33" s="66"/>
    </row>
    <row r="34" spans="1:17" x14ac:dyDescent="0.25">
      <c r="A34" s="131" t="s">
        <v>29</v>
      </c>
      <c r="B34" s="132"/>
      <c r="C34" s="132"/>
      <c r="D34" s="132"/>
      <c r="E34" s="132"/>
      <c r="F34" s="132"/>
      <c r="G34" s="132"/>
      <c r="H34" s="132"/>
      <c r="I34" s="132"/>
      <c r="J34" s="121"/>
      <c r="K34" s="66"/>
      <c r="L34" s="66"/>
      <c r="M34" s="66"/>
      <c r="N34" s="66"/>
      <c r="O34" s="66"/>
      <c r="P34" s="66"/>
      <c r="Q34" s="66"/>
    </row>
    <row r="35" spans="1:17" x14ac:dyDescent="0.25">
      <c r="A35" s="131" t="s">
        <v>1489</v>
      </c>
      <c r="B35" s="132"/>
      <c r="C35" s="132"/>
      <c r="D35" s="132"/>
      <c r="E35" s="132"/>
      <c r="F35" s="132"/>
      <c r="G35" s="132"/>
      <c r="H35" s="132"/>
      <c r="I35" s="132"/>
      <c r="J35" s="122">
        <v>36</v>
      </c>
      <c r="K35" s="66"/>
      <c r="L35" s="66"/>
      <c r="M35" s="66"/>
      <c r="N35" s="66"/>
      <c r="O35" s="66"/>
      <c r="P35" s="66"/>
      <c r="Q35" s="66"/>
    </row>
    <row r="36" spans="1:17" x14ac:dyDescent="0.25">
      <c r="A36" s="131" t="s">
        <v>1490</v>
      </c>
      <c r="B36" s="132"/>
      <c r="C36" s="132"/>
      <c r="D36" s="132"/>
      <c r="E36" s="132"/>
      <c r="F36" s="132"/>
      <c r="G36" s="132"/>
      <c r="H36" s="132"/>
      <c r="I36" s="132"/>
      <c r="J36" s="122">
        <v>6570</v>
      </c>
      <c r="K36" s="66"/>
      <c r="L36" s="66"/>
      <c r="M36" s="66"/>
      <c r="N36" s="66"/>
      <c r="O36" s="66"/>
      <c r="P36" s="66"/>
      <c r="Q36" s="66"/>
    </row>
    <row r="37" spans="1:17" x14ac:dyDescent="0.25">
      <c r="A37" s="133" t="s">
        <v>9</v>
      </c>
      <c r="B37" s="132"/>
      <c r="C37" s="132"/>
      <c r="D37" s="132"/>
      <c r="E37" s="132"/>
      <c r="F37" s="132"/>
      <c r="G37" s="132"/>
      <c r="H37" s="132"/>
      <c r="I37" s="132"/>
      <c r="J37" s="121"/>
      <c r="K37" s="66"/>
      <c r="L37" s="66"/>
      <c r="M37" s="66"/>
      <c r="N37" s="66"/>
      <c r="O37" s="66"/>
      <c r="P37" s="66"/>
      <c r="Q37" s="66"/>
    </row>
    <row r="38" spans="1:17" x14ac:dyDescent="0.25">
      <c r="A38" s="131" t="s">
        <v>1050</v>
      </c>
      <c r="B38" s="132"/>
      <c r="C38" s="132"/>
      <c r="D38" s="132"/>
      <c r="E38" s="132"/>
      <c r="F38" s="132"/>
      <c r="G38" s="132"/>
      <c r="H38" s="132"/>
      <c r="I38" s="132"/>
      <c r="J38" s="122">
        <v>29002</v>
      </c>
      <c r="K38" s="66"/>
      <c r="L38" s="66"/>
      <c r="M38" s="66"/>
      <c r="N38" s="66"/>
      <c r="O38" s="67">
        <v>577.12</v>
      </c>
      <c r="P38" s="66"/>
      <c r="Q38" s="67">
        <v>36.68</v>
      </c>
    </row>
    <row r="39" spans="1:17" x14ac:dyDescent="0.25">
      <c r="A39" s="131" t="s">
        <v>485</v>
      </c>
      <c r="B39" s="132"/>
      <c r="C39" s="132"/>
      <c r="D39" s="132"/>
      <c r="E39" s="132"/>
      <c r="F39" s="132"/>
      <c r="G39" s="132"/>
      <c r="H39" s="132"/>
      <c r="I39" s="132"/>
      <c r="J39" s="122">
        <v>778</v>
      </c>
      <c r="K39" s="66"/>
      <c r="L39" s="66"/>
      <c r="M39" s="66"/>
      <c r="N39" s="66"/>
      <c r="O39" s="66"/>
      <c r="P39" s="66"/>
      <c r="Q39" s="67">
        <v>4.1900000000000004</v>
      </c>
    </row>
    <row r="40" spans="1:17" x14ac:dyDescent="0.25">
      <c r="A40" s="131" t="s">
        <v>10</v>
      </c>
      <c r="B40" s="132"/>
      <c r="C40" s="132"/>
      <c r="D40" s="132"/>
      <c r="E40" s="132"/>
      <c r="F40" s="132"/>
      <c r="G40" s="132"/>
      <c r="H40" s="132"/>
      <c r="I40" s="132"/>
      <c r="J40" s="122">
        <v>29780</v>
      </c>
      <c r="K40" s="66"/>
      <c r="L40" s="66"/>
      <c r="M40" s="66"/>
      <c r="N40" s="66"/>
      <c r="O40" s="67">
        <v>577.12</v>
      </c>
      <c r="P40" s="66"/>
      <c r="Q40" s="67">
        <v>40.869999999999997</v>
      </c>
    </row>
    <row r="41" spans="1:17" ht="19.2" customHeight="1" x14ac:dyDescent="0.25">
      <c r="A41" s="131" t="s">
        <v>11</v>
      </c>
      <c r="B41" s="132"/>
      <c r="C41" s="132"/>
      <c r="D41" s="132"/>
      <c r="E41" s="132"/>
      <c r="F41" s="132"/>
      <c r="G41" s="132"/>
      <c r="H41" s="132"/>
      <c r="I41" s="132"/>
      <c r="J41" s="121"/>
      <c r="K41" s="66"/>
      <c r="L41" s="66"/>
      <c r="M41" s="66"/>
      <c r="N41" s="66"/>
      <c r="O41" s="66"/>
      <c r="P41" s="66"/>
      <c r="Q41" s="66"/>
    </row>
    <row r="42" spans="1:17" x14ac:dyDescent="0.25">
      <c r="A42" s="131" t="s">
        <v>12</v>
      </c>
      <c r="B42" s="132"/>
      <c r="C42" s="132"/>
      <c r="D42" s="132"/>
      <c r="E42" s="132"/>
      <c r="F42" s="132"/>
      <c r="G42" s="132"/>
      <c r="H42" s="132"/>
      <c r="I42" s="132"/>
      <c r="J42" s="122">
        <v>1944</v>
      </c>
      <c r="K42" s="66"/>
      <c r="L42" s="66"/>
      <c r="M42" s="66"/>
      <c r="N42" s="66"/>
      <c r="O42" s="66"/>
      <c r="P42" s="66"/>
      <c r="Q42" s="66"/>
    </row>
    <row r="43" spans="1:17" x14ac:dyDescent="0.25">
      <c r="A43" s="131" t="s">
        <v>13</v>
      </c>
      <c r="B43" s="132"/>
      <c r="C43" s="132"/>
      <c r="D43" s="132"/>
      <c r="E43" s="132"/>
      <c r="F43" s="132"/>
      <c r="G43" s="132"/>
      <c r="H43" s="132"/>
      <c r="I43" s="132"/>
      <c r="J43" s="122">
        <v>6134</v>
      </c>
      <c r="K43" s="66"/>
      <c r="L43" s="66"/>
      <c r="M43" s="66"/>
      <c r="N43" s="66"/>
      <c r="O43" s="66"/>
      <c r="P43" s="66"/>
      <c r="Q43" s="66"/>
    </row>
    <row r="44" spans="1:17" x14ac:dyDescent="0.25">
      <c r="A44" s="131" t="s">
        <v>14</v>
      </c>
      <c r="B44" s="132"/>
      <c r="C44" s="132"/>
      <c r="D44" s="132"/>
      <c r="E44" s="132"/>
      <c r="F44" s="132"/>
      <c r="G44" s="132"/>
      <c r="H44" s="132"/>
      <c r="I44" s="132"/>
      <c r="J44" s="122">
        <v>7371</v>
      </c>
      <c r="K44" s="66"/>
      <c r="L44" s="66"/>
      <c r="M44" s="66"/>
      <c r="N44" s="66"/>
      <c r="O44" s="66"/>
      <c r="P44" s="66"/>
      <c r="Q44" s="66"/>
    </row>
    <row r="45" spans="1:17" x14ac:dyDescent="0.25">
      <c r="A45" s="131" t="s">
        <v>15</v>
      </c>
      <c r="B45" s="132"/>
      <c r="C45" s="132"/>
      <c r="D45" s="132"/>
      <c r="E45" s="132"/>
      <c r="F45" s="132"/>
      <c r="G45" s="132"/>
      <c r="H45" s="132"/>
      <c r="I45" s="132"/>
      <c r="J45" s="122">
        <v>8462</v>
      </c>
      <c r="K45" s="66"/>
      <c r="L45" s="66"/>
      <c r="M45" s="66"/>
      <c r="N45" s="66"/>
      <c r="O45" s="66"/>
      <c r="P45" s="66"/>
      <c r="Q45" s="66"/>
    </row>
    <row r="46" spans="1:17" x14ac:dyDescent="0.25">
      <c r="A46" s="131" t="s">
        <v>16</v>
      </c>
      <c r="B46" s="132"/>
      <c r="C46" s="132"/>
      <c r="D46" s="132"/>
      <c r="E46" s="132"/>
      <c r="F46" s="132"/>
      <c r="G46" s="132"/>
      <c r="H46" s="132"/>
      <c r="I46" s="132"/>
      <c r="J46" s="122">
        <v>6606</v>
      </c>
      <c r="K46" s="66"/>
      <c r="L46" s="66"/>
      <c r="M46" s="66"/>
      <c r="N46" s="66"/>
      <c r="O46" s="66"/>
      <c r="P46" s="66"/>
      <c r="Q46" s="66"/>
    </row>
    <row r="47" spans="1:17" x14ac:dyDescent="0.25">
      <c r="A47" s="133" t="s">
        <v>17</v>
      </c>
      <c r="B47" s="132"/>
      <c r="C47" s="132"/>
      <c r="D47" s="132"/>
      <c r="E47" s="132"/>
      <c r="F47" s="132"/>
      <c r="G47" s="132"/>
      <c r="H47" s="132"/>
      <c r="I47" s="132"/>
      <c r="J47" s="123">
        <v>29780</v>
      </c>
      <c r="K47" s="66"/>
      <c r="L47" s="66"/>
      <c r="M47" s="66"/>
      <c r="N47" s="66"/>
      <c r="O47" s="65">
        <v>577.12</v>
      </c>
      <c r="P47" s="66"/>
      <c r="Q47" s="65">
        <v>40.869999999999997</v>
      </c>
    </row>
    <row r="48" spans="1:17" x14ac:dyDescent="0.25">
      <c r="A48" s="9"/>
      <c r="B48" s="1"/>
      <c r="C48" s="7"/>
      <c r="D48" s="109"/>
      <c r="E48" s="8"/>
      <c r="F48" s="64"/>
      <c r="G48" s="64"/>
      <c r="H48" s="64"/>
      <c r="I48" s="64"/>
      <c r="J48" s="124"/>
      <c r="K48" s="64"/>
      <c r="L48" s="64"/>
      <c r="M48" s="64"/>
      <c r="N48" s="64"/>
      <c r="O48" s="64"/>
      <c r="P48" s="64"/>
      <c r="Q48" s="64"/>
    </row>
    <row r="49" spans="1:17" ht="19.2" customHeight="1" x14ac:dyDescent="0.25">
      <c r="A49" s="9"/>
      <c r="B49" s="1"/>
      <c r="C49" s="7"/>
      <c r="D49" s="109"/>
      <c r="E49" s="8"/>
      <c r="F49" s="64"/>
      <c r="G49" s="64"/>
      <c r="H49" s="64"/>
      <c r="I49" s="64"/>
      <c r="J49" s="124"/>
      <c r="K49" s="64"/>
      <c r="L49" s="64"/>
      <c r="M49" s="64"/>
      <c r="N49" s="64"/>
      <c r="O49" s="64"/>
      <c r="P49" s="64"/>
      <c r="Q49" s="64"/>
    </row>
    <row r="50" spans="1:17" x14ac:dyDescent="0.25">
      <c r="A50" s="15"/>
      <c r="B50" s="15"/>
      <c r="C50" s="15"/>
      <c r="D50" s="15"/>
      <c r="E50" s="15"/>
      <c r="F50"/>
      <c r="G50"/>
      <c r="H50"/>
      <c r="I50"/>
      <c r="J50"/>
      <c r="K50"/>
      <c r="L50"/>
      <c r="M50"/>
      <c r="N50"/>
      <c r="O50"/>
      <c r="P50"/>
    </row>
    <row r="51" spans="1:17" x14ac:dyDescent="0.25">
      <c r="A51" s="15"/>
      <c r="B51" s="15"/>
      <c r="C51" s="15"/>
      <c r="D51" s="15"/>
      <c r="E51" s="15"/>
      <c r="F51"/>
      <c r="G51"/>
      <c r="H51"/>
      <c r="I51"/>
      <c r="J51"/>
      <c r="K51"/>
      <c r="L51"/>
      <c r="M51"/>
      <c r="N51"/>
      <c r="O51"/>
      <c r="P51"/>
    </row>
    <row r="52" spans="1:17" x14ac:dyDescent="0.25">
      <c r="A52" s="15"/>
      <c r="B52" s="15"/>
      <c r="C52" s="15"/>
      <c r="D52" s="15"/>
      <c r="E52" s="15"/>
      <c r="F52"/>
      <c r="G52"/>
      <c r="H52"/>
      <c r="I52"/>
      <c r="J52"/>
      <c r="K52"/>
      <c r="L52"/>
      <c r="M52"/>
      <c r="N52"/>
      <c r="O52"/>
      <c r="P52"/>
    </row>
    <row r="53" spans="1:17" x14ac:dyDescent="0.25">
      <c r="A53" s="15"/>
      <c r="B53" s="15"/>
      <c r="C53" s="15"/>
      <c r="D53" s="15"/>
      <c r="E53" s="15"/>
      <c r="F53"/>
      <c r="G53"/>
      <c r="H53"/>
      <c r="I53"/>
      <c r="J53"/>
      <c r="K53"/>
      <c r="L53"/>
      <c r="M53"/>
      <c r="N53"/>
      <c r="O53"/>
      <c r="P53"/>
    </row>
    <row r="54" spans="1:17" x14ac:dyDescent="0.25">
      <c r="A54" s="15"/>
      <c r="B54" s="15"/>
      <c r="C54" s="15"/>
      <c r="D54" s="15"/>
      <c r="E54" s="15"/>
      <c r="F54"/>
      <c r="G54"/>
      <c r="H54"/>
      <c r="I54"/>
      <c r="J54"/>
      <c r="K54"/>
      <c r="L54"/>
      <c r="M54"/>
      <c r="N54"/>
      <c r="O54"/>
      <c r="P54"/>
    </row>
    <row r="55" spans="1:17" x14ac:dyDescent="0.25">
      <c r="A55" s="15"/>
      <c r="B55" s="15"/>
      <c r="C55" s="15"/>
      <c r="D55" s="15"/>
      <c r="E55" s="15"/>
      <c r="F55"/>
      <c r="G55"/>
      <c r="H55"/>
      <c r="I55"/>
      <c r="J55"/>
      <c r="K55"/>
      <c r="L55"/>
      <c r="M55"/>
      <c r="N55"/>
      <c r="O55"/>
      <c r="P55"/>
    </row>
    <row r="56" spans="1:17" x14ac:dyDescent="0.25">
      <c r="A56" s="15"/>
      <c r="B56" s="15"/>
      <c r="C56" s="15"/>
      <c r="D56" s="15"/>
      <c r="E56" s="15"/>
      <c r="F56"/>
      <c r="G56"/>
      <c r="H56"/>
      <c r="I56"/>
      <c r="J56"/>
      <c r="K56"/>
      <c r="L56"/>
      <c r="M56"/>
      <c r="N56"/>
      <c r="O56"/>
      <c r="P56"/>
    </row>
    <row r="57" spans="1:17" ht="19.2" customHeight="1" x14ac:dyDescent="0.25">
      <c r="A57" s="15"/>
      <c r="B57" s="15"/>
      <c r="C57" s="15"/>
      <c r="D57" s="15"/>
      <c r="E57" s="15"/>
      <c r="F57"/>
      <c r="G57"/>
      <c r="H57"/>
      <c r="I57"/>
      <c r="J57"/>
      <c r="K57"/>
      <c r="L57"/>
      <c r="M57"/>
      <c r="N57"/>
      <c r="O57"/>
      <c r="P57"/>
    </row>
    <row r="58" spans="1:17" x14ac:dyDescent="0.25">
      <c r="A58" s="15"/>
      <c r="B58" s="15"/>
      <c r="C58" s="15"/>
      <c r="D58" s="15"/>
      <c r="E58" s="15"/>
      <c r="F58"/>
      <c r="G58"/>
      <c r="H58"/>
      <c r="I58"/>
      <c r="J58"/>
      <c r="K58"/>
      <c r="L58"/>
      <c r="M58"/>
      <c r="N58"/>
      <c r="O58"/>
      <c r="P58"/>
    </row>
    <row r="59" spans="1:17" x14ac:dyDescent="0.25">
      <c r="A59" s="15"/>
      <c r="B59" s="15"/>
      <c r="C59" s="15"/>
      <c r="D59" s="15"/>
      <c r="E59" s="15"/>
      <c r="F59"/>
      <c r="G59"/>
      <c r="H59"/>
      <c r="I59"/>
      <c r="J59"/>
      <c r="K59"/>
      <c r="L59"/>
      <c r="M59"/>
      <c r="N59"/>
      <c r="O59"/>
      <c r="P59"/>
    </row>
    <row r="60" spans="1:17" x14ac:dyDescent="0.25">
      <c r="A60" s="15"/>
      <c r="B60" s="15"/>
      <c r="C60" s="15"/>
      <c r="D60" s="15"/>
      <c r="E60" s="15"/>
      <c r="F60"/>
      <c r="G60"/>
      <c r="H60"/>
      <c r="I60"/>
      <c r="J60"/>
      <c r="K60"/>
      <c r="L60"/>
      <c r="M60"/>
      <c r="N60"/>
      <c r="O60"/>
      <c r="P60"/>
    </row>
    <row r="61" spans="1:17" x14ac:dyDescent="0.25">
      <c r="A61" s="15"/>
      <c r="B61" s="15"/>
      <c r="C61" s="15"/>
      <c r="D61" s="15"/>
      <c r="E61" s="15"/>
      <c r="F61"/>
      <c r="G61"/>
      <c r="H61"/>
      <c r="I61"/>
      <c r="J61"/>
      <c r="K61"/>
      <c r="L61"/>
      <c r="M61"/>
      <c r="N61"/>
      <c r="O61"/>
      <c r="P61"/>
    </row>
    <row r="62" spans="1:17" x14ac:dyDescent="0.25">
      <c r="A62" s="15"/>
      <c r="B62" s="15"/>
      <c r="C62" s="15"/>
      <c r="D62" s="15"/>
      <c r="E62" s="15"/>
      <c r="F62"/>
      <c r="G62"/>
      <c r="H62"/>
      <c r="I62"/>
      <c r="J62"/>
      <c r="K62"/>
      <c r="L62"/>
      <c r="M62"/>
      <c r="N62"/>
      <c r="O62"/>
      <c r="P62"/>
    </row>
    <row r="63" spans="1:17" x14ac:dyDescent="0.25">
      <c r="A63" s="15"/>
      <c r="B63" s="15"/>
      <c r="C63" s="15"/>
      <c r="D63" s="15"/>
      <c r="E63" s="15"/>
      <c r="F63"/>
      <c r="G63"/>
      <c r="H63"/>
      <c r="I63"/>
      <c r="J63"/>
      <c r="K63"/>
      <c r="L63"/>
      <c r="M63"/>
      <c r="N63"/>
      <c r="O63"/>
      <c r="P63"/>
    </row>
    <row r="64" spans="1:17" x14ac:dyDescent="0.25">
      <c r="A64" s="15"/>
      <c r="B64" s="15"/>
      <c r="C64" s="15"/>
      <c r="D64" s="15"/>
      <c r="E64" s="15"/>
      <c r="F64"/>
      <c r="G64"/>
      <c r="H64"/>
      <c r="I64"/>
      <c r="J64"/>
      <c r="K64"/>
      <c r="L64"/>
      <c r="M64"/>
      <c r="N64"/>
      <c r="O64"/>
      <c r="P64"/>
    </row>
    <row r="65" spans="1:16" x14ac:dyDescent="0.25">
      <c r="A65" s="15"/>
      <c r="B65" s="15"/>
      <c r="C65" s="15"/>
      <c r="D65" s="15"/>
      <c r="E65" s="15"/>
      <c r="F65"/>
      <c r="G65"/>
      <c r="H65"/>
      <c r="I65"/>
      <c r="J65"/>
      <c r="K65"/>
      <c r="L65"/>
      <c r="M65"/>
      <c r="N65"/>
      <c r="O65"/>
      <c r="P65"/>
    </row>
    <row r="66" spans="1:16" x14ac:dyDescent="0.25">
      <c r="A66" s="15"/>
      <c r="B66" s="15"/>
      <c r="C66" s="15"/>
      <c r="D66" s="15"/>
      <c r="E66" s="15"/>
      <c r="F66"/>
      <c r="G66"/>
      <c r="H66"/>
      <c r="I66"/>
      <c r="J66"/>
      <c r="K66"/>
      <c r="L66"/>
      <c r="M66"/>
      <c r="N66"/>
      <c r="O66"/>
      <c r="P66"/>
    </row>
    <row r="67" spans="1:16" x14ac:dyDescent="0.25">
      <c r="A67" s="15"/>
      <c r="B67" s="15"/>
      <c r="C67" s="15"/>
      <c r="D67" s="15"/>
      <c r="E67" s="15"/>
      <c r="F67"/>
      <c r="G67"/>
      <c r="H67"/>
      <c r="I67"/>
      <c r="J67"/>
      <c r="K67"/>
      <c r="L67"/>
      <c r="M67"/>
      <c r="N67"/>
      <c r="O67"/>
      <c r="P67"/>
    </row>
    <row r="68" spans="1:16" x14ac:dyDescent="0.25">
      <c r="A68" s="15"/>
      <c r="B68" s="15"/>
      <c r="C68" s="15"/>
      <c r="D68" s="15"/>
      <c r="E68" s="15"/>
      <c r="F68"/>
      <c r="G68"/>
      <c r="H68"/>
      <c r="I68"/>
      <c r="J68"/>
      <c r="K68"/>
      <c r="L68"/>
      <c r="M68"/>
      <c r="N68"/>
      <c r="O68"/>
      <c r="P68"/>
    </row>
    <row r="69" spans="1:16" x14ac:dyDescent="0.25">
      <c r="A69" s="15"/>
      <c r="B69" s="15"/>
      <c r="C69" s="15"/>
      <c r="D69" s="15"/>
      <c r="E69" s="15"/>
      <c r="F69"/>
      <c r="G69"/>
      <c r="H69"/>
      <c r="I69"/>
      <c r="J69"/>
      <c r="K69"/>
      <c r="L69"/>
      <c r="M69"/>
      <c r="N69"/>
      <c r="O69"/>
      <c r="P69"/>
    </row>
    <row r="70" spans="1:16" x14ac:dyDescent="0.25">
      <c r="A70" s="15"/>
      <c r="B70" s="15"/>
      <c r="C70" s="15"/>
      <c r="D70" s="15"/>
      <c r="E70" s="15"/>
      <c r="F70"/>
      <c r="G70"/>
      <c r="H70"/>
      <c r="I70"/>
      <c r="J70"/>
      <c r="K70"/>
      <c r="L70"/>
      <c r="M70"/>
      <c r="N70"/>
      <c r="O70"/>
      <c r="P70"/>
    </row>
    <row r="71" spans="1:16" ht="22.5" customHeight="1" x14ac:dyDescent="0.25">
      <c r="A71" s="15"/>
      <c r="B71" s="15"/>
      <c r="C71" s="15"/>
      <c r="D71" s="15"/>
      <c r="E71" s="15"/>
      <c r="F71"/>
      <c r="G71"/>
      <c r="H71"/>
      <c r="I71"/>
      <c r="J71"/>
      <c r="K71"/>
      <c r="L71"/>
      <c r="M71"/>
      <c r="N71"/>
      <c r="O71"/>
      <c r="P71"/>
    </row>
    <row r="72" spans="1:16" ht="12.75" customHeight="1" x14ac:dyDescent="0.25">
      <c r="A72" s="15"/>
      <c r="B72" s="15"/>
      <c r="C72" s="15"/>
      <c r="D72" s="15"/>
      <c r="E72" s="15"/>
      <c r="F72"/>
      <c r="G72"/>
      <c r="H72"/>
      <c r="I72"/>
      <c r="J72"/>
      <c r="K72"/>
      <c r="L72"/>
      <c r="M72"/>
      <c r="N72"/>
      <c r="O72"/>
      <c r="P72"/>
    </row>
    <row r="73" spans="1:16" ht="12.75" customHeight="1" x14ac:dyDescent="0.25">
      <c r="A73" s="15"/>
      <c r="B73" s="15"/>
      <c r="C73" s="15"/>
      <c r="D73" s="15"/>
      <c r="E73" s="15"/>
      <c r="F73"/>
      <c r="G73"/>
      <c r="H73"/>
      <c r="I73"/>
      <c r="J73"/>
      <c r="K73"/>
      <c r="L73"/>
      <c r="M73"/>
      <c r="N73"/>
      <c r="O73"/>
      <c r="P73"/>
    </row>
    <row r="74" spans="1:16" ht="12.75" customHeight="1" x14ac:dyDescent="0.25">
      <c r="A74" s="15"/>
      <c r="B74" s="15"/>
      <c r="C74" s="15"/>
      <c r="D74" s="15"/>
      <c r="E74" s="15"/>
      <c r="F74"/>
      <c r="G74"/>
      <c r="H74"/>
      <c r="I74"/>
      <c r="J74"/>
      <c r="K74"/>
      <c r="L74"/>
      <c r="M74"/>
      <c r="N74"/>
      <c r="O74"/>
      <c r="P74"/>
    </row>
    <row r="75" spans="1:16" ht="12.75" customHeight="1" x14ac:dyDescent="0.25">
      <c r="A75" s="15"/>
      <c r="B75" s="15"/>
      <c r="C75" s="15"/>
      <c r="D75" s="15"/>
      <c r="E75" s="15"/>
      <c r="F75"/>
      <c r="G75"/>
      <c r="H75"/>
      <c r="I75"/>
      <c r="J75"/>
      <c r="K75"/>
      <c r="L75"/>
      <c r="M75"/>
      <c r="N75"/>
      <c r="O75"/>
      <c r="P75"/>
    </row>
    <row r="76" spans="1:16" ht="12.75" customHeight="1" x14ac:dyDescent="0.25">
      <c r="A76" s="15"/>
      <c r="B76" s="15"/>
      <c r="C76" s="15"/>
      <c r="D76" s="15"/>
      <c r="E76" s="15"/>
      <c r="F76"/>
      <c r="G76"/>
      <c r="H76"/>
      <c r="I76"/>
      <c r="J76"/>
      <c r="K76"/>
      <c r="L76"/>
      <c r="M76"/>
      <c r="N76"/>
      <c r="O76"/>
      <c r="P76"/>
    </row>
    <row r="77" spans="1:16" ht="12.75" customHeight="1" x14ac:dyDescent="0.25">
      <c r="A77" s="15"/>
      <c r="B77" s="15"/>
      <c r="C77" s="15"/>
      <c r="D77" s="15"/>
      <c r="E77" s="15"/>
      <c r="F77"/>
      <c r="G77"/>
      <c r="H77"/>
      <c r="I77"/>
      <c r="J77"/>
      <c r="K77"/>
      <c r="L77"/>
      <c r="M77"/>
      <c r="N77"/>
      <c r="O77"/>
      <c r="P77"/>
    </row>
    <row r="78" spans="1:16" ht="12.75" customHeight="1" x14ac:dyDescent="0.25">
      <c r="A78" s="15"/>
      <c r="B78" s="15"/>
      <c r="C78" s="15"/>
      <c r="D78" s="15"/>
      <c r="E78" s="15"/>
      <c r="F78"/>
      <c r="G78"/>
      <c r="H78"/>
      <c r="I78"/>
      <c r="J78"/>
      <c r="K78"/>
      <c r="L78"/>
      <c r="M78"/>
      <c r="N78"/>
      <c r="O78"/>
      <c r="P78"/>
    </row>
    <row r="79" spans="1:16" ht="12.75" customHeight="1" x14ac:dyDescent="0.25">
      <c r="A79" s="15"/>
      <c r="B79" s="15"/>
      <c r="C79" s="15"/>
      <c r="D79" s="15"/>
      <c r="E79" s="15"/>
      <c r="F79"/>
      <c r="G79"/>
      <c r="H79"/>
      <c r="I79"/>
      <c r="J79"/>
      <c r="K79"/>
      <c r="L79"/>
      <c r="M79"/>
      <c r="N79"/>
      <c r="O79"/>
      <c r="P79"/>
    </row>
    <row r="80" spans="1:16" ht="12.75" customHeight="1" x14ac:dyDescent="0.25">
      <c r="A80" s="15"/>
      <c r="B80" s="15"/>
      <c r="C80" s="15"/>
      <c r="D80" s="15"/>
      <c r="E80" s="15"/>
      <c r="F80"/>
      <c r="G80"/>
      <c r="H80"/>
      <c r="I80"/>
      <c r="J80"/>
      <c r="K80"/>
      <c r="L80"/>
      <c r="M80"/>
      <c r="N80"/>
      <c r="O80"/>
      <c r="P80"/>
    </row>
    <row r="81" spans="1:16" ht="22.5" customHeight="1" x14ac:dyDescent="0.25">
      <c r="A81" s="15"/>
      <c r="B81" s="15"/>
      <c r="C81" s="15"/>
      <c r="D81" s="15"/>
      <c r="E81" s="15"/>
      <c r="F81"/>
      <c r="G81"/>
      <c r="H81"/>
      <c r="I81"/>
      <c r="J81"/>
      <c r="K81"/>
      <c r="L81"/>
      <c r="M81"/>
      <c r="N81"/>
      <c r="O81"/>
      <c r="P81"/>
    </row>
    <row r="82" spans="1:16" ht="12.75" customHeight="1" x14ac:dyDescent="0.25">
      <c r="A82" s="15"/>
      <c r="B82" s="15"/>
      <c r="C82" s="15"/>
      <c r="D82" s="15"/>
      <c r="E82" s="15"/>
      <c r="F82"/>
      <c r="G82"/>
      <c r="H82"/>
      <c r="I82"/>
      <c r="J82"/>
      <c r="K82"/>
      <c r="L82"/>
      <c r="M82"/>
      <c r="N82"/>
      <c r="O82"/>
      <c r="P82"/>
    </row>
    <row r="83" spans="1:16" ht="12.75" customHeight="1" x14ac:dyDescent="0.25">
      <c r="A83" s="15"/>
      <c r="B83" s="15"/>
      <c r="C83" s="15"/>
      <c r="D83" s="15"/>
      <c r="E83" s="15"/>
      <c r="F83"/>
      <c r="G83"/>
      <c r="H83"/>
      <c r="I83"/>
      <c r="J83"/>
      <c r="K83"/>
      <c r="L83"/>
      <c r="M83"/>
      <c r="N83"/>
      <c r="O83"/>
      <c r="P83"/>
    </row>
    <row r="84" spans="1:16" ht="12.75" customHeight="1" x14ac:dyDescent="0.25">
      <c r="A84" s="15"/>
      <c r="B84" s="15"/>
      <c r="C84" s="15"/>
      <c r="D84" s="15"/>
      <c r="E84" s="15"/>
      <c r="F84"/>
      <c r="G84"/>
      <c r="H84"/>
      <c r="I84"/>
      <c r="J84"/>
      <c r="K84"/>
      <c r="L84"/>
      <c r="M84"/>
      <c r="N84"/>
      <c r="O84"/>
      <c r="P84"/>
    </row>
    <row r="85" spans="1:16" ht="12.75" customHeight="1" x14ac:dyDescent="0.25">
      <c r="A85" s="15"/>
      <c r="B85" s="15"/>
      <c r="C85" s="15"/>
      <c r="D85" s="15"/>
      <c r="E85" s="15"/>
      <c r="F85"/>
      <c r="G85"/>
      <c r="H85"/>
      <c r="I85"/>
      <c r="J85"/>
      <c r="K85"/>
      <c r="L85"/>
      <c r="M85"/>
      <c r="N85"/>
      <c r="O85"/>
      <c r="P85"/>
    </row>
    <row r="86" spans="1:16" ht="12.75" customHeight="1" x14ac:dyDescent="0.25">
      <c r="A86" s="15"/>
      <c r="B86" s="15"/>
      <c r="C86" s="15"/>
      <c r="D86" s="15"/>
      <c r="E86" s="15"/>
      <c r="F86"/>
      <c r="G86"/>
      <c r="H86"/>
      <c r="I86"/>
      <c r="J86"/>
      <c r="K86"/>
      <c r="L86"/>
      <c r="M86"/>
      <c r="N86"/>
      <c r="O86"/>
      <c r="P86"/>
    </row>
    <row r="87" spans="1:16" ht="12.75" customHeight="1" x14ac:dyDescent="0.25">
      <c r="A87" s="15"/>
      <c r="B87" s="15"/>
      <c r="C87" s="15"/>
      <c r="D87" s="15"/>
      <c r="E87" s="15"/>
      <c r="F87"/>
      <c r="G87"/>
      <c r="H87"/>
      <c r="I87"/>
      <c r="J87"/>
      <c r="K87"/>
      <c r="L87"/>
      <c r="M87"/>
      <c r="N87"/>
      <c r="O87"/>
      <c r="P87"/>
    </row>
    <row r="88" spans="1:16" ht="12.75" customHeight="1" x14ac:dyDescent="0.25">
      <c r="A88" s="15"/>
      <c r="B88" s="15"/>
      <c r="C88" s="15"/>
      <c r="D88" s="15"/>
      <c r="E88" s="15"/>
      <c r="F88"/>
      <c r="G88"/>
      <c r="H88"/>
      <c r="I88"/>
      <c r="J88"/>
      <c r="K88"/>
      <c r="L88"/>
      <c r="M88"/>
      <c r="N88"/>
      <c r="O88"/>
      <c r="P88"/>
    </row>
    <row r="89" spans="1:16" ht="12.75" customHeight="1" x14ac:dyDescent="0.25">
      <c r="A89" s="15"/>
      <c r="B89" s="15"/>
      <c r="C89" s="15"/>
      <c r="D89" s="15"/>
      <c r="E89" s="15"/>
      <c r="F89"/>
      <c r="G89"/>
      <c r="H89"/>
      <c r="I89"/>
      <c r="J89"/>
      <c r="K89"/>
      <c r="L89"/>
      <c r="M89"/>
      <c r="N89"/>
      <c r="O89"/>
      <c r="P89"/>
    </row>
    <row r="90" spans="1:16" ht="12.75" customHeight="1" x14ac:dyDescent="0.25">
      <c r="A90" s="15"/>
      <c r="B90" s="15"/>
      <c r="C90" s="15"/>
      <c r="D90" s="15"/>
      <c r="E90" s="15"/>
      <c r="F90"/>
      <c r="G90"/>
      <c r="H90"/>
      <c r="I90"/>
      <c r="J90"/>
      <c r="K90"/>
      <c r="L90"/>
      <c r="M90"/>
      <c r="N90"/>
      <c r="O90"/>
      <c r="P90"/>
    </row>
    <row r="91" spans="1:16" ht="12.75" customHeight="1" x14ac:dyDescent="0.25">
      <c r="A91" s="15"/>
      <c r="B91" s="15"/>
      <c r="C91" s="15"/>
      <c r="D91" s="15"/>
      <c r="E91" s="15"/>
      <c r="F91"/>
      <c r="G91"/>
      <c r="H91"/>
      <c r="I91"/>
      <c r="J91"/>
      <c r="K91"/>
      <c r="L91"/>
      <c r="M91"/>
      <c r="N91"/>
      <c r="O91"/>
      <c r="P91"/>
    </row>
    <row r="92" spans="1:16" ht="12.75" customHeight="1" x14ac:dyDescent="0.25">
      <c r="A92" s="15"/>
      <c r="B92" s="15"/>
      <c r="C92" s="15"/>
      <c r="D92" s="15"/>
      <c r="E92" s="15"/>
      <c r="F92"/>
      <c r="G92"/>
      <c r="H92"/>
      <c r="I92"/>
      <c r="J92"/>
      <c r="K92"/>
      <c r="L92"/>
      <c r="M92"/>
      <c r="N92"/>
      <c r="O92"/>
      <c r="P92"/>
    </row>
    <row r="93" spans="1:16" ht="12.75" customHeight="1" x14ac:dyDescent="0.25">
      <c r="A93" s="15"/>
      <c r="B93" s="15"/>
      <c r="C93" s="15"/>
      <c r="D93" s="15"/>
      <c r="E93" s="15"/>
      <c r="F93"/>
      <c r="G93"/>
      <c r="H93"/>
      <c r="I93"/>
      <c r="J93"/>
      <c r="K93"/>
      <c r="L93"/>
      <c r="M93"/>
      <c r="N93"/>
      <c r="O93"/>
      <c r="P93"/>
    </row>
    <row r="94" spans="1:16" ht="12.75" customHeight="1" x14ac:dyDescent="0.25">
      <c r="A94" s="15"/>
      <c r="B94" s="15"/>
      <c r="C94" s="15"/>
      <c r="D94" s="15"/>
      <c r="E94" s="15"/>
      <c r="F94"/>
      <c r="G94"/>
      <c r="H94"/>
      <c r="I94"/>
      <c r="J94"/>
      <c r="K94"/>
      <c r="L94"/>
      <c r="M94"/>
      <c r="N94"/>
      <c r="O94"/>
      <c r="P94"/>
    </row>
    <row r="95" spans="1:16" ht="12.75" customHeight="1" x14ac:dyDescent="0.25">
      <c r="A95" s="15"/>
      <c r="B95" s="15"/>
      <c r="C95" s="15"/>
      <c r="D95" s="15"/>
      <c r="E95" s="15"/>
      <c r="F95"/>
      <c r="G95"/>
      <c r="H95"/>
      <c r="I95"/>
      <c r="J95"/>
      <c r="K95"/>
      <c r="L95"/>
      <c r="M95"/>
      <c r="N95"/>
      <c r="O95"/>
      <c r="P95"/>
    </row>
    <row r="96" spans="1:16" ht="12.75" customHeight="1" x14ac:dyDescent="0.25">
      <c r="A96" s="15"/>
      <c r="B96" s="15"/>
      <c r="C96" s="15"/>
      <c r="D96" s="15"/>
      <c r="E96" s="15"/>
      <c r="F96"/>
      <c r="G96"/>
      <c r="H96"/>
      <c r="I96"/>
      <c r="J96"/>
      <c r="K96"/>
      <c r="L96"/>
      <c r="M96"/>
      <c r="N96"/>
      <c r="O96"/>
      <c r="P96"/>
    </row>
    <row r="97" spans="1:16" ht="12.75" customHeight="1" x14ac:dyDescent="0.25">
      <c r="A97" s="15"/>
      <c r="B97" s="15"/>
      <c r="C97" s="15"/>
      <c r="D97" s="15"/>
      <c r="E97" s="15"/>
      <c r="F97"/>
      <c r="G97"/>
      <c r="H97"/>
      <c r="I97"/>
      <c r="J97"/>
      <c r="K97"/>
      <c r="L97"/>
      <c r="M97"/>
      <c r="N97"/>
      <c r="O97"/>
      <c r="P97"/>
    </row>
    <row r="98" spans="1:16" ht="12.75" customHeight="1" x14ac:dyDescent="0.25">
      <c r="A98" s="15"/>
      <c r="B98" s="15"/>
      <c r="C98" s="15"/>
      <c r="D98" s="15"/>
      <c r="E98" s="15"/>
      <c r="F98"/>
      <c r="G98"/>
      <c r="H98"/>
      <c r="I98"/>
      <c r="J98"/>
      <c r="K98"/>
      <c r="L98"/>
      <c r="M98"/>
      <c r="N98"/>
      <c r="O98"/>
      <c r="P98"/>
    </row>
    <row r="99" spans="1:16" ht="19.2" customHeight="1" x14ac:dyDescent="0.25">
      <c r="A99" s="15"/>
      <c r="B99" s="15"/>
      <c r="C99" s="15"/>
      <c r="D99" s="15"/>
      <c r="E99" s="15"/>
      <c r="F99"/>
      <c r="G99"/>
      <c r="H99"/>
      <c r="I99"/>
      <c r="J99"/>
      <c r="K99"/>
      <c r="L99"/>
      <c r="M99"/>
      <c r="N99"/>
      <c r="O99"/>
      <c r="P99"/>
    </row>
    <row r="100" spans="1:16" x14ac:dyDescent="0.25">
      <c r="A100" s="15"/>
      <c r="B100" s="15"/>
      <c r="C100" s="15"/>
      <c r="D100" s="15"/>
      <c r="E100" s="15"/>
      <c r="F100"/>
      <c r="G100"/>
      <c r="H100"/>
      <c r="I100"/>
      <c r="J100"/>
      <c r="K100"/>
      <c r="L100"/>
      <c r="M100"/>
      <c r="N100"/>
      <c r="O100"/>
      <c r="P100"/>
    </row>
    <row r="101" spans="1:16" x14ac:dyDescent="0.25">
      <c r="A101" s="15"/>
      <c r="B101" s="15"/>
      <c r="C101" s="15"/>
      <c r="D101" s="15"/>
      <c r="E101" s="15"/>
      <c r="F101"/>
      <c r="G101"/>
      <c r="H101"/>
      <c r="I101"/>
      <c r="J101"/>
      <c r="K101"/>
      <c r="L101"/>
      <c r="M101"/>
      <c r="N101"/>
      <c r="O101"/>
      <c r="P101"/>
    </row>
    <row r="102" spans="1:16" x14ac:dyDescent="0.25">
      <c r="A102" s="15"/>
      <c r="B102" s="15"/>
      <c r="C102" s="15"/>
      <c r="D102" s="15"/>
      <c r="E102" s="15"/>
      <c r="F102"/>
      <c r="G102"/>
      <c r="H102"/>
      <c r="I102"/>
      <c r="J102"/>
      <c r="K102"/>
      <c r="L102"/>
      <c r="M102"/>
      <c r="N102"/>
      <c r="O102"/>
      <c r="P102"/>
    </row>
    <row r="103" spans="1:16" x14ac:dyDescent="0.25">
      <c r="A103" s="15"/>
      <c r="B103" s="15"/>
      <c r="C103" s="15"/>
      <c r="D103" s="15"/>
      <c r="E103" s="15"/>
      <c r="F103"/>
      <c r="G103"/>
      <c r="H103"/>
      <c r="I103"/>
      <c r="J103"/>
      <c r="K103"/>
      <c r="L103"/>
      <c r="M103"/>
      <c r="N103"/>
      <c r="O103"/>
      <c r="P103"/>
    </row>
    <row r="104" spans="1:16" x14ac:dyDescent="0.25">
      <c r="A104" s="15"/>
      <c r="B104" s="15"/>
      <c r="C104" s="15"/>
      <c r="D104" s="15"/>
      <c r="E104" s="15"/>
      <c r="F104"/>
      <c r="G104"/>
      <c r="H104"/>
      <c r="I104"/>
      <c r="J104"/>
      <c r="K104"/>
      <c r="L104"/>
      <c r="M104"/>
      <c r="N104"/>
      <c r="O104"/>
      <c r="P104"/>
    </row>
    <row r="105" spans="1:16" ht="12.75" customHeight="1" x14ac:dyDescent="0.25">
      <c r="A105" s="15"/>
      <c r="B105" s="15"/>
      <c r="C105" s="15"/>
      <c r="D105" s="15"/>
      <c r="E105" s="15"/>
      <c r="F105"/>
      <c r="G105"/>
      <c r="H105"/>
      <c r="I105"/>
      <c r="J105"/>
      <c r="K105"/>
      <c r="L105"/>
      <c r="M105"/>
      <c r="N105"/>
      <c r="O105"/>
      <c r="P105"/>
    </row>
    <row r="106" spans="1:16" ht="12.75" customHeight="1" x14ac:dyDescent="0.25">
      <c r="A106" s="15"/>
      <c r="B106" s="15"/>
      <c r="C106" s="15"/>
      <c r="D106" s="15"/>
      <c r="E106" s="15"/>
      <c r="F106"/>
      <c r="G106"/>
      <c r="H106"/>
      <c r="I106"/>
      <c r="J106"/>
      <c r="K106"/>
      <c r="L106"/>
      <c r="M106"/>
      <c r="N106"/>
      <c r="O106"/>
      <c r="P106"/>
    </row>
    <row r="107" spans="1:16" ht="12.75" customHeight="1" x14ac:dyDescent="0.25">
      <c r="A107" s="15"/>
      <c r="B107" s="15"/>
      <c r="C107" s="15"/>
      <c r="D107" s="15"/>
      <c r="E107" s="15"/>
      <c r="F107"/>
      <c r="G107"/>
      <c r="H107"/>
      <c r="I107"/>
      <c r="J107"/>
      <c r="K107"/>
      <c r="L107"/>
      <c r="M107"/>
      <c r="N107"/>
      <c r="O107"/>
      <c r="P107"/>
    </row>
    <row r="108" spans="1:16" ht="12.75" customHeight="1" x14ac:dyDescent="0.25">
      <c r="A108" s="15"/>
      <c r="B108" s="15"/>
      <c r="C108" s="15"/>
      <c r="D108" s="15"/>
      <c r="E108" s="15"/>
      <c r="F108"/>
      <c r="G108"/>
      <c r="H108"/>
      <c r="I108"/>
      <c r="J108"/>
      <c r="K108"/>
      <c r="L108"/>
      <c r="M108"/>
      <c r="N108"/>
      <c r="O108"/>
      <c r="P108"/>
    </row>
    <row r="109" spans="1:16" ht="12.75" customHeight="1" x14ac:dyDescent="0.25">
      <c r="A109" s="15"/>
      <c r="B109" s="15"/>
      <c r="C109" s="15"/>
      <c r="D109" s="15"/>
      <c r="E109" s="15"/>
      <c r="F109"/>
      <c r="G109"/>
      <c r="H109"/>
      <c r="I109"/>
      <c r="J109"/>
      <c r="K109"/>
      <c r="L109"/>
      <c r="M109"/>
      <c r="N109"/>
      <c r="O109"/>
      <c r="P109"/>
    </row>
    <row r="110" spans="1:16" ht="12.75" customHeight="1" x14ac:dyDescent="0.25">
      <c r="A110" s="15"/>
      <c r="B110" s="15"/>
      <c r="C110" s="15"/>
      <c r="D110" s="15"/>
      <c r="E110" s="15"/>
      <c r="F110"/>
      <c r="G110"/>
      <c r="H110"/>
      <c r="I110"/>
      <c r="J110"/>
      <c r="K110"/>
      <c r="L110"/>
      <c r="M110"/>
      <c r="N110"/>
      <c r="O110"/>
      <c r="P110"/>
    </row>
    <row r="111" spans="1:16" ht="12.75" customHeight="1" x14ac:dyDescent="0.25">
      <c r="A111" s="15"/>
      <c r="B111" s="15"/>
      <c r="C111" s="15"/>
      <c r="D111" s="15"/>
      <c r="E111" s="15"/>
      <c r="F111"/>
      <c r="G111"/>
      <c r="H111"/>
      <c r="I111"/>
      <c r="J111"/>
      <c r="K111"/>
      <c r="L111"/>
      <c r="M111"/>
      <c r="N111"/>
      <c r="O111"/>
      <c r="P111"/>
    </row>
    <row r="112" spans="1:16" ht="12.75" customHeight="1" x14ac:dyDescent="0.25">
      <c r="A112" s="15"/>
      <c r="B112" s="15"/>
      <c r="C112" s="15"/>
      <c r="D112" s="15"/>
      <c r="E112" s="15"/>
      <c r="F112"/>
      <c r="G112"/>
      <c r="H112"/>
      <c r="I112"/>
      <c r="J112"/>
      <c r="K112"/>
      <c r="L112"/>
      <c r="M112"/>
      <c r="N112"/>
      <c r="O112"/>
      <c r="P112"/>
    </row>
    <row r="113" spans="1:16" x14ac:dyDescent="0.25">
      <c r="A113" s="15"/>
      <c r="B113" s="15"/>
      <c r="C113" s="15"/>
      <c r="D113" s="15"/>
      <c r="E113" s="15"/>
      <c r="F113"/>
      <c r="G113"/>
      <c r="H113"/>
      <c r="I113"/>
      <c r="J113"/>
      <c r="K113"/>
      <c r="L113"/>
      <c r="M113"/>
      <c r="N113"/>
      <c r="O113"/>
      <c r="P113"/>
    </row>
    <row r="114" spans="1:16" ht="22.5" customHeight="1" x14ac:dyDescent="0.25">
      <c r="A114" s="15"/>
      <c r="B114" s="15"/>
      <c r="C114" s="15"/>
      <c r="D114" s="15"/>
      <c r="E114" s="15"/>
      <c r="F114"/>
      <c r="G114"/>
      <c r="H114"/>
      <c r="I114"/>
      <c r="J114"/>
      <c r="K114"/>
      <c r="L114"/>
      <c r="M114"/>
      <c r="N114"/>
      <c r="O114"/>
      <c r="P114"/>
    </row>
    <row r="115" spans="1:16" ht="12.75" customHeight="1" x14ac:dyDescent="0.25">
      <c r="A115" s="15"/>
      <c r="B115" s="15"/>
      <c r="C115" s="15"/>
      <c r="D115" s="15"/>
      <c r="E115" s="15"/>
      <c r="F115"/>
      <c r="G115"/>
      <c r="H115"/>
      <c r="I115"/>
      <c r="J115"/>
      <c r="K115"/>
      <c r="L115"/>
      <c r="M115"/>
      <c r="N115"/>
      <c r="O115"/>
      <c r="P115"/>
    </row>
    <row r="116" spans="1:16" ht="12.75" customHeight="1" x14ac:dyDescent="0.25">
      <c r="A116" s="15"/>
      <c r="B116" s="15"/>
      <c r="C116" s="15"/>
      <c r="D116" s="15"/>
      <c r="E116" s="15"/>
      <c r="F116"/>
      <c r="G116"/>
      <c r="H116"/>
      <c r="I116"/>
      <c r="J116"/>
      <c r="K116"/>
      <c r="L116"/>
      <c r="M116"/>
      <c r="N116"/>
      <c r="O116"/>
      <c r="P116"/>
    </row>
    <row r="117" spans="1:16" ht="12.75" customHeight="1" x14ac:dyDescent="0.25">
      <c r="A117" s="15"/>
      <c r="B117" s="15"/>
      <c r="C117" s="15"/>
      <c r="D117" s="15"/>
      <c r="E117" s="15"/>
      <c r="F117"/>
      <c r="G117"/>
      <c r="H117"/>
      <c r="I117"/>
      <c r="J117"/>
      <c r="K117"/>
      <c r="L117"/>
      <c r="M117"/>
      <c r="N117"/>
      <c r="O117"/>
      <c r="P117"/>
    </row>
    <row r="118" spans="1:16" ht="12.75" customHeight="1" x14ac:dyDescent="0.25">
      <c r="A118" s="15"/>
      <c r="B118" s="15"/>
      <c r="C118" s="15"/>
      <c r="D118" s="15"/>
      <c r="E118" s="15"/>
      <c r="F118"/>
      <c r="G118"/>
      <c r="H118"/>
      <c r="I118"/>
      <c r="J118"/>
      <c r="K118"/>
      <c r="L118"/>
      <c r="M118"/>
      <c r="N118"/>
      <c r="O118"/>
      <c r="P118"/>
    </row>
    <row r="119" spans="1:16" ht="12.75" customHeight="1" x14ac:dyDescent="0.25">
      <c r="A119" s="15"/>
      <c r="B119" s="15"/>
      <c r="C119" s="15"/>
      <c r="D119" s="15"/>
      <c r="E119" s="15"/>
      <c r="F119"/>
      <c r="G119"/>
      <c r="H119"/>
      <c r="I119"/>
      <c r="J119"/>
      <c r="K119"/>
      <c r="L119"/>
      <c r="M119"/>
      <c r="N119"/>
      <c r="O119"/>
      <c r="P119"/>
    </row>
    <row r="120" spans="1:16" ht="12.75" customHeight="1" x14ac:dyDescent="0.25">
      <c r="A120" s="15"/>
      <c r="B120" s="15"/>
      <c r="C120" s="15"/>
      <c r="D120" s="15"/>
      <c r="E120" s="15"/>
      <c r="F120"/>
      <c r="G120"/>
      <c r="H120"/>
      <c r="I120"/>
      <c r="J120"/>
      <c r="K120"/>
      <c r="L120"/>
      <c r="M120"/>
      <c r="N120"/>
      <c r="O120"/>
      <c r="P120"/>
    </row>
    <row r="121" spans="1:16" ht="12.75" customHeight="1" x14ac:dyDescent="0.25">
      <c r="A121" s="15"/>
      <c r="B121" s="15"/>
      <c r="C121" s="15"/>
      <c r="D121" s="15"/>
      <c r="E121" s="15"/>
      <c r="F121"/>
      <c r="G121"/>
      <c r="H121"/>
      <c r="I121"/>
      <c r="J121"/>
      <c r="K121"/>
      <c r="L121"/>
      <c r="M121"/>
      <c r="N121"/>
      <c r="O121"/>
      <c r="P121"/>
    </row>
    <row r="122" spans="1:16" ht="12.75" customHeight="1" x14ac:dyDescent="0.25">
      <c r="A122" s="15"/>
      <c r="B122" s="15"/>
      <c r="C122" s="15"/>
      <c r="D122" s="15"/>
      <c r="E122" s="15"/>
      <c r="F122"/>
      <c r="G122"/>
      <c r="H122"/>
      <c r="I122"/>
      <c r="J122"/>
      <c r="K122"/>
      <c r="L122"/>
      <c r="M122"/>
      <c r="N122"/>
      <c r="O122"/>
      <c r="P122"/>
    </row>
    <row r="123" spans="1:16" ht="12.75" customHeight="1" x14ac:dyDescent="0.25">
      <c r="A123" s="15"/>
      <c r="B123" s="15"/>
      <c r="C123" s="15"/>
      <c r="D123" s="15"/>
      <c r="E123" s="15"/>
      <c r="F123"/>
      <c r="G123"/>
      <c r="H123"/>
      <c r="I123"/>
      <c r="J123"/>
      <c r="K123"/>
      <c r="L123"/>
      <c r="M123"/>
      <c r="N123"/>
      <c r="O123"/>
      <c r="P123"/>
    </row>
    <row r="124" spans="1:16" ht="12.75" customHeight="1" x14ac:dyDescent="0.25">
      <c r="A124" s="15"/>
      <c r="B124" s="15"/>
      <c r="C124" s="15"/>
      <c r="D124" s="15"/>
      <c r="E124" s="15"/>
      <c r="F124"/>
      <c r="G124"/>
      <c r="H124"/>
      <c r="I124"/>
      <c r="J124"/>
      <c r="K124"/>
      <c r="L124"/>
      <c r="M124"/>
      <c r="N124"/>
      <c r="O124"/>
      <c r="P124"/>
    </row>
    <row r="125" spans="1:16" ht="22.5" customHeight="1" x14ac:dyDescent="0.25">
      <c r="A125" s="15"/>
      <c r="B125" s="15"/>
      <c r="C125" s="15"/>
      <c r="D125" s="15"/>
      <c r="E125" s="15"/>
      <c r="F125"/>
      <c r="G125"/>
      <c r="H125"/>
      <c r="I125"/>
      <c r="J125"/>
      <c r="K125"/>
      <c r="L125"/>
      <c r="M125"/>
      <c r="N125"/>
      <c r="O125"/>
      <c r="P125"/>
    </row>
    <row r="126" spans="1:16" ht="12.75" customHeight="1" x14ac:dyDescent="0.25">
      <c r="A126" s="15"/>
      <c r="B126" s="15"/>
      <c r="C126" s="15"/>
      <c r="D126" s="15"/>
      <c r="E126" s="15"/>
      <c r="F126"/>
      <c r="G126"/>
      <c r="H126"/>
      <c r="I126"/>
      <c r="J126"/>
      <c r="K126"/>
      <c r="L126"/>
      <c r="M126"/>
      <c r="N126"/>
      <c r="O126"/>
      <c r="P126"/>
    </row>
    <row r="127" spans="1:16" ht="12.75" customHeight="1" x14ac:dyDescent="0.25">
      <c r="A127" s="15"/>
      <c r="B127" s="15"/>
      <c r="C127" s="15"/>
      <c r="D127" s="15"/>
      <c r="E127" s="15"/>
      <c r="F127"/>
      <c r="G127"/>
      <c r="H127"/>
      <c r="I127"/>
      <c r="J127"/>
      <c r="K127"/>
      <c r="L127"/>
      <c r="M127"/>
      <c r="N127"/>
      <c r="O127"/>
      <c r="P127"/>
    </row>
    <row r="128" spans="1:16" ht="12.75" customHeight="1" x14ac:dyDescent="0.25">
      <c r="A128" s="15"/>
      <c r="B128" s="15"/>
      <c r="C128" s="15"/>
      <c r="D128" s="15"/>
      <c r="E128" s="15"/>
      <c r="F128"/>
      <c r="G128"/>
      <c r="H128"/>
      <c r="I128"/>
      <c r="J128"/>
      <c r="K128"/>
      <c r="L128"/>
      <c r="M128"/>
      <c r="N128"/>
      <c r="O128"/>
      <c r="P128"/>
    </row>
    <row r="129" spans="1:16" ht="12.75" customHeight="1" x14ac:dyDescent="0.25">
      <c r="A129" s="15"/>
      <c r="B129" s="15"/>
      <c r="C129" s="15"/>
      <c r="D129" s="15"/>
      <c r="E129" s="15"/>
      <c r="F129"/>
      <c r="G129"/>
      <c r="H129"/>
      <c r="I129"/>
      <c r="J129"/>
      <c r="K129"/>
      <c r="L129"/>
      <c r="M129"/>
      <c r="N129"/>
      <c r="O129"/>
      <c r="P129"/>
    </row>
    <row r="130" spans="1:16" ht="12.75" customHeight="1" x14ac:dyDescent="0.25">
      <c r="A130" s="15"/>
      <c r="B130" s="15"/>
      <c r="C130" s="15"/>
      <c r="D130" s="15"/>
      <c r="E130" s="15"/>
      <c r="F130"/>
      <c r="G130"/>
      <c r="H130"/>
      <c r="I130"/>
      <c r="J130"/>
      <c r="K130"/>
      <c r="L130"/>
      <c r="M130"/>
      <c r="N130"/>
      <c r="O130"/>
      <c r="P130"/>
    </row>
    <row r="131" spans="1:16" ht="12.75" customHeight="1" x14ac:dyDescent="0.25">
      <c r="A131" s="15"/>
      <c r="B131" s="15"/>
      <c r="C131" s="15"/>
      <c r="D131" s="15"/>
      <c r="E131" s="15"/>
      <c r="F131"/>
      <c r="G131"/>
      <c r="H131"/>
      <c r="I131"/>
      <c r="J131"/>
      <c r="K131"/>
      <c r="L131"/>
      <c r="M131"/>
      <c r="N131"/>
      <c r="O131"/>
      <c r="P131"/>
    </row>
    <row r="132" spans="1:16" ht="12.75" customHeight="1" x14ac:dyDescent="0.25">
      <c r="A132" s="15"/>
      <c r="B132" s="15"/>
      <c r="C132" s="15"/>
      <c r="D132" s="15"/>
      <c r="E132" s="15"/>
      <c r="F132"/>
      <c r="G132"/>
      <c r="H132"/>
      <c r="I132"/>
      <c r="J132"/>
      <c r="K132"/>
      <c r="L132"/>
      <c r="M132"/>
      <c r="N132"/>
      <c r="O132"/>
      <c r="P132"/>
    </row>
    <row r="133" spans="1:16" ht="12.75" customHeight="1" x14ac:dyDescent="0.25">
      <c r="A133" s="15"/>
      <c r="B133" s="15"/>
      <c r="C133" s="15"/>
      <c r="D133" s="15"/>
      <c r="E133" s="15"/>
      <c r="F133"/>
      <c r="G133"/>
      <c r="H133"/>
      <c r="I133"/>
      <c r="J133"/>
      <c r="K133"/>
      <c r="L133"/>
      <c r="M133"/>
      <c r="N133"/>
      <c r="O133"/>
      <c r="P133"/>
    </row>
    <row r="134" spans="1:16" ht="12.75" customHeight="1" x14ac:dyDescent="0.25">
      <c r="A134" s="15"/>
      <c r="B134" s="15"/>
      <c r="C134" s="15"/>
      <c r="D134" s="15"/>
      <c r="E134" s="15"/>
      <c r="F134"/>
      <c r="G134"/>
      <c r="H134"/>
      <c r="I134"/>
      <c r="J134"/>
      <c r="K134"/>
      <c r="L134"/>
      <c r="M134"/>
      <c r="N134"/>
      <c r="O134"/>
      <c r="P134"/>
    </row>
    <row r="135" spans="1:16" ht="12.75" customHeight="1" x14ac:dyDescent="0.25">
      <c r="A135" s="15"/>
      <c r="B135" s="15"/>
      <c r="C135" s="15"/>
      <c r="D135" s="15"/>
      <c r="E135" s="15"/>
      <c r="F135"/>
      <c r="G135"/>
      <c r="H135"/>
      <c r="I135"/>
      <c r="J135"/>
      <c r="K135"/>
      <c r="L135"/>
      <c r="M135"/>
      <c r="N135"/>
      <c r="O135"/>
      <c r="P135"/>
    </row>
    <row r="136" spans="1:16" ht="12.75" customHeight="1" x14ac:dyDescent="0.25">
      <c r="A136" s="15"/>
      <c r="B136" s="15"/>
      <c r="C136" s="15"/>
      <c r="D136" s="15"/>
      <c r="E136" s="15"/>
      <c r="F136"/>
      <c r="G136"/>
      <c r="H136"/>
      <c r="I136"/>
      <c r="J136"/>
      <c r="K136"/>
      <c r="L136"/>
      <c r="M136"/>
      <c r="N136"/>
      <c r="O136"/>
      <c r="P136"/>
    </row>
    <row r="137" spans="1:16" ht="12.75" customHeight="1" x14ac:dyDescent="0.25">
      <c r="A137" s="15"/>
      <c r="B137" s="15"/>
      <c r="C137" s="15"/>
      <c r="D137" s="15"/>
      <c r="E137" s="15"/>
      <c r="F137"/>
      <c r="G137"/>
      <c r="H137"/>
      <c r="I137"/>
      <c r="J137"/>
      <c r="K137"/>
      <c r="L137"/>
      <c r="M137"/>
      <c r="N137"/>
      <c r="O137"/>
      <c r="P137"/>
    </row>
    <row r="138" spans="1:16" ht="12.75" customHeight="1" x14ac:dyDescent="0.25">
      <c r="A138" s="15"/>
      <c r="B138" s="15"/>
      <c r="C138" s="15"/>
      <c r="D138" s="15"/>
      <c r="E138" s="15"/>
      <c r="F138"/>
      <c r="G138"/>
      <c r="H138"/>
      <c r="I138"/>
      <c r="J138"/>
      <c r="K138"/>
      <c r="L138"/>
      <c r="M138"/>
      <c r="N138"/>
      <c r="O138"/>
      <c r="P138"/>
    </row>
    <row r="139" spans="1:16" ht="12.75" customHeight="1" x14ac:dyDescent="0.25">
      <c r="A139" s="15"/>
      <c r="B139" s="15"/>
      <c r="C139" s="15"/>
      <c r="D139" s="15"/>
      <c r="E139" s="15"/>
      <c r="F139"/>
      <c r="G139"/>
      <c r="H139"/>
      <c r="I139"/>
      <c r="J139"/>
      <c r="K139"/>
      <c r="L139"/>
      <c r="M139"/>
      <c r="N139"/>
      <c r="O139"/>
      <c r="P139"/>
    </row>
    <row r="140" spans="1:16" ht="12.75" customHeight="1" x14ac:dyDescent="0.25">
      <c r="A140" s="15"/>
      <c r="B140" s="15"/>
      <c r="C140" s="15"/>
      <c r="D140" s="15"/>
      <c r="E140" s="15"/>
      <c r="F140"/>
      <c r="G140"/>
      <c r="H140"/>
      <c r="I140"/>
      <c r="J140"/>
      <c r="K140"/>
      <c r="L140"/>
      <c r="M140"/>
      <c r="N140"/>
      <c r="O140"/>
      <c r="P140"/>
    </row>
    <row r="141" spans="1:16" ht="12.75" customHeight="1" x14ac:dyDescent="0.25">
      <c r="A141" s="15"/>
      <c r="B141" s="15"/>
      <c r="C141" s="15"/>
      <c r="D141" s="15"/>
      <c r="E141" s="15"/>
      <c r="F141"/>
      <c r="G141"/>
      <c r="H141"/>
      <c r="I141"/>
      <c r="J141"/>
      <c r="K141"/>
      <c r="L141"/>
      <c r="M141"/>
      <c r="N141"/>
      <c r="O141"/>
      <c r="P141"/>
    </row>
    <row r="142" spans="1:16" ht="12.75" customHeight="1" x14ac:dyDescent="0.25">
      <c r="A142" s="15"/>
      <c r="B142" s="15"/>
      <c r="C142" s="15"/>
      <c r="D142" s="15"/>
      <c r="E142" s="15"/>
      <c r="F142"/>
      <c r="G142"/>
      <c r="H142"/>
      <c r="I142"/>
      <c r="J142"/>
      <c r="K142"/>
      <c r="L142"/>
      <c r="M142"/>
      <c r="N142"/>
      <c r="O142"/>
      <c r="P142"/>
    </row>
    <row r="143" spans="1:16" ht="12.75" customHeight="1" x14ac:dyDescent="0.25">
      <c r="A143" s="15"/>
      <c r="B143" s="15"/>
      <c r="C143" s="15"/>
      <c r="D143" s="15"/>
      <c r="E143" s="15"/>
      <c r="F143"/>
      <c r="G143"/>
      <c r="H143"/>
      <c r="I143"/>
      <c r="J143"/>
      <c r="K143"/>
      <c r="L143"/>
      <c r="M143"/>
      <c r="N143"/>
      <c r="O143"/>
      <c r="P143"/>
    </row>
    <row r="144" spans="1:16" ht="12.75" customHeight="1" x14ac:dyDescent="0.25">
      <c r="A144" s="15"/>
      <c r="B144" s="15"/>
      <c r="C144" s="15"/>
      <c r="D144" s="15"/>
      <c r="E144" s="15"/>
      <c r="F144"/>
      <c r="G144"/>
      <c r="H144"/>
      <c r="I144"/>
      <c r="J144"/>
      <c r="K144"/>
      <c r="L144"/>
      <c r="M144"/>
      <c r="N144"/>
      <c r="O144"/>
      <c r="P144"/>
    </row>
    <row r="145" spans="1:16" ht="12.75" customHeight="1" x14ac:dyDescent="0.25">
      <c r="A145" s="15"/>
      <c r="B145" s="15"/>
      <c r="C145" s="15"/>
      <c r="D145" s="15"/>
      <c r="E145" s="15"/>
      <c r="F145"/>
      <c r="G145"/>
      <c r="H145"/>
      <c r="I145"/>
      <c r="J145"/>
      <c r="K145"/>
      <c r="L145"/>
      <c r="M145"/>
      <c r="N145"/>
      <c r="O145"/>
      <c r="P145"/>
    </row>
    <row r="146" spans="1:16" ht="12.75" customHeight="1" x14ac:dyDescent="0.25">
      <c r="A146" s="15"/>
      <c r="B146" s="15"/>
      <c r="C146" s="15"/>
      <c r="D146" s="15"/>
      <c r="E146" s="15"/>
      <c r="F146"/>
      <c r="G146"/>
      <c r="H146"/>
      <c r="I146"/>
      <c r="J146"/>
      <c r="K146"/>
      <c r="L146"/>
      <c r="M146"/>
      <c r="N146"/>
      <c r="O146"/>
      <c r="P146"/>
    </row>
    <row r="147" spans="1:16" ht="12.75" customHeight="1" x14ac:dyDescent="0.25">
      <c r="A147" s="15"/>
      <c r="B147" s="15"/>
      <c r="C147" s="15"/>
      <c r="D147" s="15"/>
      <c r="E147" s="15"/>
      <c r="F147"/>
      <c r="G147"/>
      <c r="H147"/>
      <c r="I147"/>
      <c r="J147"/>
      <c r="K147"/>
      <c r="L147"/>
      <c r="M147"/>
      <c r="N147"/>
      <c r="O147"/>
      <c r="P147"/>
    </row>
    <row r="148" spans="1:16" ht="12.75" customHeight="1" x14ac:dyDescent="0.25">
      <c r="A148" s="15"/>
      <c r="B148" s="15"/>
      <c r="C148" s="15"/>
      <c r="D148" s="15"/>
      <c r="E148" s="15"/>
      <c r="F148"/>
      <c r="G148"/>
      <c r="H148"/>
      <c r="I148"/>
      <c r="J148"/>
      <c r="K148"/>
      <c r="L148"/>
      <c r="M148"/>
      <c r="N148"/>
      <c r="O148"/>
      <c r="P148"/>
    </row>
    <row r="149" spans="1:16" ht="12.75" customHeight="1" x14ac:dyDescent="0.25">
      <c r="A149" s="15"/>
      <c r="B149" s="15"/>
      <c r="C149" s="15"/>
      <c r="D149" s="15"/>
      <c r="E149" s="15"/>
      <c r="F149"/>
      <c r="G149"/>
      <c r="H149"/>
      <c r="I149"/>
      <c r="J149"/>
      <c r="K149"/>
      <c r="L149"/>
      <c r="M149"/>
      <c r="N149"/>
      <c r="O149"/>
      <c r="P149"/>
    </row>
    <row r="150" spans="1:16" x14ac:dyDescent="0.25">
      <c r="A150" s="15"/>
      <c r="B150" s="15"/>
      <c r="C150" s="15"/>
      <c r="D150" s="15"/>
      <c r="E150" s="15"/>
      <c r="F150"/>
      <c r="G150"/>
      <c r="H150"/>
      <c r="I150"/>
      <c r="J150"/>
      <c r="K150"/>
      <c r="L150"/>
      <c r="M150"/>
      <c r="N150"/>
      <c r="O150"/>
      <c r="P150"/>
    </row>
    <row r="151" spans="1:16" x14ac:dyDescent="0.25">
      <c r="A151" s="15"/>
      <c r="B151" s="15"/>
      <c r="C151" s="15"/>
      <c r="D151" s="15"/>
      <c r="E151" s="15"/>
      <c r="F151"/>
      <c r="G151"/>
      <c r="H151"/>
      <c r="I151"/>
      <c r="J151"/>
      <c r="K151"/>
      <c r="L151"/>
      <c r="M151"/>
      <c r="N151"/>
      <c r="O151"/>
      <c r="P151"/>
    </row>
  </sheetData>
  <mergeCells count="39">
    <mergeCell ref="A37:I37"/>
    <mergeCell ref="A38:I38"/>
    <mergeCell ref="A39:I39"/>
    <mergeCell ref="A32:I32"/>
    <mergeCell ref="A33:I33"/>
    <mergeCell ref="A34:I34"/>
    <mergeCell ref="A35:I35"/>
    <mergeCell ref="A36:I36"/>
    <mergeCell ref="J11:K11"/>
    <mergeCell ref="J12:K12"/>
    <mergeCell ref="J13:K13"/>
    <mergeCell ref="A17:A19"/>
    <mergeCell ref="B17:B19"/>
    <mergeCell ref="C17:C19"/>
    <mergeCell ref="D17:D19"/>
    <mergeCell ref="E17:E19"/>
    <mergeCell ref="F17:I17"/>
    <mergeCell ref="J17:M17"/>
    <mergeCell ref="N17:N19"/>
    <mergeCell ref="O17:O19"/>
    <mergeCell ref="P17:P19"/>
    <mergeCell ref="Q17:Q19"/>
    <mergeCell ref="F18:F19"/>
    <mergeCell ref="G18:I18"/>
    <mergeCell ref="J18:J19"/>
    <mergeCell ref="K18:M18"/>
    <mergeCell ref="A21:Q21"/>
    <mergeCell ref="A28:I28"/>
    <mergeCell ref="A29:I29"/>
    <mergeCell ref="A30:I30"/>
    <mergeCell ref="A31:I31"/>
    <mergeCell ref="A45:I45"/>
    <mergeCell ref="A46:I46"/>
    <mergeCell ref="A47:I47"/>
    <mergeCell ref="A40:I40"/>
    <mergeCell ref="A41:I41"/>
    <mergeCell ref="A42:I42"/>
    <mergeCell ref="A43:I43"/>
    <mergeCell ref="A44:I44"/>
  </mergeCells>
  <pageMargins left="0.23622047244094491" right="0.19685039370078741" top="0.51181102362204722" bottom="0.62992125984251968" header="0.31496062992125984" footer="0.23622047244094491"/>
  <pageSetup paperSize="9" fitToHeight="10000" orientation="landscape" r:id="rId1"/>
  <headerFooter alignWithMargins="0">
    <oddFooter xml:space="preserve">&amp;L0503.002.292А/3-СМ.ЛС
312-2609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U47"/>
  <sheetViews>
    <sheetView showZeros="0" tabSelected="1" topLeftCell="A4" zoomScale="80" zoomScaleNormal="80" workbookViewId="0">
      <pane ySplit="1992" topLeftCell="A27" activePane="bottomLeft"/>
      <selection activeCell="H5" sqref="H5"/>
      <selection pane="bottomLeft" activeCell="U1" sqref="A1:U46"/>
    </sheetView>
  </sheetViews>
  <sheetFormatPr defaultColWidth="9.109375" defaultRowHeight="15.6" x14ac:dyDescent="0.3"/>
  <cols>
    <col min="1" max="1" width="41.33203125" style="33" customWidth="1"/>
    <col min="2" max="4" width="15.6640625" style="91" customWidth="1"/>
    <col min="5" max="5" width="11.6640625" style="91" customWidth="1"/>
    <col min="6" max="8" width="15.6640625" style="91" customWidth="1"/>
    <col min="9" max="9" width="11.6640625" style="91" customWidth="1"/>
    <col min="10" max="12" width="15.6640625" style="91" customWidth="1"/>
    <col min="13" max="13" width="11.6640625" style="91" customWidth="1"/>
    <col min="14" max="14" width="18" style="91" customWidth="1"/>
    <col min="15" max="15" width="20.44140625" style="96" customWidth="1"/>
    <col min="16" max="17" width="15.6640625" style="91" customWidth="1"/>
    <col min="18" max="18" width="14.6640625" style="91" customWidth="1"/>
    <col min="19" max="19" width="16.77734375" style="31" customWidth="1"/>
    <col min="20" max="20" width="17.33203125" style="31" customWidth="1"/>
    <col min="21" max="21" width="13.88671875" style="31" customWidth="1"/>
    <col min="22" max="16384" width="9.109375" style="31"/>
  </cols>
  <sheetData>
    <row r="1" spans="1:21" ht="18.75" customHeight="1" x14ac:dyDescent="0.3">
      <c r="A1" s="153" t="s">
        <v>103</v>
      </c>
      <c r="B1" s="153"/>
      <c r="C1" s="153"/>
      <c r="D1" s="153"/>
      <c r="E1" s="153"/>
      <c r="F1" s="153"/>
      <c r="G1" s="153"/>
      <c r="H1" s="153"/>
      <c r="I1" s="153"/>
      <c r="J1" s="153"/>
      <c r="K1" s="153"/>
      <c r="L1" s="153"/>
      <c r="M1" s="153"/>
      <c r="N1" s="153"/>
      <c r="O1" s="153"/>
      <c r="P1" s="153"/>
      <c r="Q1" s="153"/>
      <c r="R1" s="153"/>
    </row>
    <row r="2" spans="1:21" ht="18.75" customHeight="1" x14ac:dyDescent="0.3">
      <c r="A2" s="153" t="s">
        <v>3374</v>
      </c>
      <c r="B2" s="153"/>
      <c r="C2" s="153"/>
      <c r="D2" s="153"/>
      <c r="E2" s="153"/>
      <c r="F2" s="153"/>
      <c r="G2" s="153"/>
      <c r="H2" s="153"/>
      <c r="I2" s="153"/>
      <c r="J2" s="153"/>
      <c r="K2" s="153"/>
      <c r="L2" s="153"/>
      <c r="M2" s="153"/>
      <c r="N2" s="153"/>
      <c r="O2" s="153"/>
      <c r="P2" s="153"/>
      <c r="Q2" s="153"/>
      <c r="R2" s="153"/>
    </row>
    <row r="3" spans="1:21" ht="15" customHeight="1" x14ac:dyDescent="0.35">
      <c r="A3" s="154"/>
      <c r="B3" s="154"/>
      <c r="C3" s="154"/>
      <c r="D3" s="154"/>
      <c r="E3" s="154"/>
      <c r="F3" s="154"/>
      <c r="G3" s="154"/>
      <c r="H3" s="154"/>
      <c r="I3" s="154"/>
      <c r="J3" s="154"/>
      <c r="K3" s="154"/>
      <c r="L3" s="154"/>
      <c r="M3" s="154"/>
      <c r="N3" s="154"/>
      <c r="O3" s="154"/>
      <c r="P3" s="154"/>
      <c r="Q3" s="89"/>
      <c r="R3" s="89"/>
    </row>
    <row r="4" spans="1:21" s="46" customFormat="1" ht="35.25" customHeight="1" x14ac:dyDescent="0.25">
      <c r="A4" s="149" t="s">
        <v>91</v>
      </c>
      <c r="B4" s="155" t="s">
        <v>90</v>
      </c>
      <c r="C4" s="156"/>
      <c r="D4" s="156"/>
      <c r="E4" s="157"/>
      <c r="F4" s="155" t="s">
        <v>89</v>
      </c>
      <c r="G4" s="156"/>
      <c r="H4" s="156"/>
      <c r="I4" s="157"/>
      <c r="J4" s="155" t="s">
        <v>88</v>
      </c>
      <c r="K4" s="156"/>
      <c r="L4" s="156"/>
      <c r="M4" s="157"/>
      <c r="N4" s="152" t="s">
        <v>23</v>
      </c>
      <c r="O4" s="152" t="s">
        <v>24</v>
      </c>
      <c r="P4" s="152" t="s">
        <v>87</v>
      </c>
      <c r="Q4" s="152"/>
      <c r="R4" s="152"/>
      <c r="S4" s="149" t="s">
        <v>3366</v>
      </c>
      <c r="T4" s="149"/>
      <c r="U4" s="149"/>
    </row>
    <row r="5" spans="1:21" s="46" customFormat="1" ht="73.5" customHeight="1" x14ac:dyDescent="0.25">
      <c r="A5" s="149"/>
      <c r="B5" s="47" t="s">
        <v>5</v>
      </c>
      <c r="C5" s="47" t="s">
        <v>86</v>
      </c>
      <c r="D5" s="47" t="s">
        <v>85</v>
      </c>
      <c r="E5" s="47" t="s">
        <v>84</v>
      </c>
      <c r="F5" s="47" t="s">
        <v>5</v>
      </c>
      <c r="G5" s="47" t="s">
        <v>86</v>
      </c>
      <c r="H5" s="47" t="s">
        <v>85</v>
      </c>
      <c r="I5" s="47" t="s">
        <v>84</v>
      </c>
      <c r="J5" s="47" t="s">
        <v>5</v>
      </c>
      <c r="K5" s="47" t="s">
        <v>86</v>
      </c>
      <c r="L5" s="47" t="s">
        <v>85</v>
      </c>
      <c r="M5" s="47" t="s">
        <v>84</v>
      </c>
      <c r="N5" s="152"/>
      <c r="O5" s="152"/>
      <c r="P5" s="47" t="s">
        <v>86</v>
      </c>
      <c r="Q5" s="47" t="s">
        <v>85</v>
      </c>
      <c r="R5" s="47" t="s">
        <v>84</v>
      </c>
      <c r="S5" s="128" t="s">
        <v>86</v>
      </c>
      <c r="T5" s="128" t="s">
        <v>85</v>
      </c>
      <c r="U5" s="128" t="s">
        <v>84</v>
      </c>
    </row>
    <row r="6" spans="1:21" s="44" customFormat="1" x14ac:dyDescent="0.25">
      <c r="A6" s="45">
        <v>1</v>
      </c>
      <c r="B6" s="45">
        <v>2</v>
      </c>
      <c r="C6" s="45">
        <v>3</v>
      </c>
      <c r="D6" s="45">
        <v>4</v>
      </c>
      <c r="E6" s="45">
        <v>5</v>
      </c>
      <c r="F6" s="45">
        <v>6</v>
      </c>
      <c r="G6" s="45">
        <v>7</v>
      </c>
      <c r="H6" s="45">
        <v>8</v>
      </c>
      <c r="I6" s="45">
        <v>9</v>
      </c>
      <c r="J6" s="45">
        <v>10</v>
      </c>
      <c r="K6" s="45">
        <v>11</v>
      </c>
      <c r="L6" s="45">
        <v>12</v>
      </c>
      <c r="M6" s="45">
        <v>13</v>
      </c>
      <c r="N6" s="45">
        <v>14</v>
      </c>
      <c r="O6" s="45">
        <v>15</v>
      </c>
      <c r="P6" s="45">
        <v>16</v>
      </c>
      <c r="Q6" s="45">
        <v>17</v>
      </c>
      <c r="R6" s="45">
        <v>18</v>
      </c>
      <c r="S6" s="45">
        <v>19</v>
      </c>
      <c r="T6" s="45">
        <v>20</v>
      </c>
      <c r="U6" s="45">
        <v>21</v>
      </c>
    </row>
    <row r="7" spans="1:21" s="44" customFormat="1" ht="58.8" customHeight="1" x14ac:dyDescent="0.25">
      <c r="A7" s="99" t="s">
        <v>3324</v>
      </c>
      <c r="B7" s="88">
        <f t="shared" ref="B7:B18" si="0">SUM(C7:E7)</f>
        <v>18012</v>
      </c>
      <c r="C7" s="88">
        <f>'01-02'!J58</f>
        <v>18012</v>
      </c>
      <c r="D7" s="45"/>
      <c r="E7" s="45"/>
      <c r="F7" s="88">
        <f t="shared" ref="F7:F28" si="1">SUM(G7:I7)</f>
        <v>18012</v>
      </c>
      <c r="G7" s="88">
        <f>C7</f>
        <v>18012</v>
      </c>
      <c r="H7" s="88">
        <f t="shared" ref="H7:I7" si="2">D7</f>
        <v>0</v>
      </c>
      <c r="I7" s="88">
        <f t="shared" si="2"/>
        <v>0</v>
      </c>
      <c r="J7" s="88">
        <f t="shared" ref="J7:J18" si="3">SUM(K7:M7)</f>
        <v>18012</v>
      </c>
      <c r="K7" s="88">
        <f t="shared" ref="K7:K28" si="4">G7</f>
        <v>18012</v>
      </c>
      <c r="L7" s="88">
        <f t="shared" ref="L7:M7" si="5">Q7</f>
        <v>0</v>
      </c>
      <c r="M7" s="88">
        <f t="shared" si="5"/>
        <v>0</v>
      </c>
      <c r="N7" s="88"/>
      <c r="O7" s="126" t="s">
        <v>3320</v>
      </c>
      <c r="P7" s="88">
        <f>G7</f>
        <v>18012</v>
      </c>
      <c r="Q7" s="88">
        <f t="shared" ref="Q7:R22" si="6">H7</f>
        <v>0</v>
      </c>
      <c r="R7" s="88">
        <f t="shared" si="6"/>
        <v>0</v>
      </c>
      <c r="S7" s="128"/>
      <c r="T7" s="128"/>
      <c r="U7" s="128"/>
    </row>
    <row r="8" spans="1:21" ht="59.25" customHeight="1" x14ac:dyDescent="0.3">
      <c r="A8" s="100" t="s">
        <v>3325</v>
      </c>
      <c r="B8" s="88">
        <f t="shared" si="0"/>
        <v>1206</v>
      </c>
      <c r="C8" s="88">
        <f>'01-03'!J36</f>
        <v>1206</v>
      </c>
      <c r="D8" s="88">
        <v>0</v>
      </c>
      <c r="E8" s="88"/>
      <c r="F8" s="88">
        <f t="shared" si="1"/>
        <v>1206</v>
      </c>
      <c r="G8" s="88">
        <f t="shared" ref="G8:G18" si="7">C8</f>
        <v>1206</v>
      </c>
      <c r="H8" s="88">
        <f t="shared" ref="H8:H28" si="8">D8</f>
        <v>0</v>
      </c>
      <c r="I8" s="88">
        <f t="shared" ref="I8:I18" si="9">E8</f>
        <v>0</v>
      </c>
      <c r="J8" s="88">
        <f t="shared" si="3"/>
        <v>1206</v>
      </c>
      <c r="K8" s="88">
        <f t="shared" si="4"/>
        <v>1206</v>
      </c>
      <c r="L8" s="88">
        <f t="shared" ref="L8:L28" si="10">Q8</f>
        <v>0</v>
      </c>
      <c r="M8" s="88">
        <f t="shared" ref="M8:M18" si="11">R8</f>
        <v>0</v>
      </c>
      <c r="N8" s="88"/>
      <c r="O8" s="126" t="s">
        <v>3321</v>
      </c>
      <c r="P8" s="88">
        <f t="shared" ref="P8:P9" si="12">G8</f>
        <v>1206</v>
      </c>
      <c r="Q8" s="88">
        <f t="shared" ref="Q8:R28" si="13">H8</f>
        <v>0</v>
      </c>
      <c r="R8" s="114">
        <f t="shared" si="6"/>
        <v>0</v>
      </c>
      <c r="S8" s="128"/>
      <c r="T8" s="128"/>
      <c r="U8" s="128"/>
    </row>
    <row r="9" spans="1:21" s="101" customFormat="1" ht="59.25" customHeight="1" x14ac:dyDescent="0.25">
      <c r="A9" s="100" t="s">
        <v>3322</v>
      </c>
      <c r="B9" s="88">
        <f t="shared" si="0"/>
        <v>1946956</v>
      </c>
      <c r="C9" s="88">
        <f>'02-01-01 изм.1'!J438</f>
        <v>1946956</v>
      </c>
      <c r="D9" s="88">
        <v>0</v>
      </c>
      <c r="E9" s="88"/>
      <c r="F9" s="88">
        <f t="shared" si="1"/>
        <v>1946956</v>
      </c>
      <c r="G9" s="88">
        <f t="shared" si="7"/>
        <v>1946956</v>
      </c>
      <c r="H9" s="88">
        <f t="shared" si="8"/>
        <v>0</v>
      </c>
      <c r="I9" s="88">
        <f t="shared" si="9"/>
        <v>0</v>
      </c>
      <c r="J9" s="88">
        <f t="shared" si="3"/>
        <v>1946956</v>
      </c>
      <c r="K9" s="88">
        <f t="shared" si="4"/>
        <v>1946956</v>
      </c>
      <c r="L9" s="88">
        <f t="shared" si="10"/>
        <v>0</v>
      </c>
      <c r="M9" s="88">
        <f t="shared" si="11"/>
        <v>0</v>
      </c>
      <c r="N9" s="88"/>
      <c r="O9" s="114" t="s">
        <v>3323</v>
      </c>
      <c r="P9" s="88">
        <f t="shared" si="12"/>
        <v>1946956</v>
      </c>
      <c r="Q9" s="88">
        <f t="shared" si="13"/>
        <v>0</v>
      </c>
      <c r="R9" s="114">
        <f t="shared" si="6"/>
        <v>0</v>
      </c>
      <c r="S9" s="40"/>
      <c r="T9" s="40"/>
      <c r="U9" s="40"/>
    </row>
    <row r="10" spans="1:21" s="101" customFormat="1" ht="57.6" customHeight="1" x14ac:dyDescent="0.25">
      <c r="A10" s="100" t="s">
        <v>3326</v>
      </c>
      <c r="B10" s="88">
        <f t="shared" si="0"/>
        <v>82114</v>
      </c>
      <c r="C10" s="88">
        <f>'02-01-02 изм.1'!J129</f>
        <v>82114</v>
      </c>
      <c r="D10" s="88">
        <v>0</v>
      </c>
      <c r="E10" s="88"/>
      <c r="F10" s="88">
        <f t="shared" si="1"/>
        <v>82114</v>
      </c>
      <c r="G10" s="88">
        <f t="shared" si="7"/>
        <v>82114</v>
      </c>
      <c r="H10" s="88">
        <f t="shared" si="8"/>
        <v>0</v>
      </c>
      <c r="I10" s="88">
        <f t="shared" si="9"/>
        <v>0</v>
      </c>
      <c r="J10" s="88">
        <f t="shared" si="3"/>
        <v>82114</v>
      </c>
      <c r="K10" s="88">
        <f t="shared" si="4"/>
        <v>82114</v>
      </c>
      <c r="L10" s="88">
        <f t="shared" si="10"/>
        <v>0</v>
      </c>
      <c r="M10" s="88">
        <f t="shared" si="11"/>
        <v>0</v>
      </c>
      <c r="N10" s="88"/>
      <c r="O10" s="114" t="s">
        <v>3327</v>
      </c>
      <c r="P10" s="88"/>
      <c r="Q10" s="88">
        <f t="shared" si="13"/>
        <v>0</v>
      </c>
      <c r="R10" s="114">
        <f t="shared" si="6"/>
        <v>0</v>
      </c>
      <c r="S10" s="128">
        <v>82114</v>
      </c>
      <c r="T10" s="40"/>
      <c r="U10" s="40"/>
    </row>
    <row r="11" spans="1:21" s="101" customFormat="1" ht="57.75" customHeight="1" x14ac:dyDescent="0.25">
      <c r="A11" s="100" t="s">
        <v>3328</v>
      </c>
      <c r="B11" s="88">
        <f>SUM(C11:E11)</f>
        <v>187011</v>
      </c>
      <c r="C11" s="88">
        <f>'02-01-03 изм.1'!J174+'02-01-03 изм.1'!J175</f>
        <v>145882</v>
      </c>
      <c r="D11" s="88">
        <f>'02-01-03 изм.1'!J179</f>
        <v>41129</v>
      </c>
      <c r="E11" s="88"/>
      <c r="F11" s="88">
        <f>SUM(G11:I11)</f>
        <v>187011</v>
      </c>
      <c r="G11" s="88">
        <f t="shared" ref="G11" si="14">C11</f>
        <v>145882</v>
      </c>
      <c r="H11" s="88">
        <f t="shared" ref="H11" si="15">D11</f>
        <v>41129</v>
      </c>
      <c r="I11" s="88">
        <f t="shared" ref="I11" si="16">E11</f>
        <v>0</v>
      </c>
      <c r="J11" s="88">
        <f>SUM(K11:M11)</f>
        <v>187011</v>
      </c>
      <c r="K11" s="88">
        <f t="shared" si="4"/>
        <v>145882</v>
      </c>
      <c r="L11" s="88">
        <f t="shared" ref="L11:L17" si="17">H11</f>
        <v>41129</v>
      </c>
      <c r="M11" s="88">
        <f t="shared" ref="M11" si="18">R11</f>
        <v>0</v>
      </c>
      <c r="N11" s="88"/>
      <c r="O11" s="114" t="s">
        <v>3329</v>
      </c>
      <c r="P11" s="88"/>
      <c r="Q11" s="88"/>
      <c r="R11" s="114">
        <f t="shared" si="6"/>
        <v>0</v>
      </c>
      <c r="S11" s="128">
        <v>145882</v>
      </c>
      <c r="T11" s="128">
        <v>41129</v>
      </c>
      <c r="U11" s="40"/>
    </row>
    <row r="12" spans="1:21" s="101" customFormat="1" ht="64.5" customHeight="1" x14ac:dyDescent="0.25">
      <c r="A12" s="100" t="s">
        <v>3330</v>
      </c>
      <c r="B12" s="88">
        <f t="shared" si="0"/>
        <v>327963</v>
      </c>
      <c r="C12" s="88">
        <f>'02-01-04 изм.1'!J359+'02-01-04 изм.1'!J360</f>
        <v>178019</v>
      </c>
      <c r="D12" s="88">
        <f>'02-01-04 изм.1'!J370</f>
        <v>149944</v>
      </c>
      <c r="E12" s="88"/>
      <c r="F12" s="88">
        <f t="shared" si="1"/>
        <v>327963</v>
      </c>
      <c r="G12" s="88">
        <f t="shared" si="7"/>
        <v>178019</v>
      </c>
      <c r="H12" s="88">
        <f t="shared" si="8"/>
        <v>149944</v>
      </c>
      <c r="I12" s="88">
        <f t="shared" si="9"/>
        <v>0</v>
      </c>
      <c r="J12" s="88">
        <f t="shared" si="3"/>
        <v>327963</v>
      </c>
      <c r="K12" s="88">
        <f t="shared" si="4"/>
        <v>178019</v>
      </c>
      <c r="L12" s="88">
        <f t="shared" si="17"/>
        <v>149944</v>
      </c>
      <c r="M12" s="88">
        <f t="shared" si="11"/>
        <v>0</v>
      </c>
      <c r="N12" s="88"/>
      <c r="O12" s="114" t="s">
        <v>3331</v>
      </c>
      <c r="P12" s="88"/>
      <c r="Q12" s="88"/>
      <c r="R12" s="114">
        <f t="shared" si="6"/>
        <v>0</v>
      </c>
      <c r="S12" s="128">
        <v>178019</v>
      </c>
      <c r="T12" s="128">
        <v>149944</v>
      </c>
      <c r="U12" s="40"/>
    </row>
    <row r="13" spans="1:21" ht="58.8" customHeight="1" x14ac:dyDescent="0.3">
      <c r="A13" s="100" t="s">
        <v>3337</v>
      </c>
      <c r="B13" s="88">
        <f t="shared" si="0"/>
        <v>381859</v>
      </c>
      <c r="C13" s="88">
        <f>'02-01-05 изм.1'!J172+'02-01-05 изм.1'!J173</f>
        <v>200527</v>
      </c>
      <c r="D13" s="88">
        <f>'02-01-05 изм.1'!J179</f>
        <v>181332</v>
      </c>
      <c r="E13" s="88"/>
      <c r="F13" s="88">
        <f t="shared" si="1"/>
        <v>381859</v>
      </c>
      <c r="G13" s="88">
        <f t="shared" si="7"/>
        <v>200527</v>
      </c>
      <c r="H13" s="88">
        <f t="shared" si="8"/>
        <v>181332</v>
      </c>
      <c r="I13" s="88">
        <f t="shared" si="9"/>
        <v>0</v>
      </c>
      <c r="J13" s="88">
        <f t="shared" si="3"/>
        <v>381859</v>
      </c>
      <c r="K13" s="88">
        <f t="shared" si="4"/>
        <v>200527</v>
      </c>
      <c r="L13" s="88">
        <f t="shared" si="17"/>
        <v>181332</v>
      </c>
      <c r="M13" s="88">
        <f t="shared" si="11"/>
        <v>0</v>
      </c>
      <c r="N13" s="88"/>
      <c r="O13" s="114" t="s">
        <v>3332</v>
      </c>
      <c r="P13" s="88"/>
      <c r="Q13" s="88"/>
      <c r="R13" s="114">
        <f t="shared" si="6"/>
        <v>0</v>
      </c>
      <c r="S13" s="128">
        <v>200527</v>
      </c>
      <c r="T13" s="128">
        <v>181332</v>
      </c>
      <c r="U13" s="128"/>
    </row>
    <row r="14" spans="1:21" ht="47.25" customHeight="1" x14ac:dyDescent="0.3">
      <c r="A14" s="100" t="s">
        <v>3338</v>
      </c>
      <c r="B14" s="88">
        <f t="shared" si="0"/>
        <v>61160</v>
      </c>
      <c r="C14" s="88">
        <f>'02-01-06 изм.1'!J87</f>
        <v>32431</v>
      </c>
      <c r="D14" s="88">
        <f>'02-01-06 изм.1'!J97</f>
        <v>28729</v>
      </c>
      <c r="E14" s="88"/>
      <c r="F14" s="88">
        <f t="shared" si="1"/>
        <v>61160</v>
      </c>
      <c r="G14" s="88">
        <f t="shared" si="7"/>
        <v>32431</v>
      </c>
      <c r="H14" s="88">
        <f t="shared" si="8"/>
        <v>28729</v>
      </c>
      <c r="I14" s="88">
        <f t="shared" si="9"/>
        <v>0</v>
      </c>
      <c r="J14" s="88">
        <f t="shared" si="3"/>
        <v>61160</v>
      </c>
      <c r="K14" s="88">
        <f t="shared" si="4"/>
        <v>32431</v>
      </c>
      <c r="L14" s="88">
        <f t="shared" si="17"/>
        <v>28729</v>
      </c>
      <c r="M14" s="88">
        <f t="shared" si="11"/>
        <v>0</v>
      </c>
      <c r="N14" s="88"/>
      <c r="O14" s="114" t="s">
        <v>3333</v>
      </c>
      <c r="P14" s="88"/>
      <c r="Q14" s="88"/>
      <c r="R14" s="114">
        <f t="shared" si="6"/>
        <v>0</v>
      </c>
      <c r="S14" s="128">
        <v>32431</v>
      </c>
      <c r="T14" s="128">
        <v>28729</v>
      </c>
      <c r="U14" s="128"/>
    </row>
    <row r="15" spans="1:21" ht="45.75" customHeight="1" x14ac:dyDescent="0.3">
      <c r="A15" s="100" t="s">
        <v>3339</v>
      </c>
      <c r="B15" s="88">
        <f t="shared" si="0"/>
        <v>23446</v>
      </c>
      <c r="C15" s="88">
        <f>'02-01-07 изм.1'!J92</f>
        <v>21084</v>
      </c>
      <c r="D15" s="88">
        <f>'02-01-07 изм.1'!J102</f>
        <v>2362</v>
      </c>
      <c r="E15" s="88"/>
      <c r="F15" s="88">
        <f t="shared" si="1"/>
        <v>23446</v>
      </c>
      <c r="G15" s="88">
        <f t="shared" si="7"/>
        <v>21084</v>
      </c>
      <c r="H15" s="88">
        <f t="shared" si="8"/>
        <v>2362</v>
      </c>
      <c r="I15" s="88">
        <f t="shared" si="9"/>
        <v>0</v>
      </c>
      <c r="J15" s="88">
        <f t="shared" si="3"/>
        <v>23446</v>
      </c>
      <c r="K15" s="88">
        <f t="shared" si="4"/>
        <v>21084</v>
      </c>
      <c r="L15" s="88">
        <f t="shared" si="17"/>
        <v>2362</v>
      </c>
      <c r="M15" s="88">
        <f t="shared" si="11"/>
        <v>0</v>
      </c>
      <c r="N15" s="88"/>
      <c r="O15" s="114" t="s">
        <v>3334</v>
      </c>
      <c r="P15" s="88"/>
      <c r="Q15" s="88"/>
      <c r="R15" s="114">
        <f t="shared" si="6"/>
        <v>0</v>
      </c>
      <c r="S15" s="128">
        <v>21084</v>
      </c>
      <c r="T15" s="128">
        <v>2362</v>
      </c>
      <c r="U15" s="128"/>
    </row>
    <row r="16" spans="1:21" ht="63" customHeight="1" x14ac:dyDescent="0.3">
      <c r="A16" s="100" t="s">
        <v>3340</v>
      </c>
      <c r="B16" s="88">
        <f t="shared" si="0"/>
        <v>85770</v>
      </c>
      <c r="C16" s="88">
        <f>'02-01-08 изм.1'!J79</f>
        <v>30111</v>
      </c>
      <c r="D16" s="88">
        <f>'02-01-08 изм.1'!J89</f>
        <v>55659</v>
      </c>
      <c r="E16" s="88"/>
      <c r="F16" s="88">
        <f>SUM(G16:I16)</f>
        <v>85770</v>
      </c>
      <c r="G16" s="88">
        <f t="shared" ref="G16" si="19">C16</f>
        <v>30111</v>
      </c>
      <c r="H16" s="88">
        <f t="shared" ref="H16" si="20">D16</f>
        <v>55659</v>
      </c>
      <c r="I16" s="88">
        <f t="shared" ref="I16" si="21">E16</f>
        <v>0</v>
      </c>
      <c r="J16" s="88">
        <f>SUM(K16:M16)</f>
        <v>85770</v>
      </c>
      <c r="K16" s="88">
        <f t="shared" si="4"/>
        <v>30111</v>
      </c>
      <c r="L16" s="88">
        <f t="shared" si="17"/>
        <v>55659</v>
      </c>
      <c r="M16" s="88">
        <f t="shared" ref="M16" si="22">R16</f>
        <v>0</v>
      </c>
      <c r="N16" s="88"/>
      <c r="O16" s="114" t="s">
        <v>3335</v>
      </c>
      <c r="P16" s="88"/>
      <c r="Q16" s="88"/>
      <c r="R16" s="114">
        <f t="shared" si="6"/>
        <v>0</v>
      </c>
      <c r="S16" s="128">
        <v>30111</v>
      </c>
      <c r="T16" s="128">
        <v>55659</v>
      </c>
      <c r="U16" s="128"/>
    </row>
    <row r="17" spans="1:21" ht="56.25" customHeight="1" x14ac:dyDescent="0.3">
      <c r="A17" s="100" t="s">
        <v>3341</v>
      </c>
      <c r="B17" s="88">
        <f t="shared" si="0"/>
        <v>290276</v>
      </c>
      <c r="C17" s="88">
        <f>'02-01-09'!J76+'02-01-09'!J77</f>
        <v>18103</v>
      </c>
      <c r="D17" s="88">
        <f>'02-01-09'!J78</f>
        <v>272173</v>
      </c>
      <c r="E17" s="88"/>
      <c r="F17" s="88">
        <f t="shared" si="1"/>
        <v>290276</v>
      </c>
      <c r="G17" s="88">
        <f t="shared" si="7"/>
        <v>18103</v>
      </c>
      <c r="H17" s="88">
        <f t="shared" si="8"/>
        <v>272173</v>
      </c>
      <c r="I17" s="88">
        <f t="shared" si="9"/>
        <v>0</v>
      </c>
      <c r="J17" s="88">
        <f t="shared" si="3"/>
        <v>290276</v>
      </c>
      <c r="K17" s="88">
        <f t="shared" si="4"/>
        <v>18103</v>
      </c>
      <c r="L17" s="88">
        <f t="shared" si="17"/>
        <v>272173</v>
      </c>
      <c r="M17" s="88">
        <f t="shared" si="11"/>
        <v>0</v>
      </c>
      <c r="N17" s="88"/>
      <c r="O17" s="114" t="s">
        <v>3336</v>
      </c>
      <c r="P17" s="88"/>
      <c r="Q17" s="88"/>
      <c r="R17" s="114">
        <f t="shared" si="6"/>
        <v>0</v>
      </c>
      <c r="S17" s="128">
        <v>18103</v>
      </c>
      <c r="T17" s="128">
        <v>272173</v>
      </c>
      <c r="U17" s="128"/>
    </row>
    <row r="18" spans="1:21" ht="48.75" customHeight="1" x14ac:dyDescent="0.3">
      <c r="A18" s="100" t="s">
        <v>3342</v>
      </c>
      <c r="B18" s="88">
        <f t="shared" si="0"/>
        <v>358447</v>
      </c>
      <c r="C18" s="88">
        <f>'05-01'!J96</f>
        <v>358447</v>
      </c>
      <c r="D18" s="114">
        <v>0</v>
      </c>
      <c r="E18" s="88"/>
      <c r="F18" s="88">
        <f t="shared" si="1"/>
        <v>358447</v>
      </c>
      <c r="G18" s="88">
        <f t="shared" si="7"/>
        <v>358447</v>
      </c>
      <c r="H18" s="114">
        <f t="shared" si="8"/>
        <v>0</v>
      </c>
      <c r="I18" s="88">
        <f t="shared" si="9"/>
        <v>0</v>
      </c>
      <c r="J18" s="88">
        <f t="shared" si="3"/>
        <v>358447</v>
      </c>
      <c r="K18" s="88">
        <f t="shared" si="4"/>
        <v>358447</v>
      </c>
      <c r="L18" s="114">
        <f t="shared" si="10"/>
        <v>0</v>
      </c>
      <c r="M18" s="88">
        <f t="shared" si="11"/>
        <v>0</v>
      </c>
      <c r="N18" s="88"/>
      <c r="O18" s="126" t="s">
        <v>3343</v>
      </c>
      <c r="P18" s="88"/>
      <c r="Q18" s="114">
        <f t="shared" si="13"/>
        <v>0</v>
      </c>
      <c r="R18" s="114">
        <f t="shared" si="6"/>
        <v>0</v>
      </c>
      <c r="S18" s="128">
        <v>358447</v>
      </c>
      <c r="T18" s="128"/>
      <c r="U18" s="128"/>
    </row>
    <row r="19" spans="1:21" ht="60.75" customHeight="1" x14ac:dyDescent="0.3">
      <c r="A19" s="100" t="s">
        <v>3345</v>
      </c>
      <c r="B19" s="88">
        <f>SUM(C19:E19)</f>
        <v>30049</v>
      </c>
      <c r="C19" s="88">
        <f>'06-01'!J126</f>
        <v>30049</v>
      </c>
      <c r="D19" s="114">
        <f>'02-01-09'!J80</f>
        <v>0</v>
      </c>
      <c r="E19" s="88"/>
      <c r="F19" s="88">
        <f t="shared" si="1"/>
        <v>30049</v>
      </c>
      <c r="G19" s="88">
        <f t="shared" ref="G19:G28" si="23">C19</f>
        <v>30049</v>
      </c>
      <c r="H19" s="114">
        <f t="shared" si="8"/>
        <v>0</v>
      </c>
      <c r="I19" s="88">
        <f t="shared" ref="I19" si="24">E19</f>
        <v>0</v>
      </c>
      <c r="J19" s="88">
        <f t="shared" ref="J19:J28" si="25">SUM(K19:M19)</f>
        <v>30049</v>
      </c>
      <c r="K19" s="88">
        <f t="shared" si="4"/>
        <v>30049</v>
      </c>
      <c r="L19" s="114">
        <f t="shared" si="10"/>
        <v>0</v>
      </c>
      <c r="M19" s="88">
        <f t="shared" ref="M19" si="26">R19</f>
        <v>0</v>
      </c>
      <c r="N19" s="88"/>
      <c r="O19" s="126" t="s">
        <v>3344</v>
      </c>
      <c r="P19" s="88"/>
      <c r="Q19" s="114">
        <f t="shared" si="13"/>
        <v>0</v>
      </c>
      <c r="R19" s="114">
        <f t="shared" si="6"/>
        <v>0</v>
      </c>
      <c r="S19" s="128">
        <v>30049</v>
      </c>
      <c r="T19" s="128"/>
      <c r="U19" s="128"/>
    </row>
    <row r="20" spans="1:21" ht="60.75" customHeight="1" x14ac:dyDescent="0.3">
      <c r="A20" s="100" t="s">
        <v>3346</v>
      </c>
      <c r="B20" s="114">
        <f t="shared" ref="B20:B28" si="27">SUM(C20:E20)</f>
        <v>6284</v>
      </c>
      <c r="C20" s="114">
        <f>'06-02'!J130</f>
        <v>6284</v>
      </c>
      <c r="D20" s="114">
        <v>0</v>
      </c>
      <c r="E20" s="114"/>
      <c r="F20" s="114">
        <f t="shared" si="1"/>
        <v>6284</v>
      </c>
      <c r="G20" s="114">
        <f t="shared" si="23"/>
        <v>6284</v>
      </c>
      <c r="H20" s="114">
        <f t="shared" si="8"/>
        <v>0</v>
      </c>
      <c r="I20" s="114"/>
      <c r="J20" s="114">
        <f t="shared" si="25"/>
        <v>6284</v>
      </c>
      <c r="K20" s="114">
        <f t="shared" si="4"/>
        <v>6284</v>
      </c>
      <c r="L20" s="114">
        <f t="shared" si="10"/>
        <v>0</v>
      </c>
      <c r="M20" s="114"/>
      <c r="N20" s="114"/>
      <c r="O20" s="126" t="s">
        <v>3347</v>
      </c>
      <c r="P20" s="114"/>
      <c r="Q20" s="114">
        <f t="shared" si="13"/>
        <v>0</v>
      </c>
      <c r="R20" s="114">
        <f t="shared" si="6"/>
        <v>0</v>
      </c>
      <c r="S20" s="128">
        <v>6284</v>
      </c>
      <c r="T20" s="128"/>
      <c r="U20" s="128"/>
    </row>
    <row r="21" spans="1:21" ht="60.75" customHeight="1" x14ac:dyDescent="0.3">
      <c r="A21" s="100" t="s">
        <v>3356</v>
      </c>
      <c r="B21" s="114">
        <f t="shared" si="27"/>
        <v>737612</v>
      </c>
      <c r="C21" s="114">
        <f>'06-03 изм.1'!J385+'06-03 изм.1'!J386</f>
        <v>732219</v>
      </c>
      <c r="D21" s="114">
        <f>'06-03 изм.1'!J392</f>
        <v>5393</v>
      </c>
      <c r="E21" s="114"/>
      <c r="F21" s="114">
        <f t="shared" si="1"/>
        <v>737612</v>
      </c>
      <c r="G21" s="114">
        <f t="shared" si="23"/>
        <v>732219</v>
      </c>
      <c r="H21" s="114">
        <f t="shared" si="8"/>
        <v>5393</v>
      </c>
      <c r="I21" s="114"/>
      <c r="J21" s="114">
        <f t="shared" si="25"/>
        <v>737612</v>
      </c>
      <c r="K21" s="114">
        <f t="shared" si="4"/>
        <v>732219</v>
      </c>
      <c r="L21" s="114">
        <f>H21</f>
        <v>5393</v>
      </c>
      <c r="M21" s="114"/>
      <c r="N21" s="114"/>
      <c r="O21" s="126" t="s">
        <v>3348</v>
      </c>
      <c r="P21" s="114"/>
      <c r="Q21" s="114"/>
      <c r="R21" s="114">
        <f t="shared" si="6"/>
        <v>0</v>
      </c>
      <c r="S21" s="128">
        <v>732219</v>
      </c>
      <c r="T21" s="128">
        <v>5393</v>
      </c>
      <c r="U21" s="128"/>
    </row>
    <row r="22" spans="1:21" ht="60.75" customHeight="1" x14ac:dyDescent="0.3">
      <c r="A22" s="100" t="s">
        <v>3357</v>
      </c>
      <c r="B22" s="114">
        <f t="shared" si="27"/>
        <v>112185</v>
      </c>
      <c r="C22" s="114">
        <f>'06-04'!J188</f>
        <v>112185</v>
      </c>
      <c r="D22" s="114">
        <v>0</v>
      </c>
      <c r="E22" s="114"/>
      <c r="F22" s="114">
        <f t="shared" si="1"/>
        <v>112185</v>
      </c>
      <c r="G22" s="114">
        <f t="shared" si="23"/>
        <v>112185</v>
      </c>
      <c r="H22" s="114">
        <f t="shared" si="8"/>
        <v>0</v>
      </c>
      <c r="I22" s="114"/>
      <c r="J22" s="114">
        <f t="shared" si="25"/>
        <v>112185</v>
      </c>
      <c r="K22" s="114">
        <f t="shared" si="4"/>
        <v>112185</v>
      </c>
      <c r="L22" s="114">
        <f t="shared" si="10"/>
        <v>0</v>
      </c>
      <c r="M22" s="114"/>
      <c r="N22" s="114"/>
      <c r="O22" s="126" t="s">
        <v>3349</v>
      </c>
      <c r="P22" s="114"/>
      <c r="Q22" s="114">
        <f t="shared" si="13"/>
        <v>0</v>
      </c>
      <c r="R22" s="114">
        <f t="shared" si="6"/>
        <v>0</v>
      </c>
      <c r="S22" s="128">
        <v>112185</v>
      </c>
      <c r="T22" s="128"/>
      <c r="U22" s="128"/>
    </row>
    <row r="23" spans="1:21" ht="60.75" customHeight="1" x14ac:dyDescent="0.3">
      <c r="A23" s="100" t="s">
        <v>3358</v>
      </c>
      <c r="B23" s="114">
        <f t="shared" si="27"/>
        <v>15399</v>
      </c>
      <c r="C23" s="114">
        <f>'07-01 изм.1'!J50</f>
        <v>15399</v>
      </c>
      <c r="D23" s="114">
        <v>0</v>
      </c>
      <c r="E23" s="114"/>
      <c r="F23" s="114">
        <f t="shared" si="1"/>
        <v>15399</v>
      </c>
      <c r="G23" s="114">
        <f t="shared" si="23"/>
        <v>15399</v>
      </c>
      <c r="H23" s="114">
        <f t="shared" si="8"/>
        <v>0</v>
      </c>
      <c r="I23" s="114"/>
      <c r="J23" s="114">
        <f t="shared" si="25"/>
        <v>15399</v>
      </c>
      <c r="K23" s="114">
        <f t="shared" si="4"/>
        <v>15399</v>
      </c>
      <c r="L23" s="114">
        <f t="shared" si="10"/>
        <v>0</v>
      </c>
      <c r="M23" s="114"/>
      <c r="N23" s="114"/>
      <c r="O23" s="126" t="s">
        <v>3350</v>
      </c>
      <c r="P23" s="114"/>
      <c r="Q23" s="114">
        <f t="shared" si="13"/>
        <v>0</v>
      </c>
      <c r="R23" s="114">
        <f t="shared" si="13"/>
        <v>0</v>
      </c>
      <c r="S23" s="128">
        <v>15399</v>
      </c>
      <c r="T23" s="128"/>
      <c r="U23" s="128"/>
    </row>
    <row r="24" spans="1:21" ht="60.75" customHeight="1" x14ac:dyDescent="0.3">
      <c r="A24" s="100" t="s">
        <v>3359</v>
      </c>
      <c r="B24" s="114">
        <f t="shared" si="27"/>
        <v>207436</v>
      </c>
      <c r="C24" s="114">
        <f>'07-02 изм.1'!J51</f>
        <v>207436</v>
      </c>
      <c r="D24" s="114">
        <v>0</v>
      </c>
      <c r="E24" s="114"/>
      <c r="F24" s="114">
        <f t="shared" si="1"/>
        <v>207436</v>
      </c>
      <c r="G24" s="114">
        <f t="shared" si="23"/>
        <v>207436</v>
      </c>
      <c r="H24" s="114">
        <f t="shared" si="8"/>
        <v>0</v>
      </c>
      <c r="I24" s="114"/>
      <c r="J24" s="114">
        <f t="shared" si="25"/>
        <v>207436</v>
      </c>
      <c r="K24" s="114">
        <f t="shared" si="4"/>
        <v>207436</v>
      </c>
      <c r="L24" s="114">
        <f t="shared" si="10"/>
        <v>0</v>
      </c>
      <c r="M24" s="114"/>
      <c r="N24" s="114"/>
      <c r="O24" s="126" t="s">
        <v>3351</v>
      </c>
      <c r="P24" s="114"/>
      <c r="Q24" s="114">
        <f t="shared" si="13"/>
        <v>0</v>
      </c>
      <c r="R24" s="114">
        <f t="shared" si="13"/>
        <v>0</v>
      </c>
      <c r="S24" s="128">
        <v>207436</v>
      </c>
      <c r="T24" s="128"/>
      <c r="U24" s="128"/>
    </row>
    <row r="25" spans="1:21" ht="60.75" customHeight="1" x14ac:dyDescent="0.3">
      <c r="A25" s="100" t="s">
        <v>3360</v>
      </c>
      <c r="B25" s="114">
        <f t="shared" si="27"/>
        <v>134571</v>
      </c>
      <c r="C25" s="114">
        <f>'07-03 изм.1'!J51</f>
        <v>134571</v>
      </c>
      <c r="D25" s="114">
        <v>0</v>
      </c>
      <c r="E25" s="114"/>
      <c r="F25" s="114">
        <f t="shared" si="1"/>
        <v>134571</v>
      </c>
      <c r="G25" s="114">
        <f t="shared" si="23"/>
        <v>134571</v>
      </c>
      <c r="H25" s="114">
        <f t="shared" si="8"/>
        <v>0</v>
      </c>
      <c r="I25" s="114"/>
      <c r="J25" s="114">
        <f t="shared" si="25"/>
        <v>134571</v>
      </c>
      <c r="K25" s="114">
        <f t="shared" si="4"/>
        <v>134571</v>
      </c>
      <c r="L25" s="114">
        <f t="shared" si="10"/>
        <v>0</v>
      </c>
      <c r="M25" s="114"/>
      <c r="N25" s="114"/>
      <c r="O25" s="126" t="s">
        <v>3352</v>
      </c>
      <c r="P25" s="114"/>
      <c r="Q25" s="114">
        <f t="shared" si="13"/>
        <v>0</v>
      </c>
      <c r="R25" s="114">
        <f t="shared" si="13"/>
        <v>0</v>
      </c>
      <c r="S25" s="128">
        <v>134571</v>
      </c>
      <c r="T25" s="128"/>
      <c r="U25" s="128"/>
    </row>
    <row r="26" spans="1:21" ht="60.75" customHeight="1" x14ac:dyDescent="0.3">
      <c r="A26" s="100" t="s">
        <v>3361</v>
      </c>
      <c r="B26" s="114">
        <f t="shared" si="27"/>
        <v>22695</v>
      </c>
      <c r="C26" s="114">
        <f>'07-04 изм.1'!J40</f>
        <v>22695</v>
      </c>
      <c r="D26" s="114">
        <v>0</v>
      </c>
      <c r="E26" s="114"/>
      <c r="F26" s="114">
        <f t="shared" si="1"/>
        <v>22695</v>
      </c>
      <c r="G26" s="114">
        <f t="shared" si="23"/>
        <v>22695</v>
      </c>
      <c r="H26" s="114">
        <f t="shared" si="8"/>
        <v>0</v>
      </c>
      <c r="I26" s="114"/>
      <c r="J26" s="114">
        <f t="shared" si="25"/>
        <v>22695</v>
      </c>
      <c r="K26" s="114">
        <f t="shared" si="4"/>
        <v>22695</v>
      </c>
      <c r="L26" s="114">
        <f t="shared" si="10"/>
        <v>0</v>
      </c>
      <c r="M26" s="114"/>
      <c r="N26" s="114"/>
      <c r="O26" s="126" t="s">
        <v>3353</v>
      </c>
      <c r="P26" s="114"/>
      <c r="Q26" s="114">
        <f t="shared" si="13"/>
        <v>0</v>
      </c>
      <c r="R26" s="114">
        <f t="shared" si="13"/>
        <v>0</v>
      </c>
      <c r="S26" s="128">
        <v>22695</v>
      </c>
      <c r="T26" s="128"/>
      <c r="U26" s="128"/>
    </row>
    <row r="27" spans="1:21" ht="60.75" customHeight="1" x14ac:dyDescent="0.3">
      <c r="A27" s="100" t="s">
        <v>3362</v>
      </c>
      <c r="B27" s="114">
        <f t="shared" si="27"/>
        <v>16560</v>
      </c>
      <c r="C27" s="114">
        <f>'07-05'!J34</f>
        <v>16560</v>
      </c>
      <c r="D27" s="114">
        <f>'02-01-09'!J88</f>
        <v>0</v>
      </c>
      <c r="E27" s="114"/>
      <c r="F27" s="114">
        <f t="shared" si="1"/>
        <v>16560</v>
      </c>
      <c r="G27" s="114">
        <f t="shared" si="23"/>
        <v>16560</v>
      </c>
      <c r="H27" s="114">
        <f t="shared" si="8"/>
        <v>0</v>
      </c>
      <c r="I27" s="114"/>
      <c r="J27" s="114">
        <f t="shared" si="25"/>
        <v>16560</v>
      </c>
      <c r="K27" s="114">
        <f t="shared" si="4"/>
        <v>16560</v>
      </c>
      <c r="L27" s="114">
        <f t="shared" si="10"/>
        <v>0</v>
      </c>
      <c r="M27" s="114"/>
      <c r="N27" s="114"/>
      <c r="O27" s="126" t="s">
        <v>3355</v>
      </c>
      <c r="P27" s="114"/>
      <c r="Q27" s="114">
        <f t="shared" si="13"/>
        <v>0</v>
      </c>
      <c r="R27" s="114">
        <f t="shared" si="13"/>
        <v>0</v>
      </c>
      <c r="S27" s="128">
        <v>16560</v>
      </c>
      <c r="T27" s="128"/>
      <c r="U27" s="128"/>
    </row>
    <row r="28" spans="1:21" ht="60.75" customHeight="1" x14ac:dyDescent="0.3">
      <c r="A28" s="100" t="s">
        <v>3363</v>
      </c>
      <c r="B28" s="114">
        <f t="shared" si="27"/>
        <v>29780</v>
      </c>
      <c r="C28" s="114">
        <f>'07-06 изм.1'!J40</f>
        <v>29780</v>
      </c>
      <c r="D28" s="114">
        <f>'02-01-09'!J89</f>
        <v>0</v>
      </c>
      <c r="E28" s="114"/>
      <c r="F28" s="114">
        <f t="shared" si="1"/>
        <v>29780</v>
      </c>
      <c r="G28" s="114">
        <f t="shared" si="23"/>
        <v>29780</v>
      </c>
      <c r="H28" s="114">
        <f t="shared" si="8"/>
        <v>0</v>
      </c>
      <c r="I28" s="114"/>
      <c r="J28" s="114">
        <f t="shared" si="25"/>
        <v>29780</v>
      </c>
      <c r="K28" s="114">
        <f t="shared" si="4"/>
        <v>29780</v>
      </c>
      <c r="L28" s="114">
        <f t="shared" si="10"/>
        <v>0</v>
      </c>
      <c r="M28" s="114"/>
      <c r="N28" s="114"/>
      <c r="O28" s="126" t="s">
        <v>3354</v>
      </c>
      <c r="P28" s="114"/>
      <c r="Q28" s="114">
        <f t="shared" si="13"/>
        <v>0</v>
      </c>
      <c r="R28" s="114">
        <f t="shared" si="13"/>
        <v>0</v>
      </c>
      <c r="S28" s="128">
        <v>29780</v>
      </c>
      <c r="T28" s="128"/>
      <c r="U28" s="128"/>
    </row>
    <row r="29" spans="1:21" s="39" customFormat="1" ht="24.9" customHeight="1" x14ac:dyDescent="0.3">
      <c r="A29" s="43" t="s">
        <v>83</v>
      </c>
      <c r="B29" s="40">
        <f>SUM(B7:B28)</f>
        <v>5076791</v>
      </c>
      <c r="C29" s="40">
        <f>SUM(C7:C28)</f>
        <v>4340070</v>
      </c>
      <c r="D29" s="40">
        <f>SUM(D7:D28)</f>
        <v>736721</v>
      </c>
      <c r="E29" s="40">
        <f t="shared" ref="E29" si="28">SUM(E7:E18)</f>
        <v>0</v>
      </c>
      <c r="F29" s="40">
        <f>SUM(F7:F28)</f>
        <v>5076791</v>
      </c>
      <c r="G29" s="40">
        <f>SUM(G7:G28)</f>
        <v>4340070</v>
      </c>
      <c r="H29" s="40">
        <f>SUM(H7:H28)</f>
        <v>736721</v>
      </c>
      <c r="I29" s="40">
        <f>SUM(I7:I18)</f>
        <v>0</v>
      </c>
      <c r="J29" s="40">
        <f>SUM(J7:J28)</f>
        <v>5076791</v>
      </c>
      <c r="K29" s="40">
        <f>SUM(K7:K28)</f>
        <v>4340070</v>
      </c>
      <c r="L29" s="40">
        <f>SUM(L7:L28)</f>
        <v>736721</v>
      </c>
      <c r="M29" s="40">
        <f>SUM(M7:M18)</f>
        <v>0</v>
      </c>
      <c r="N29" s="40">
        <f>SUM(P29:U29)</f>
        <v>5076791</v>
      </c>
      <c r="O29" s="40"/>
      <c r="P29" s="40">
        <f>SUM(P7:P28)</f>
        <v>1966174</v>
      </c>
      <c r="Q29" s="40">
        <f>SUM(Q7:Q28)</f>
        <v>0</v>
      </c>
      <c r="R29" s="40">
        <f>SUM(R7:R19)</f>
        <v>0</v>
      </c>
      <c r="S29" s="40">
        <f>SUM(S7:S28)</f>
        <v>2373896</v>
      </c>
      <c r="T29" s="40">
        <f>SUM(T7:T28)</f>
        <v>736721</v>
      </c>
      <c r="U29" s="40"/>
    </row>
    <row r="30" spans="1:21" s="39" customFormat="1" ht="24.9" customHeight="1" x14ac:dyDescent="0.3">
      <c r="A30" s="41" t="s">
        <v>82</v>
      </c>
      <c r="B30" s="40"/>
      <c r="C30" s="40"/>
      <c r="D30" s="40"/>
      <c r="E30" s="40"/>
      <c r="F30" s="40"/>
      <c r="G30" s="40"/>
      <c r="H30" s="40"/>
      <c r="I30" s="40"/>
      <c r="J30" s="40"/>
      <c r="K30" s="40"/>
      <c r="L30" s="40"/>
      <c r="M30" s="40"/>
      <c r="N30" s="40">
        <f>SUM(P30:T30)</f>
        <v>27638672</v>
      </c>
      <c r="O30" s="40"/>
      <c r="P30" s="40">
        <f>ROUND(P29*5.73,0)</f>
        <v>11266177</v>
      </c>
      <c r="Q30" s="40">
        <f>ROUND(Q29*3.76,0)</f>
        <v>0</v>
      </c>
      <c r="R30" s="40">
        <f>ROUND(R29*10.48,0)</f>
        <v>0</v>
      </c>
      <c r="S30" s="40">
        <f>ROUND(S29*5.73,0)</f>
        <v>13602424</v>
      </c>
      <c r="T30" s="40">
        <f>ROUND(T29*3.76,0)</f>
        <v>2770071</v>
      </c>
      <c r="U30" s="40"/>
    </row>
    <row r="31" spans="1:21" s="39" customFormat="1" ht="24.9" customHeight="1" x14ac:dyDescent="0.3">
      <c r="A31" s="41" t="s">
        <v>3367</v>
      </c>
      <c r="B31" s="40"/>
      <c r="C31" s="40"/>
      <c r="D31" s="40"/>
      <c r="E31" s="40"/>
      <c r="F31" s="40"/>
      <c r="G31" s="40"/>
      <c r="H31" s="40"/>
      <c r="I31" s="40"/>
      <c r="J31" s="40"/>
      <c r="K31" s="40"/>
      <c r="L31" s="40"/>
      <c r="M31" s="40"/>
      <c r="N31" s="40">
        <f>P30+Q30+S31+T31</f>
        <v>28473670</v>
      </c>
      <c r="O31" s="40"/>
      <c r="P31" s="40"/>
      <c r="Q31" s="40"/>
      <c r="R31" s="40"/>
      <c r="S31" s="40">
        <f>ROUND(S30*1.051,0)</f>
        <v>14296148</v>
      </c>
      <c r="T31" s="40">
        <f>ROUND(T30*1.051,0)</f>
        <v>2911345</v>
      </c>
      <c r="U31" s="40"/>
    </row>
    <row r="32" spans="1:21" ht="24.9" customHeight="1" x14ac:dyDescent="0.3">
      <c r="A32" s="42" t="s">
        <v>25</v>
      </c>
      <c r="B32" s="88"/>
      <c r="C32" s="88"/>
      <c r="D32" s="88"/>
      <c r="E32" s="88"/>
      <c r="F32" s="88"/>
      <c r="G32" s="88"/>
      <c r="H32" s="88"/>
      <c r="I32" s="88"/>
      <c r="J32" s="88"/>
      <c r="K32" s="88"/>
      <c r="L32" s="88"/>
      <c r="M32" s="88"/>
      <c r="N32" s="88">
        <f>SUM(P32:U32)</f>
        <v>5125260.5999999996</v>
      </c>
      <c r="O32" s="98"/>
      <c r="P32" s="88">
        <f>ROUND(P30*18%,2)</f>
        <v>2027911.86</v>
      </c>
      <c r="Q32" s="88">
        <f>ROUND(Q30*18%,2)</f>
        <v>0</v>
      </c>
      <c r="R32" s="88">
        <f>ROUND(R30*18%,2)</f>
        <v>0</v>
      </c>
      <c r="S32" s="128">
        <f>ROUND(S31*18%,2)</f>
        <v>2573306.64</v>
      </c>
      <c r="T32" s="128">
        <f>ROUND(T31*18%,2)</f>
        <v>524042.1</v>
      </c>
      <c r="U32" s="128"/>
    </row>
    <row r="33" spans="1:21" s="39" customFormat="1" ht="24.9" customHeight="1" x14ac:dyDescent="0.3">
      <c r="A33" s="41" t="s">
        <v>81</v>
      </c>
      <c r="B33" s="40"/>
      <c r="C33" s="40"/>
      <c r="D33" s="40"/>
      <c r="E33" s="40"/>
      <c r="F33" s="40"/>
      <c r="G33" s="40"/>
      <c r="H33" s="40"/>
      <c r="I33" s="40"/>
      <c r="J33" s="40"/>
      <c r="K33" s="40"/>
      <c r="L33" s="40"/>
      <c r="M33" s="40"/>
      <c r="N33" s="40">
        <f>SUM(P33:U33)</f>
        <v>33598930.600000001</v>
      </c>
      <c r="O33" s="40"/>
      <c r="P33" s="40">
        <f>SUM(P30:P32)</f>
        <v>13294088.859999999</v>
      </c>
      <c r="Q33" s="40">
        <f>SUM(Q30:Q32)</f>
        <v>0</v>
      </c>
      <c r="R33" s="40">
        <f>SUM(R32:R32)</f>
        <v>0</v>
      </c>
      <c r="S33" s="40">
        <f>SUM(S31:S32)</f>
        <v>16869454.640000001</v>
      </c>
      <c r="T33" s="40">
        <f>SUM(T31:T32)</f>
        <v>3435387.1</v>
      </c>
      <c r="U33" s="40"/>
    </row>
    <row r="34" spans="1:21" ht="20.25" customHeight="1" x14ac:dyDescent="0.3">
      <c r="P34" s="38">
        <v>60000000</v>
      </c>
      <c r="T34" s="37"/>
    </row>
    <row r="35" spans="1:21" ht="24.9" customHeight="1" x14ac:dyDescent="0.3">
      <c r="A35" s="158" t="s">
        <v>80</v>
      </c>
      <c r="B35" s="158"/>
      <c r="C35" s="158"/>
      <c r="D35" s="158"/>
      <c r="E35" s="158"/>
      <c r="F35" s="158"/>
      <c r="G35" s="158"/>
      <c r="H35" s="158"/>
      <c r="I35" s="158"/>
      <c r="J35" s="158"/>
      <c r="K35" s="158"/>
      <c r="L35" s="158"/>
      <c r="M35" s="158"/>
      <c r="N35" s="158"/>
      <c r="O35" s="158"/>
      <c r="P35" s="158"/>
      <c r="Q35" s="36">
        <f>P34-P33</f>
        <v>46705911.140000001</v>
      </c>
      <c r="R35" s="90"/>
      <c r="S35" s="33"/>
      <c r="T35" s="33"/>
    </row>
    <row r="36" spans="1:21" ht="24.9" customHeight="1" x14ac:dyDescent="0.3">
      <c r="A36" s="158" t="s">
        <v>3368</v>
      </c>
      <c r="B36" s="158"/>
      <c r="C36" s="158"/>
      <c r="D36" s="158"/>
      <c r="E36" s="158"/>
      <c r="F36" s="158"/>
      <c r="G36" s="158"/>
      <c r="H36" s="158"/>
      <c r="I36" s="158"/>
      <c r="J36" s="158"/>
      <c r="K36" s="158"/>
      <c r="L36" s="158"/>
      <c r="M36" s="158"/>
      <c r="N36" s="158"/>
      <c r="O36" s="158"/>
      <c r="P36" s="158"/>
      <c r="Q36" s="90"/>
      <c r="R36" s="90"/>
      <c r="S36" s="33"/>
      <c r="T36" s="33"/>
    </row>
    <row r="37" spans="1:21" ht="20.25" customHeight="1" x14ac:dyDescent="0.3">
      <c r="A37" s="150" t="s">
        <v>3369</v>
      </c>
      <c r="B37" s="150"/>
      <c r="C37" s="150"/>
      <c r="D37" s="150"/>
      <c r="E37" s="150"/>
      <c r="F37" s="150"/>
      <c r="G37" s="150"/>
      <c r="H37" s="150"/>
      <c r="I37" s="150"/>
      <c r="J37" s="150"/>
      <c r="K37" s="150"/>
      <c r="L37" s="150"/>
      <c r="M37" s="150"/>
    </row>
    <row r="38" spans="1:21" ht="20.25" customHeight="1" x14ac:dyDescent="0.3">
      <c r="A38" s="150" t="s">
        <v>3370</v>
      </c>
      <c r="B38" s="150"/>
      <c r="C38" s="150"/>
      <c r="D38" s="150"/>
      <c r="E38" s="150"/>
      <c r="F38" s="150"/>
      <c r="G38" s="150"/>
      <c r="H38" s="150"/>
      <c r="I38" s="150"/>
      <c r="J38" s="150"/>
      <c r="K38" s="150"/>
      <c r="L38" s="150"/>
      <c r="M38" s="150"/>
      <c r="N38" s="150"/>
      <c r="O38" s="150"/>
      <c r="P38" s="150"/>
      <c r="Q38" s="150"/>
      <c r="R38" s="150"/>
      <c r="S38" s="150"/>
      <c r="T38" s="150"/>
      <c r="U38" s="150"/>
    </row>
    <row r="39" spans="1:21" ht="12.75" customHeight="1" x14ac:dyDescent="0.3">
      <c r="B39" s="127"/>
      <c r="C39" s="127"/>
      <c r="D39" s="127"/>
      <c r="E39" s="127"/>
      <c r="F39" s="127"/>
      <c r="G39" s="127"/>
      <c r="H39" s="127"/>
      <c r="I39" s="127"/>
      <c r="J39" s="127"/>
      <c r="K39" s="127"/>
      <c r="L39" s="127"/>
      <c r="M39" s="127"/>
      <c r="N39" s="127"/>
      <c r="O39" s="127"/>
      <c r="P39" s="127"/>
      <c r="Q39" s="127"/>
      <c r="R39" s="127"/>
    </row>
    <row r="40" spans="1:21" s="87" customFormat="1" ht="18.75" customHeight="1" x14ac:dyDescent="0.35">
      <c r="A40" s="151" t="s">
        <v>105</v>
      </c>
      <c r="B40" s="151"/>
      <c r="C40" s="151"/>
      <c r="O40" s="35"/>
      <c r="P40" s="35"/>
      <c r="Q40" s="35"/>
      <c r="R40" s="35"/>
    </row>
    <row r="41" spans="1:21" s="87" customFormat="1" ht="18.75" customHeight="1" x14ac:dyDescent="0.35">
      <c r="A41" s="151" t="s">
        <v>22</v>
      </c>
      <c r="B41" s="151"/>
      <c r="C41" s="151"/>
      <c r="G41" s="93"/>
      <c r="H41" s="161" t="s">
        <v>46</v>
      </c>
      <c r="I41" s="161"/>
      <c r="J41" s="93"/>
      <c r="O41" s="97"/>
      <c r="P41" s="35"/>
      <c r="Q41" s="35"/>
      <c r="R41" s="35"/>
    </row>
    <row r="42" spans="1:21" ht="18.75" customHeight="1" x14ac:dyDescent="0.3">
      <c r="H42" s="159"/>
      <c r="I42" s="159"/>
    </row>
    <row r="43" spans="1:21" s="87" customFormat="1" ht="19.5" customHeight="1" x14ac:dyDescent="0.35">
      <c r="A43" s="151" t="s">
        <v>26</v>
      </c>
      <c r="B43" s="151"/>
      <c r="C43" s="102"/>
      <c r="D43" s="102"/>
      <c r="E43" s="102"/>
      <c r="F43" s="102"/>
      <c r="G43" s="102"/>
      <c r="H43" s="160" t="s">
        <v>3364</v>
      </c>
      <c r="I43" s="160"/>
      <c r="J43" s="102"/>
      <c r="K43" s="102"/>
      <c r="L43" s="102"/>
      <c r="M43" s="102"/>
      <c r="N43" s="102"/>
      <c r="O43" s="102"/>
      <c r="P43" s="102"/>
      <c r="Q43" s="102"/>
      <c r="R43" s="102"/>
    </row>
    <row r="44" spans="1:21" x14ac:dyDescent="0.3">
      <c r="H44" s="159"/>
      <c r="I44" s="159"/>
    </row>
    <row r="45" spans="1:21" s="87" customFormat="1" ht="18" x14ac:dyDescent="0.35">
      <c r="A45" s="90" t="s">
        <v>122</v>
      </c>
      <c r="B45" s="35"/>
      <c r="C45" s="35"/>
      <c r="D45" s="35"/>
      <c r="E45" s="35"/>
      <c r="F45" s="35"/>
      <c r="G45" s="35"/>
      <c r="H45" s="92" t="s">
        <v>123</v>
      </c>
      <c r="I45" s="35"/>
      <c r="J45" s="35"/>
      <c r="K45" s="35"/>
      <c r="L45" s="35"/>
      <c r="M45" s="35"/>
      <c r="N45" s="35"/>
      <c r="O45" s="35"/>
      <c r="P45" s="35"/>
      <c r="Q45" s="35"/>
      <c r="R45" s="35"/>
    </row>
    <row r="47" spans="1:21" x14ac:dyDescent="0.3">
      <c r="M47" s="91" t="s">
        <v>62</v>
      </c>
    </row>
  </sheetData>
  <mergeCells count="22">
    <mergeCell ref="H42:I42"/>
    <mergeCell ref="H43:I43"/>
    <mergeCell ref="H44:I44"/>
    <mergeCell ref="A43:B43"/>
    <mergeCell ref="A41:C41"/>
    <mergeCell ref="H41:I41"/>
    <mergeCell ref="S4:U4"/>
    <mergeCell ref="A38:U38"/>
    <mergeCell ref="A40:C40"/>
    <mergeCell ref="N4:N5"/>
    <mergeCell ref="A1:R1"/>
    <mergeCell ref="A2:R2"/>
    <mergeCell ref="A3:P3"/>
    <mergeCell ref="A4:A5"/>
    <mergeCell ref="B4:E4"/>
    <mergeCell ref="A35:P35"/>
    <mergeCell ref="F4:I4"/>
    <mergeCell ref="P4:R4"/>
    <mergeCell ref="A36:P36"/>
    <mergeCell ref="O4:O5"/>
    <mergeCell ref="J4:M4"/>
    <mergeCell ref="A37:M37"/>
  </mergeCells>
  <pageMargins left="0.39370078740157483" right="0.19685039370078741" top="0.19685039370078741" bottom="0" header="0.31496062992125984" footer="0.31496062992125984"/>
  <pageSetup paperSize="9" scale="47"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9"/>
  <sheetViews>
    <sheetView workbookViewId="0">
      <selection activeCell="D41" sqref="D41"/>
    </sheetView>
  </sheetViews>
  <sheetFormatPr defaultColWidth="9.109375" defaultRowHeight="13.8" x14ac:dyDescent="0.25"/>
  <cols>
    <col min="1" max="1" width="9.5546875" style="48" customWidth="1"/>
    <col min="2" max="2" width="7.44140625" style="48" customWidth="1"/>
    <col min="3" max="3" width="23" style="48" customWidth="1"/>
    <col min="4" max="4" width="9.109375" style="48"/>
    <col min="5" max="5" width="12.33203125" style="48" customWidth="1"/>
    <col min="6" max="6" width="19.88671875" style="48" customWidth="1"/>
    <col min="7" max="7" width="18" style="48" customWidth="1"/>
    <col min="8" max="11" width="9.109375" style="48"/>
    <col min="12" max="12" width="12.6640625" style="48" bestFit="1" customWidth="1"/>
    <col min="13" max="16384" width="9.109375" style="48"/>
  </cols>
  <sheetData>
    <row r="1" spans="1:9" ht="15.6" x14ac:dyDescent="0.3">
      <c r="G1" s="62"/>
    </row>
    <row r="2" spans="1:9" ht="15.6" x14ac:dyDescent="0.3">
      <c r="G2" s="62"/>
    </row>
    <row r="3" spans="1:9" ht="15.6" x14ac:dyDescent="0.3">
      <c r="G3" s="62"/>
    </row>
    <row r="4" spans="1:9" ht="15.6" x14ac:dyDescent="0.3">
      <c r="G4" s="62"/>
    </row>
    <row r="5" spans="1:9" ht="15.6" x14ac:dyDescent="0.25">
      <c r="G5" s="58"/>
    </row>
    <row r="6" spans="1:9" ht="15.6" x14ac:dyDescent="0.25">
      <c r="G6" s="58"/>
    </row>
    <row r="7" spans="1:9" ht="15.6" x14ac:dyDescent="0.25">
      <c r="G7" s="58"/>
    </row>
    <row r="8" spans="1:9" ht="18" x14ac:dyDescent="0.35">
      <c r="A8" s="183" t="s">
        <v>102</v>
      </c>
      <c r="B8" s="183"/>
      <c r="C8" s="183"/>
      <c r="D8" s="183"/>
      <c r="E8" s="183"/>
      <c r="F8" s="183"/>
      <c r="G8" s="183"/>
      <c r="H8" s="183"/>
      <c r="I8" s="183"/>
    </row>
    <row r="9" spans="1:9" ht="63" customHeight="1" x14ac:dyDescent="0.25">
      <c r="A9" s="184" t="s">
        <v>3373</v>
      </c>
      <c r="B9" s="184"/>
      <c r="C9" s="184"/>
      <c r="D9" s="184"/>
      <c r="E9" s="184"/>
      <c r="F9" s="184"/>
      <c r="G9" s="184"/>
      <c r="H9" s="184"/>
      <c r="I9" s="184"/>
    </row>
    <row r="10" spans="1:9" ht="18" x14ac:dyDescent="0.35">
      <c r="A10" s="183" t="s">
        <v>104</v>
      </c>
      <c r="B10" s="183"/>
      <c r="C10" s="183"/>
      <c r="D10" s="183"/>
      <c r="E10" s="183"/>
      <c r="F10" s="183"/>
      <c r="G10" s="183"/>
      <c r="H10" s="183"/>
      <c r="I10" s="183"/>
    </row>
    <row r="11" spans="1:9" ht="15.6" x14ac:dyDescent="0.3">
      <c r="A11" s="180"/>
      <c r="B11" s="180"/>
      <c r="C11" s="180"/>
      <c r="D11" s="180"/>
      <c r="E11" s="180"/>
      <c r="F11" s="180"/>
      <c r="G11" s="180"/>
    </row>
    <row r="12" spans="1:9" ht="15.6" x14ac:dyDescent="0.3">
      <c r="A12" s="162" t="s">
        <v>3375</v>
      </c>
      <c r="B12" s="162"/>
      <c r="C12" s="162"/>
      <c r="D12" s="162"/>
      <c r="E12" s="162"/>
      <c r="F12" s="49"/>
      <c r="G12" s="49"/>
    </row>
    <row r="13" spans="1:9" ht="15.6" x14ac:dyDescent="0.3">
      <c r="A13" s="49"/>
      <c r="B13" s="49"/>
      <c r="C13" s="49"/>
      <c r="D13" s="49"/>
      <c r="E13" s="49"/>
      <c r="F13" s="166" t="s">
        <v>101</v>
      </c>
      <c r="G13" s="166"/>
      <c r="H13" s="166"/>
      <c r="I13" s="166"/>
    </row>
    <row r="14" spans="1:9" ht="12.75" customHeight="1" x14ac:dyDescent="0.25">
      <c r="A14" s="172" t="s">
        <v>100</v>
      </c>
      <c r="B14" s="173"/>
      <c r="C14" s="177" t="s">
        <v>99</v>
      </c>
      <c r="D14" s="172" t="s">
        <v>98</v>
      </c>
      <c r="E14" s="173"/>
      <c r="F14" s="177" t="s">
        <v>97</v>
      </c>
      <c r="G14" s="168" t="s">
        <v>96</v>
      </c>
      <c r="H14" s="168"/>
      <c r="I14" s="168"/>
    </row>
    <row r="15" spans="1:9" ht="31.5" customHeight="1" x14ac:dyDescent="0.25">
      <c r="A15" s="174"/>
      <c r="B15" s="175"/>
      <c r="C15" s="178"/>
      <c r="D15" s="174"/>
      <c r="E15" s="175"/>
      <c r="F15" s="178"/>
      <c r="G15" s="168"/>
      <c r="H15" s="168"/>
      <c r="I15" s="168"/>
    </row>
    <row r="16" spans="1:9" ht="13.8" customHeight="1" x14ac:dyDescent="0.25">
      <c r="A16" s="174"/>
      <c r="B16" s="175"/>
      <c r="C16" s="178"/>
      <c r="D16" s="174"/>
      <c r="E16" s="175"/>
      <c r="F16" s="178"/>
      <c r="G16" s="168"/>
      <c r="H16" s="168"/>
      <c r="I16" s="168"/>
    </row>
    <row r="17" spans="1:12" x14ac:dyDescent="0.25">
      <c r="A17" s="174"/>
      <c r="B17" s="175"/>
      <c r="C17" s="178"/>
      <c r="D17" s="174"/>
      <c r="E17" s="175"/>
      <c r="F17" s="178"/>
      <c r="G17" s="176" t="s">
        <v>95</v>
      </c>
      <c r="H17" s="164" t="s">
        <v>3365</v>
      </c>
      <c r="I17" s="164"/>
    </row>
    <row r="18" spans="1:12" x14ac:dyDescent="0.25">
      <c r="A18" s="174"/>
      <c r="B18" s="175"/>
      <c r="C18" s="178"/>
      <c r="D18" s="174"/>
      <c r="E18" s="175"/>
      <c r="F18" s="178"/>
      <c r="G18" s="176"/>
      <c r="H18" s="164"/>
      <c r="I18" s="164"/>
    </row>
    <row r="19" spans="1:12" x14ac:dyDescent="0.25">
      <c r="A19" s="174"/>
      <c r="B19" s="175"/>
      <c r="C19" s="178"/>
      <c r="D19" s="174"/>
      <c r="E19" s="175"/>
      <c r="F19" s="178"/>
      <c r="G19" s="176"/>
      <c r="H19" s="164"/>
      <c r="I19" s="164"/>
    </row>
    <row r="20" spans="1:12" x14ac:dyDescent="0.25">
      <c r="A20" s="174"/>
      <c r="B20" s="175"/>
      <c r="C20" s="179"/>
      <c r="D20" s="174"/>
      <c r="E20" s="175"/>
      <c r="F20" s="179"/>
      <c r="G20" s="176"/>
      <c r="H20" s="164"/>
      <c r="I20" s="164"/>
    </row>
    <row r="21" spans="1:12" ht="15.6" x14ac:dyDescent="0.3">
      <c r="A21" s="181">
        <v>1</v>
      </c>
      <c r="B21" s="182"/>
      <c r="C21" s="57">
        <v>2</v>
      </c>
      <c r="D21" s="181">
        <v>3</v>
      </c>
      <c r="E21" s="182"/>
      <c r="F21" s="57">
        <v>4</v>
      </c>
      <c r="G21" s="56">
        <v>5</v>
      </c>
      <c r="H21" s="169">
        <v>6</v>
      </c>
      <c r="I21" s="169"/>
    </row>
    <row r="22" spans="1:12" ht="32.25" customHeight="1" x14ac:dyDescent="0.25">
      <c r="A22" s="185" t="s">
        <v>86</v>
      </c>
      <c r="B22" s="186"/>
      <c r="C22" s="53">
        <f>СМР!K29</f>
        <v>4340070</v>
      </c>
      <c r="D22" s="170">
        <f t="shared" ref="D22:D24" si="0">F22</f>
        <v>25562325</v>
      </c>
      <c r="E22" s="171"/>
      <c r="F22" s="53">
        <f>G22+H22</f>
        <v>25562325</v>
      </c>
      <c r="G22" s="129">
        <f>СМР!P30</f>
        <v>11266177</v>
      </c>
      <c r="H22" s="163">
        <f>СМР!S31</f>
        <v>14296148</v>
      </c>
      <c r="I22" s="164"/>
    </row>
    <row r="23" spans="1:12" ht="32.25" customHeight="1" x14ac:dyDescent="0.25">
      <c r="A23" s="185" t="s">
        <v>85</v>
      </c>
      <c r="B23" s="186"/>
      <c r="C23" s="53">
        <f>СМР!L29</f>
        <v>736721</v>
      </c>
      <c r="D23" s="170">
        <f t="shared" si="0"/>
        <v>2911345</v>
      </c>
      <c r="E23" s="171"/>
      <c r="F23" s="53">
        <f>H23</f>
        <v>2911345</v>
      </c>
      <c r="G23" s="129">
        <f>СМР!Q30</f>
        <v>0</v>
      </c>
      <c r="H23" s="163">
        <f>СМР!T31</f>
        <v>2911345</v>
      </c>
      <c r="I23" s="164"/>
    </row>
    <row r="24" spans="1:12" ht="32.25" customHeight="1" x14ac:dyDescent="0.25">
      <c r="A24" s="185" t="s">
        <v>94</v>
      </c>
      <c r="B24" s="186"/>
      <c r="C24" s="53">
        <f>СМР!M29</f>
        <v>0</v>
      </c>
      <c r="D24" s="170">
        <f t="shared" si="0"/>
        <v>0</v>
      </c>
      <c r="E24" s="171"/>
      <c r="F24" s="53">
        <f t="shared" ref="F24" si="1">G24</f>
        <v>0</v>
      </c>
      <c r="G24" s="129">
        <f>СМР!R30</f>
        <v>0</v>
      </c>
      <c r="H24" s="167">
        <v>0</v>
      </c>
      <c r="I24" s="167"/>
    </row>
    <row r="25" spans="1:12" ht="21.75" customHeight="1" x14ac:dyDescent="0.25">
      <c r="A25" s="191" t="s">
        <v>81</v>
      </c>
      <c r="B25" s="191"/>
      <c r="C25" s="55">
        <f>SUM(C22:C24)</f>
        <v>5076791</v>
      </c>
      <c r="D25" s="170">
        <f>СМР!N31</f>
        <v>28473670</v>
      </c>
      <c r="E25" s="171"/>
      <c r="F25" s="53">
        <f>SUM(G25:I25)</f>
        <v>28473670</v>
      </c>
      <c r="G25" s="129">
        <f>SUM(G22:G24)</f>
        <v>11266177</v>
      </c>
      <c r="H25" s="163">
        <f>СМР!S31+СМР!T31</f>
        <v>17207493</v>
      </c>
      <c r="I25" s="164"/>
      <c r="L25" s="130"/>
    </row>
    <row r="26" spans="1:12" ht="22.5" customHeight="1" x14ac:dyDescent="0.3">
      <c r="A26" s="189" t="s">
        <v>93</v>
      </c>
      <c r="B26" s="190"/>
      <c r="C26" s="54"/>
      <c r="D26" s="170">
        <f>СМР!N32</f>
        <v>5125260.5999999996</v>
      </c>
      <c r="E26" s="171"/>
      <c r="F26" s="53">
        <f>SUM(G26:I26)</f>
        <v>5125260.6000000006</v>
      </c>
      <c r="G26" s="129">
        <f>СМР!P32+СМР!Q32</f>
        <v>2027911.86</v>
      </c>
      <c r="H26" s="163">
        <f>СМР!S32+СМР!T32</f>
        <v>3097348.74</v>
      </c>
      <c r="I26" s="164"/>
    </row>
    <row r="27" spans="1:12" ht="21" customHeight="1" x14ac:dyDescent="0.3">
      <c r="A27" s="187" t="s">
        <v>92</v>
      </c>
      <c r="B27" s="187"/>
      <c r="C27" s="52"/>
      <c r="D27" s="188">
        <f>СМР!N33</f>
        <v>33598930.600000001</v>
      </c>
      <c r="E27" s="188"/>
      <c r="F27" s="51">
        <f>SUM(G27:I27)</f>
        <v>33598930.600000001</v>
      </c>
      <c r="G27" s="129">
        <f>СМР!P33+СМР!Q33</f>
        <v>13294088.859999999</v>
      </c>
      <c r="H27" s="163">
        <f>SUM(H25:I26)</f>
        <v>20304841.740000002</v>
      </c>
      <c r="I27" s="164"/>
    </row>
    <row r="28" spans="1:12" ht="15.75" customHeight="1" x14ac:dyDescent="0.3">
      <c r="A28" s="50"/>
      <c r="B28" s="50"/>
      <c r="C28" s="50"/>
      <c r="D28" s="50"/>
      <c r="E28" s="50"/>
      <c r="F28" s="50"/>
      <c r="G28" s="50"/>
    </row>
    <row r="29" spans="1:12" s="59" customFormat="1" ht="18" x14ac:dyDescent="0.35">
      <c r="A29" s="60" t="s">
        <v>3372</v>
      </c>
      <c r="B29" s="60"/>
      <c r="C29" s="60"/>
      <c r="D29" s="60"/>
      <c r="E29" s="60"/>
      <c r="F29" s="60"/>
      <c r="G29" s="60"/>
    </row>
    <row r="30" spans="1:12" s="59" customFormat="1" ht="12" customHeight="1" x14ac:dyDescent="0.35">
      <c r="A30" s="61"/>
      <c r="B30" s="61"/>
      <c r="C30" s="61"/>
      <c r="D30" s="61"/>
      <c r="E30" s="61"/>
      <c r="F30" s="61"/>
      <c r="G30" s="61"/>
    </row>
    <row r="31" spans="1:12" s="59" customFormat="1" ht="84.75" customHeight="1" x14ac:dyDescent="0.3">
      <c r="A31" s="165" t="s">
        <v>3371</v>
      </c>
      <c r="B31" s="165"/>
      <c r="C31" s="165"/>
      <c r="D31" s="165"/>
      <c r="E31" s="165"/>
      <c r="F31" s="165"/>
      <c r="G31" s="165"/>
      <c r="H31" s="165"/>
      <c r="I31" s="165"/>
    </row>
    <row r="32" spans="1:12" s="59" customFormat="1" ht="57.6" customHeight="1" x14ac:dyDescent="0.3">
      <c r="A32" s="165" t="s">
        <v>3370</v>
      </c>
      <c r="B32" s="165"/>
      <c r="C32" s="165"/>
      <c r="D32" s="165"/>
      <c r="E32" s="165"/>
      <c r="F32" s="165"/>
      <c r="G32" s="165"/>
      <c r="H32" s="165"/>
      <c r="I32" s="165"/>
    </row>
    <row r="34" spans="1:14" s="34" customFormat="1" ht="18.75" customHeight="1" x14ac:dyDescent="0.35">
      <c r="A34" s="151" t="s">
        <v>105</v>
      </c>
      <c r="B34" s="151"/>
      <c r="C34" s="151"/>
      <c r="D34" s="151"/>
      <c r="K34" s="35"/>
      <c r="L34" s="35"/>
      <c r="M34" s="35"/>
      <c r="N34" s="35"/>
    </row>
    <row r="35" spans="1:14" s="34" customFormat="1" ht="18.75" customHeight="1" x14ac:dyDescent="0.35">
      <c r="A35" s="151" t="s">
        <v>22</v>
      </c>
      <c r="B35" s="151"/>
      <c r="C35" s="151"/>
      <c r="D35" s="151"/>
      <c r="F35" s="94"/>
      <c r="G35" s="108" t="s">
        <v>46</v>
      </c>
      <c r="L35" s="35"/>
      <c r="M35" s="35"/>
      <c r="N35" s="35"/>
    </row>
    <row r="36" spans="1:14" s="31" customFormat="1" ht="18.75" customHeight="1" x14ac:dyDescent="0.35">
      <c r="A36" s="33"/>
      <c r="B36" s="32"/>
      <c r="C36" s="32"/>
      <c r="D36" s="32"/>
      <c r="E36" s="32"/>
      <c r="F36" s="95"/>
      <c r="G36" s="108"/>
      <c r="H36" s="32"/>
      <c r="I36" s="32"/>
      <c r="J36" s="32"/>
      <c r="K36" s="32"/>
      <c r="L36" s="32"/>
      <c r="M36" s="32"/>
      <c r="N36" s="32"/>
    </row>
    <row r="37" spans="1:14" s="87" customFormat="1" ht="19.5" customHeight="1" x14ac:dyDescent="0.35">
      <c r="A37" s="151" t="s">
        <v>26</v>
      </c>
      <c r="B37" s="151"/>
      <c r="C37" s="151"/>
      <c r="D37" s="151"/>
      <c r="E37" s="102"/>
      <c r="F37" s="107"/>
      <c r="G37" s="108" t="s">
        <v>3364</v>
      </c>
      <c r="H37" s="102"/>
      <c r="I37" s="102"/>
      <c r="J37" s="102"/>
      <c r="K37" s="102"/>
      <c r="L37" s="102"/>
      <c r="M37" s="102"/>
      <c r="N37" s="102"/>
    </row>
    <row r="38" spans="1:14" x14ac:dyDescent="0.25">
      <c r="F38" s="105"/>
      <c r="G38" s="103"/>
    </row>
    <row r="39" spans="1:14" s="61" customFormat="1" ht="18" x14ac:dyDescent="0.35">
      <c r="A39" s="61" t="s">
        <v>122</v>
      </c>
      <c r="F39" s="106"/>
      <c r="G39" s="104" t="s">
        <v>123</v>
      </c>
    </row>
  </sheetData>
  <mergeCells count="39">
    <mergeCell ref="A24:B24"/>
    <mergeCell ref="A10:I10"/>
    <mergeCell ref="A8:I8"/>
    <mergeCell ref="A9:I9"/>
    <mergeCell ref="A22:B22"/>
    <mergeCell ref="A37:D37"/>
    <mergeCell ref="A34:D34"/>
    <mergeCell ref="A35:D35"/>
    <mergeCell ref="D24:E24"/>
    <mergeCell ref="A27:B27"/>
    <mergeCell ref="D27:E27"/>
    <mergeCell ref="A26:B26"/>
    <mergeCell ref="D26:E26"/>
    <mergeCell ref="D25:E25"/>
    <mergeCell ref="A25:B25"/>
    <mergeCell ref="A23:B23"/>
    <mergeCell ref="D23:E23"/>
    <mergeCell ref="G17:G20"/>
    <mergeCell ref="C14:C20"/>
    <mergeCell ref="F14:F20"/>
    <mergeCell ref="A11:G11"/>
    <mergeCell ref="A21:B21"/>
    <mergeCell ref="D21:E21"/>
    <mergeCell ref="A12:E12"/>
    <mergeCell ref="H27:I27"/>
    <mergeCell ref="A31:I31"/>
    <mergeCell ref="A32:I32"/>
    <mergeCell ref="F13:I13"/>
    <mergeCell ref="H23:I23"/>
    <mergeCell ref="H24:I24"/>
    <mergeCell ref="H25:I25"/>
    <mergeCell ref="H26:I26"/>
    <mergeCell ref="G14:I16"/>
    <mergeCell ref="H17:I20"/>
    <mergeCell ref="H21:I21"/>
    <mergeCell ref="H22:I22"/>
    <mergeCell ref="D22:E22"/>
    <mergeCell ref="A14:B20"/>
    <mergeCell ref="D14:E20"/>
  </mergeCells>
  <pageMargins left="0.59055118110236227" right="0.39370078740157483" top="0.59055118110236227" bottom="0.3937007874015748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24</vt:i4>
      </vt:variant>
      <vt:variant>
        <vt:lpstr>Именованные диапазоны</vt:lpstr>
      </vt:variant>
      <vt:variant>
        <vt:i4>81</vt:i4>
      </vt:variant>
    </vt:vector>
  </HeadingPairs>
  <TitlesOfParts>
    <vt:vector size="105" baseType="lpstr">
      <vt:lpstr>01-02</vt:lpstr>
      <vt:lpstr>01-03</vt:lpstr>
      <vt:lpstr>02-01-01 изм.1</vt:lpstr>
      <vt:lpstr>02-01-02 изм.1</vt:lpstr>
      <vt:lpstr>02-01-03 изм.1</vt:lpstr>
      <vt:lpstr>02-01-04 изм.1</vt:lpstr>
      <vt:lpstr>02-01-05 изм.1</vt:lpstr>
      <vt:lpstr>02-01-06 изм.1</vt:lpstr>
      <vt:lpstr>02-01-07 изм.1</vt:lpstr>
      <vt:lpstr>02-01-08 изм.1</vt:lpstr>
      <vt:lpstr>02-01-09</vt:lpstr>
      <vt:lpstr>05-01</vt:lpstr>
      <vt:lpstr>06-01</vt:lpstr>
      <vt:lpstr>06-02</vt:lpstr>
      <vt:lpstr>06-03 изм.1</vt:lpstr>
      <vt:lpstr>06-04</vt:lpstr>
      <vt:lpstr>07-01 изм.1</vt:lpstr>
      <vt:lpstr>07-02 изм.1</vt:lpstr>
      <vt:lpstr>07-03 изм.1</vt:lpstr>
      <vt:lpstr>07-04 изм.1</vt:lpstr>
      <vt:lpstr>07-05</vt:lpstr>
      <vt:lpstr>07-06 изм.1</vt:lpstr>
      <vt:lpstr>СМР</vt:lpstr>
      <vt:lpstr>НМЦ договора</vt:lpstr>
      <vt:lpstr>'01-02'!Constr</vt:lpstr>
      <vt:lpstr>'01-03'!Constr</vt:lpstr>
      <vt:lpstr>'05-01'!Constr</vt:lpstr>
      <vt:lpstr>'06-01'!Constr</vt:lpstr>
      <vt:lpstr>'06-02'!Constr</vt:lpstr>
      <vt:lpstr>'06-03 изм.1'!Constr</vt:lpstr>
      <vt:lpstr>'06-04'!Constr</vt:lpstr>
      <vt:lpstr>'07-01 изм.1'!Constr</vt:lpstr>
      <vt:lpstr>'07-02 изм.1'!Constr</vt:lpstr>
      <vt:lpstr>'07-03 изм.1'!Constr</vt:lpstr>
      <vt:lpstr>'07-04 изм.1'!Constr</vt:lpstr>
      <vt:lpstr>'07-05'!Constr</vt:lpstr>
      <vt:lpstr>'07-06 изм.1'!Constr</vt:lpstr>
      <vt:lpstr>'01-02'!FOT</vt:lpstr>
      <vt:lpstr>'01-03'!FOT</vt:lpstr>
      <vt:lpstr>'05-01'!FOT</vt:lpstr>
      <vt:lpstr>'06-01'!FOT</vt:lpstr>
      <vt:lpstr>'06-02'!FOT</vt:lpstr>
      <vt:lpstr>'06-03 изм.1'!FOT</vt:lpstr>
      <vt:lpstr>'06-04'!FOT</vt:lpstr>
      <vt:lpstr>'07-01 изм.1'!FOT</vt:lpstr>
      <vt:lpstr>'07-02 изм.1'!FOT</vt:lpstr>
      <vt:lpstr>'07-03 изм.1'!FOT</vt:lpstr>
      <vt:lpstr>'07-04 изм.1'!FOT</vt:lpstr>
      <vt:lpstr>'07-05'!FOT</vt:lpstr>
      <vt:lpstr>'07-06 изм.1'!FOT</vt:lpstr>
      <vt:lpstr>'01-02'!Ind</vt:lpstr>
      <vt:lpstr>'01-03'!Ind</vt:lpstr>
      <vt:lpstr>'05-01'!Ind</vt:lpstr>
      <vt:lpstr>'06-01'!Ind</vt:lpstr>
      <vt:lpstr>'06-02'!Ind</vt:lpstr>
      <vt:lpstr>'06-03 изм.1'!Ind</vt:lpstr>
      <vt:lpstr>'06-04'!Ind</vt:lpstr>
      <vt:lpstr>'07-01 изм.1'!Ind</vt:lpstr>
      <vt:lpstr>'07-02 изм.1'!Ind</vt:lpstr>
      <vt:lpstr>'07-03 изм.1'!Ind</vt:lpstr>
      <vt:lpstr>'07-04 изм.1'!Ind</vt:lpstr>
      <vt:lpstr>'07-05'!Ind</vt:lpstr>
      <vt:lpstr>'07-06 изм.1'!Ind</vt:lpstr>
      <vt:lpstr>'07-05'!Obj</vt:lpstr>
      <vt:lpstr>'01-02'!Obosn</vt:lpstr>
      <vt:lpstr>'01-03'!Obosn</vt:lpstr>
      <vt:lpstr>'05-01'!Obosn</vt:lpstr>
      <vt:lpstr>'06-01'!Obosn</vt:lpstr>
      <vt:lpstr>'06-02'!Obosn</vt:lpstr>
      <vt:lpstr>'06-03 изм.1'!Obosn</vt:lpstr>
      <vt:lpstr>'06-04'!Obosn</vt:lpstr>
      <vt:lpstr>'07-01 изм.1'!Obosn</vt:lpstr>
      <vt:lpstr>'07-02 изм.1'!Obosn</vt:lpstr>
      <vt:lpstr>'07-03 изм.1'!Obosn</vt:lpstr>
      <vt:lpstr>'07-04 изм.1'!Obosn</vt:lpstr>
      <vt:lpstr>'07-05'!Obosn</vt:lpstr>
      <vt:lpstr>'07-06 изм.1'!Obosn</vt:lpstr>
      <vt:lpstr>'01-02'!SmPr</vt:lpstr>
      <vt:lpstr>'01-03'!SmPr</vt:lpstr>
      <vt:lpstr>'05-01'!SmPr</vt:lpstr>
      <vt:lpstr>'06-01'!SmPr</vt:lpstr>
      <vt:lpstr>'06-02'!SmPr</vt:lpstr>
      <vt:lpstr>'06-03 изм.1'!SmPr</vt:lpstr>
      <vt:lpstr>'06-04'!SmPr</vt:lpstr>
      <vt:lpstr>'07-01 изм.1'!SmPr</vt:lpstr>
      <vt:lpstr>'07-02 изм.1'!SmPr</vt:lpstr>
      <vt:lpstr>'07-03 изм.1'!SmPr</vt:lpstr>
      <vt:lpstr>'07-04 изм.1'!SmPr</vt:lpstr>
      <vt:lpstr>'07-05'!SmPr</vt:lpstr>
      <vt:lpstr>'07-06 изм.1'!SmPr</vt:lpstr>
      <vt:lpstr>'01-02'!Заголовки_для_печати</vt:lpstr>
      <vt:lpstr>'01-03'!Заголовки_для_печати</vt:lpstr>
      <vt:lpstr>'05-01'!Заголовки_для_печати</vt:lpstr>
      <vt:lpstr>'06-01'!Заголовки_для_печати</vt:lpstr>
      <vt:lpstr>'06-02'!Заголовки_для_печати</vt:lpstr>
      <vt:lpstr>'06-03 изм.1'!Заголовки_для_печати</vt:lpstr>
      <vt:lpstr>'06-04'!Заголовки_для_печати</vt:lpstr>
      <vt:lpstr>'07-01 изм.1'!Заголовки_для_печати</vt:lpstr>
      <vt:lpstr>'07-02 изм.1'!Заголовки_для_печати</vt:lpstr>
      <vt:lpstr>'07-03 изм.1'!Заголовки_для_печати</vt:lpstr>
      <vt:lpstr>'07-04 изм.1'!Заголовки_для_печати</vt:lpstr>
      <vt:lpstr>'07-05'!Заголовки_для_печати</vt:lpstr>
      <vt:lpstr>'07-06 изм.1'!Заголовки_для_печати</vt:lpstr>
      <vt:lpstr>СМР!Заголовки_для_печати</vt:lpstr>
      <vt:lpstr>СМР!Область_печати</vt:lpstr>
    </vt:vector>
  </TitlesOfParts>
  <Company>Grand Ltd.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072-Voronkova</dc:creator>
  <cp:lastModifiedBy>Admin</cp:lastModifiedBy>
  <cp:lastPrinted>2014-10-12T07:35:26Z</cp:lastPrinted>
  <dcterms:created xsi:type="dcterms:W3CDTF">2002-02-11T05:58:42Z</dcterms:created>
  <dcterms:modified xsi:type="dcterms:W3CDTF">2014-10-12T07:35:58Z</dcterms:modified>
</cp:coreProperties>
</file>