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225" windowWidth="15120" windowHeight="7890" tabRatio="369"/>
  </bookViews>
  <sheets>
    <sheet name="Спец-я на разовую поставку" sheetId="1" r:id="rId1"/>
    <sheet name="Лист2" sheetId="2" r:id="rId2"/>
    <sheet name="Лист3" sheetId="3" r:id="rId3"/>
    <sheet name="Лист1" sheetId="4" r:id="rId4"/>
  </sheets>
  <externalReferences>
    <externalReference r:id="rId5"/>
  </externalReferences>
  <definedNames>
    <definedName name="_xlnm.Print_Area" localSheetId="0">'Спец-я на разовую поставку'!$A$1:$M$51</definedName>
  </definedNames>
  <calcPr calcId="144525"/>
</workbook>
</file>

<file path=xl/calcChain.xml><?xml version="1.0" encoding="utf-8"?>
<calcChain xmlns="http://schemas.openxmlformats.org/spreadsheetml/2006/main">
  <c r="K35" i="1" l="1"/>
  <c r="K34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11" i="1"/>
  <c r="D38" i="1"/>
  <c r="F2" i="2" l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1" i="2"/>
</calcChain>
</file>

<file path=xl/sharedStrings.xml><?xml version="1.0" encoding="utf-8"?>
<sst xmlns="http://schemas.openxmlformats.org/spreadsheetml/2006/main" count="222" uniqueCount="134">
  <si>
    <t>м.п</t>
  </si>
  <si>
    <t>Обозначение нормативного документа (ГОСТ, ТУ, ОСТ и т.п.)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</si>
  <si>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</si>
  <si>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</si>
  <si>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Поставщик</t>
  </si>
  <si>
    <t>Изготовитель (производитель), страна происхождения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</si>
  <si>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</si>
  <si>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</si>
  <si>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</si>
  <si>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__________________________</t>
  </si>
  <si>
    <t>________________  /________________/</t>
  </si>
  <si>
    <t>"    "______________201___ г</t>
  </si>
  <si>
    <t>Приложение № 1</t>
  </si>
  <si>
    <t>от "____"________________ 2012 г.</t>
  </si>
  <si>
    <t>шт.</t>
  </si>
  <si>
    <t>уп.</t>
  </si>
  <si>
    <t>шт</t>
  </si>
  <si>
    <t>Игла стальная для переплетных работ (для прошивки документов), длина 125 мм.  толщина 1,8 мм.  ушко 8 х 0,8 мм.</t>
  </si>
  <si>
    <t>Калькулятор бухгалтерский 14-16 разрядный «Cassio»</t>
  </si>
  <si>
    <t>Карандаш механический Pilot RexGrip H-105-SL-B, 0.5 мм, автокарандаш в прорезиненном корпусе. Убирающийся цанговый механизм. Диаметр грифеля - 0,5/0,7 мм. Сменная резинка.</t>
  </si>
  <si>
    <t>Карандаши цветные 12 цветов Koh-I-Noor 3716 Mondeluz акварельные карнадаши. Набор акварельных цветных карандашей 12 шт. в картонной коробке.</t>
  </si>
  <si>
    <t>Клейкая малярная лента Uniterm 38 мм х 19 м, белая</t>
  </si>
  <si>
    <t xml:space="preserve">Кнопки-гвоздики цветные 30 шт. упак. Attache AL-TS1002-30VH Кнопки силовые с пластиковым цветным держателем. </t>
  </si>
  <si>
    <t xml:space="preserve">Корректирующая жидкость Pilot Fluid, 20мл CF-20. В упаковке 12 шт. </t>
  </si>
  <si>
    <t xml:space="preserve">Нож канцелярский NIVO 2224В  9 мм с резиновой манжеткой. </t>
  </si>
  <si>
    <t>Ножницы Attache 20.5 см с пластиковыми прорезиненными эллиптическими ручками.</t>
  </si>
  <si>
    <t>Ручка гелевая ErichKrause G-Tone 0.5 синяя</t>
  </si>
  <si>
    <t xml:space="preserve">Ручка гелевая ErichKrause G-Tone 0.5 черная </t>
  </si>
  <si>
    <t>Скотч h -100 мм</t>
  </si>
  <si>
    <t xml:space="preserve">Скотч h -25 мм </t>
  </si>
  <si>
    <t>Скотч h -50 мм</t>
  </si>
  <si>
    <t xml:space="preserve">Степлер ErichKrause №10 Elegance цвет ассорти, до 15 листов. </t>
  </si>
  <si>
    <t>Стержни для  механического карандаша  Pilot RexGrip H-105-SL-B, 0.5 мм, Диаметр грифеля - 0,5/0,7 мм. Твердость грифеля: НВ.</t>
  </si>
  <si>
    <t>Стержень роллер Parker S0881210 мм синий F 0.5мм.</t>
  </si>
  <si>
    <t>Точилка TEMPERIMNO 1260 металлическая.  Италия Предназначена для затачивания карандашей. Корпус точилки изготовлен из металла. Острое стальное лезвие обеспечивает качественную и точную заточку.</t>
  </si>
  <si>
    <t xml:space="preserve">Файлы А-4 (100 мкр) в комп.100 шт. Карман с перфорацией файл-вкладыш Bantex 2140/17 для визиток, 10 шт. в упак. Файл двусторонний. Изготовлен из полипропилена толщиной 100 мкм. Имеет универсальную перфорацию для удобства архивирования. </t>
  </si>
  <si>
    <t xml:space="preserve">Бумага д/ ксерокса «Снегурочка» </t>
  </si>
  <si>
    <t>пач.</t>
  </si>
  <si>
    <r>
      <t xml:space="preserve"> Зажимы канцелярские для бумаг  </t>
    </r>
    <r>
      <rPr>
        <b/>
        <sz val="14"/>
        <color theme="1"/>
        <rFont val="Times New Roman"/>
        <family val="1"/>
        <charset val="204"/>
      </rPr>
      <t>41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–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</si>
  <si>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r>
      <t xml:space="preserve">Зажимы канцелярские для бумаг  </t>
    </r>
    <r>
      <rPr>
        <b/>
        <sz val="14"/>
        <color theme="1"/>
        <rFont val="Times New Roman"/>
        <family val="1"/>
        <charset val="204"/>
      </rPr>
      <t>51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-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</si>
  <si>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t xml:space="preserve">Карандаш чернографитовый KOH-I-NOOR 1372 ORIENTAL НВ с ластиком. </t>
  </si>
  <si>
    <t>Клей-карандаш «ErichKrause» (15 гр)</t>
  </si>
  <si>
    <t xml:space="preserve">Клейкая лента 38х10 ATTACHE двухсторонняя полипропиленовая монтажная лента. 1 шт. </t>
  </si>
  <si>
    <r>
      <t xml:space="preserve">Короб архивный BRAUBERG "Energy", пластик, 10см (на 900л.),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</si>
  <si>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r>
      <t xml:space="preserve">Короб архивный BRAUBERG "Energy", пластик, 7 см (на 600л.),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</si>
  <si>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t>Корректор-роллер Kores Roll-On 4.2 мм х 14.5м.  Роллер-корректор в блистере обеспечивает быструю, точную и устойчивую правку на любой бумаге.</t>
  </si>
  <si>
    <r>
      <t>Ластик KOH-I-NOOR</t>
    </r>
    <r>
      <rPr>
        <sz val="13"/>
        <color theme="1"/>
        <rFont val="Times New Roman"/>
        <family val="1"/>
        <charset val="204"/>
      </rPr>
      <t xml:space="preserve"> комбинированный 6521/40 BR 40 55х20х7мм Чехия.  Для стирания графитовых и чернильных надписей. 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</si>
  <si>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черный.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</si>
  <si>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синий.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</si>
  <si>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красный.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</si>
  <si>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черный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</si>
  <si>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синий,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</si>
  <si>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t xml:space="preserve">Нитки для прошивки документов полиэфирные армированные особо прочные 200 лл </t>
  </si>
  <si>
    <t xml:space="preserve">Нож канцелярский NIVO 2244B 18 мм с резиновой манжеткой.  Нож со стальным выдвижным многосекционным лезвием. </t>
  </si>
  <si>
    <r>
      <t xml:space="preserve">Папка пластиковая 2 кольца 17 мм А4 ATTACHE F502/07 цвет. Толщина пластика 0.7мм.  Диаметр кольца - 17 мм. Ширина корешка - 32 мм.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На внутренней обложке прозрачный карман для документов.</t>
    </r>
  </si>
  <si>
    <r>
      <t xml:space="preserve">Папка пластиковая 2 кольца 25 мм , А4 ATTACHE F502/07. 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25 мм. Ширина корешка - 32 мм. На внутренней обложке прозрачный карман для документов. </t>
    </r>
  </si>
  <si>
    <r>
      <t xml:space="preserve">Папка пластиковая 2 кольца 35 мм А4 ATTACHE T502/07 </t>
    </r>
    <r>
      <rPr>
        <b/>
        <sz val="13"/>
        <color theme="1"/>
        <rFont val="Times New Roman"/>
        <family val="1"/>
        <charset val="204"/>
      </rPr>
      <t>цвет - красный, зеленый, синий, черный.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35 мм. Ширина корешка - 42 мм. На внутренней обложке прозрачный карман для документов.</t>
    </r>
  </si>
  <si>
    <r>
      <t xml:space="preserve"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</t>
    </r>
    <r>
      <rPr>
        <b/>
        <sz val="14"/>
        <color theme="1"/>
        <rFont val="Times New Roman"/>
        <family val="1"/>
        <charset val="204"/>
      </rPr>
      <t>Цвет - синий.</t>
    </r>
  </si>
  <si>
    <r>
      <t xml:space="preserve">Папка-регистратор Esselte Economy ПВХ картон, А4,  </t>
    </r>
    <r>
      <rPr>
        <b/>
        <sz val="14"/>
        <color theme="1"/>
        <rFont val="Times New Roman"/>
        <family val="1"/>
        <charset val="204"/>
      </rPr>
      <t>50мм</t>
    </r>
    <r>
      <rPr>
        <sz val="14"/>
        <color theme="1"/>
        <rFont val="Times New Roman"/>
        <family val="1"/>
        <charset val="204"/>
      </rPr>
      <t xml:space="preserve">, </t>
    </r>
    <r>
      <rPr>
        <b/>
        <sz val="14"/>
        <color theme="1"/>
        <rFont val="Times New Roman"/>
        <family val="1"/>
        <charset val="204"/>
      </rPr>
      <t>цвет -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зеленый, синий, красный, черный</t>
    </r>
    <r>
      <rPr>
        <sz val="14"/>
        <color theme="1"/>
        <rFont val="Times New Roman"/>
        <family val="1"/>
        <charset val="204"/>
      </rPr>
      <t xml:space="preserve">, пластик.  Папка изготовлена из плотного картона, покрытого цветным пластиком, внутри бумага. Прозрачный карман со сменной этикеткой. </t>
    </r>
  </si>
  <si>
    <t xml:space="preserve">Папка-регистратор Esselte Стандарт+ цветной ПВХ, А4,  80 мм, цвет-зеленый, синий, красный, черный, сиреневый пластик. </t>
  </si>
  <si>
    <t xml:space="preserve">Пружины пластиковые GBC 8 мм цвет белый, 100 шт. упак. </t>
  </si>
  <si>
    <r>
      <t>Рамка для фото (230х320 мм темно-коричневая)</t>
    </r>
    <r>
      <rPr>
        <sz val="9.5"/>
        <color theme="1"/>
        <rFont val="Tahoma"/>
        <family val="2"/>
        <charset val="204"/>
      </rPr>
      <t xml:space="preserve">  </t>
    </r>
    <r>
      <rPr>
        <sz val="14"/>
        <color theme="1"/>
        <rFont val="Times New Roman"/>
        <family val="1"/>
        <charset val="204"/>
      </rPr>
      <t>Формат А-4</t>
    </r>
  </si>
  <si>
    <r>
      <t xml:space="preserve">Ручка шариковая ErichKrause Ultra </t>
    </r>
    <r>
      <rPr>
        <sz val="14"/>
        <rFont val="Times New Roman"/>
        <family val="1"/>
        <charset val="204"/>
      </rPr>
      <t>L-10  0.6 синяя</t>
    </r>
  </si>
  <si>
    <t xml:space="preserve">Салфетки чистящие Defender 30102 для экранов мониторов всех типов. </t>
  </si>
  <si>
    <r>
      <t>Скрепка канцелярская (</t>
    </r>
    <r>
      <rPr>
        <b/>
        <sz val="14"/>
        <color theme="1"/>
        <rFont val="Times New Roman"/>
        <family val="1"/>
        <charset val="204"/>
      </rPr>
      <t>цветная)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</si>
  <si>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(синие)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</si>
  <si>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(черные)</t>
    </r>
  </si>
  <si>
    <r>
      <t xml:space="preserve">Стержни шариковые к ручкам ErichKrause Ultra </t>
    </r>
    <r>
      <rPr>
        <sz val="13"/>
        <rFont val="Times New Roman"/>
        <family val="1"/>
        <charset val="204"/>
      </rPr>
      <t xml:space="preserve">L-10  0.6 </t>
    </r>
    <r>
      <rPr>
        <sz val="14"/>
        <color theme="1"/>
        <rFont val="Times New Roman"/>
        <family val="1"/>
        <charset val="204"/>
      </rPr>
      <t>(синие)</t>
    </r>
  </si>
  <si>
    <t>Стиккер HOPAX 50*12мм,</t>
  </si>
  <si>
    <t>108 250,00</t>
  </si>
  <si>
    <t xml:space="preserve">                           к Договору поставки № 099/2012/12-03/_____          </t>
  </si>
  <si>
    <t>к Договору поставки № 099/2012/12-03/_________  от ____________________</t>
  </si>
  <si>
    <t>Технические характеристики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</si>
  <si>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</si>
  <si>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</si>
  <si>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</si>
  <si>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</si>
  <si>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Единица измерения</t>
  </si>
  <si>
    <t>Итого Количество  поставляемого товара</t>
  </si>
  <si>
    <t>Номенклатура (Предмет договора)</t>
  </si>
  <si>
    <t>Начальная (максимальная) цена  за единицу  с НДС (руб.) по  Договору</t>
  </si>
  <si>
    <t xml:space="preserve">Начальная (максимальная) цена Договора  с НДС (руб.) </t>
  </si>
  <si>
    <t>Итого:</t>
  </si>
  <si>
    <t>НДС ХХ%:</t>
  </si>
  <si>
    <t>Всего:</t>
  </si>
  <si>
    <t xml:space="preserve">Фанера </t>
  </si>
  <si>
    <t>Плита ДВП</t>
  </si>
  <si>
    <t>Плита ДСП</t>
  </si>
  <si>
    <t xml:space="preserve">Гвозди </t>
  </si>
  <si>
    <t>Саморезы по дереву анодированный 3,5*19</t>
  </si>
  <si>
    <t>Саморезы по дереву анодированный 3,5*25</t>
  </si>
  <si>
    <t>Саморезы по дереву анодированный 3,5*45</t>
  </si>
  <si>
    <t>Саморезы по дереву анодированный 3,5*51</t>
  </si>
  <si>
    <t>Саморезы по дереву анодированный 3,5*70</t>
  </si>
  <si>
    <t>Саморезы по дереву анодированный 3,5*90</t>
  </si>
  <si>
    <t xml:space="preserve">Саморез </t>
  </si>
  <si>
    <t xml:space="preserve">Смесь шпатлевочная </t>
  </si>
  <si>
    <t>Шпатель</t>
  </si>
  <si>
    <t xml:space="preserve">Лист плоский оцинкованый </t>
  </si>
  <si>
    <t xml:space="preserve">Пена монтажная </t>
  </si>
  <si>
    <t xml:space="preserve">САМОРЕЗ </t>
  </si>
  <si>
    <t>ЗАКЛЕПКА АЛЮМИНЕВАЯ 4,0х10мм</t>
  </si>
  <si>
    <t>4*120</t>
  </si>
  <si>
    <t>4*100</t>
  </si>
  <si>
    <t>3*70</t>
  </si>
  <si>
    <t>березовая 10мм</t>
  </si>
  <si>
    <t>2,5*50</t>
  </si>
  <si>
    <t>3,5*90</t>
  </si>
  <si>
    <t>5*150</t>
  </si>
  <si>
    <t>анодированный 3,5*19</t>
  </si>
  <si>
    <t>анодированный 3,5*25</t>
  </si>
  <si>
    <t>анодированный 3,5*45</t>
  </si>
  <si>
    <t>анодированный 3,5*51</t>
  </si>
  <si>
    <t>анодированный 3,5*</t>
  </si>
  <si>
    <t>оцинкованый с прессшайбой по металлу 3,5*25</t>
  </si>
  <si>
    <t>оцинкованый с прессшайбой по металлу 3,5*45</t>
  </si>
  <si>
    <t>Фюгенфеллер</t>
  </si>
  <si>
    <t>металлический 70мм</t>
  </si>
  <si>
    <t>0,5*1000*2000</t>
  </si>
  <si>
    <t>профессиональная зимняя</t>
  </si>
  <si>
    <t xml:space="preserve">4,2х38, Саморез для крепления листового металла  с прессшайбой </t>
  </si>
  <si>
    <t>кг.</t>
  </si>
  <si>
    <t>лист</t>
  </si>
  <si>
    <t>ДВП</t>
  </si>
  <si>
    <t>ДСП</t>
  </si>
  <si>
    <t>4,0х10 мм</t>
  </si>
  <si>
    <t>4. Срок поставки: до 31 декабря 2012 г</t>
  </si>
  <si>
    <t>НД поставщика</t>
  </si>
  <si>
    <t xml:space="preserve">ГОСТ 4028-63 </t>
  </si>
  <si>
    <t>Итого с учетом НДС : 57712,27 ( пятьдесят семь тысяч семьсот двенадцать руб.) руб 27 коп. в том числе НДС ( 18 %) 8803,57</t>
  </si>
  <si>
    <t xml:space="preserve"> Покупатель</t>
  </si>
  <si>
    <t xml:space="preserve">ЗАО "Далур" </t>
  </si>
  <si>
    <t>________________  /А.А. Дементьев /</t>
  </si>
  <si>
    <t xml:space="preserve">                                        м.п.        "   "_______________201__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</si>
</sst>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#,##0.00_р_."/>
    <numFmt numFmtId="165" formatCode="#,##0.00_ ;\-#,##0.00\ "/>
  </numFmts>
  <fonts count="20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.5"/>
      <color theme="1"/>
      <name val="Tahoma"/>
      <family val="2"/>
      <charset val="204"/>
    </font>
    <font>
      <sz val="14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8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0" fontId="16" fillId="0" borderId="0">
      <alignment horizontal="left"/>
    </xf>
    <xf numFmtId="43" fontId="18" fillId="0" borderId="0" applyFont="0" applyFill="0" applyBorder="0" applyAlignment="0" applyProtection="0"/>
  </cellStyleXfs>
  <cellXfs count="79">
    <xf numFmtId="0" fontId="0" fillId="0" borderId="0" xfId="0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9" fillId="0" borderId="5" xfId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9" fillId="0" borderId="6" xfId="1" applyBorder="1" applyAlignment="1">
      <alignment vertical="center" wrapText="1"/>
    </xf>
    <xf numFmtId="0" fontId="11" fillId="0" borderId="5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vertical="center" wrapText="1"/>
    </xf>
    <xf numFmtId="0" fontId="10" fillId="0" borderId="3" xfId="0" applyFont="1" applyBorder="1" applyAlignment="1">
      <alignment vertical="center"/>
    </xf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7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4" fontId="17" fillId="0" borderId="0" xfId="0" applyNumberFormat="1" applyFont="1"/>
    <xf numFmtId="165" fontId="3" fillId="0" borderId="0" xfId="0" applyNumberFormat="1" applyFont="1"/>
    <xf numFmtId="49" fontId="4" fillId="0" borderId="0" xfId="0" applyNumberFormat="1" applyFont="1" applyAlignment="1"/>
    <xf numFmtId="49" fontId="17" fillId="0" borderId="0" xfId="0" applyNumberFormat="1" applyFont="1"/>
    <xf numFmtId="49" fontId="5" fillId="0" borderId="0" xfId="0" applyNumberFormat="1" applyFont="1"/>
    <xf numFmtId="43" fontId="3" fillId="0" borderId="1" xfId="3" applyFont="1" applyBorder="1" applyAlignment="1">
      <alignment vertical="center"/>
    </xf>
    <xf numFmtId="43" fontId="3" fillId="0" borderId="1" xfId="3" applyFont="1" applyBorder="1" applyAlignment="1">
      <alignment horizontal="right" vertical="center"/>
    </xf>
    <xf numFmtId="0" fontId="0" fillId="0" borderId="1" xfId="0" applyBorder="1"/>
    <xf numFmtId="49" fontId="3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 shrinkToFit="1"/>
    </xf>
    <xf numFmtId="4" fontId="19" fillId="0" borderId="1" xfId="0" applyNumberFormat="1" applyFont="1" applyFill="1" applyBorder="1" applyAlignment="1">
      <alignment horizontal="center" vertical="top" wrapText="1"/>
    </xf>
    <xf numFmtId="3" fontId="19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/>
    </xf>
    <xf numFmtId="43" fontId="3" fillId="0" borderId="1" xfId="3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43" fontId="3" fillId="0" borderId="1" xfId="3" applyFont="1" applyBorder="1" applyAlignment="1">
      <alignment horizontal="right"/>
    </xf>
    <xf numFmtId="165" fontId="3" fillId="0" borderId="1" xfId="0" applyNumberFormat="1" applyFont="1" applyBorder="1" applyAlignment="1">
      <alignment horizontal="right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/>
    <xf numFmtId="0" fontId="0" fillId="0" borderId="0" xfId="0" applyAlignment="1">
      <alignment horizontal="right"/>
    </xf>
  </cellXfs>
  <cellStyles count="4">
    <cellStyle name="Гиперссылка" xfId="1" builtinId="8"/>
    <cellStyle name="Обычный" xfId="0" builtinId="0"/>
    <cellStyle name="Обычный 2" xfId="2"/>
    <cellStyle name="Финансовый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%20&#1082;&#1074;&#1072;&#1088;&#1090;&#1072;&#1083;%20&#1087;&#1086;&#1082;&#1074;&#1072;&#1088;&#1090;&#1072;&#1083;&#1100;&#1085;&#1086;%202012%20-%20&#1044;&#1072;&#1083;&#1091;&#108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км"/>
      <sheetName val="сантехн"/>
      <sheetName val="пилом"/>
      <sheetName val="строит"/>
      <sheetName val="=хоз тов"/>
      <sheetName val="чист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hop.kostyor.ru/?view=8471&amp;c=detail" TargetMode="External"/><Relationship Id="rId2" Type="http://schemas.openxmlformats.org/officeDocument/2006/relationships/hyperlink" Target="http://www.shop.kostyor.ru/?view=6581&amp;c=detail" TargetMode="External"/><Relationship Id="rId1" Type="http://schemas.openxmlformats.org/officeDocument/2006/relationships/hyperlink" Target="http://www.shop.kostyor.ru/?view=7489&amp;c=detail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shop.kostyor.ru/?view=6226&amp;c=detail" TargetMode="External"/><Relationship Id="rId4" Type="http://schemas.openxmlformats.org/officeDocument/2006/relationships/hyperlink" Target="http://www.shop.kostyor.ru/?view=4523&amp;c=detai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2"/>
  <sheetViews>
    <sheetView tabSelected="1" view="pageBreakPreview" zoomScale="75" zoomScaleSheetLayoutView="75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Q10" sqref="Q10"/>
    </sheetView>
  </sheetViews>
  <sheetFormatPr defaultRowHeight="15" x14ac:dyDescent="0.25"/>
  <cols>
    <col min="1" max="1" width="5.28515625" customWidth="1"/>
    <col min="2" max="2" width="8" customWidth="1"/>
    <col min="3" max="3" width="11.140625" customWidth="1"/>
    <col min="4" max="4" width="44.42578125" customWidth="1"/>
    <col min="5" max="5" width="62.140625" customWidth="1"/>
    <col min="6" max="6" width="17.140625" customWidth="1"/>
    <col min="7" max="7" width="13.140625" customWidth="1"/>
    <col min="8" max="8" width="16.140625" style="17" customWidth="1"/>
    <col min="9" max="9" width="10.5703125" style="39" customWidth="1"/>
    <col min="10" max="10" width="14.7109375" customWidth="1"/>
    <col min="11" max="11" width="19.5703125" customWidth="1"/>
    <col min="12" max="12" width="12" customWidth="1"/>
  </cols>
  <sheetData>
    <row r="1" spans="1:23" x14ac:dyDescent="0.25">
      <c r="H1" s="76" t="s">
        <v>12</v>
      </c>
      <c r="I1" s="76"/>
      <c r="J1" s="76"/>
      <c r="K1" s="76"/>
    </row>
    <row r="2" spans="1:23" x14ac:dyDescent="0.25">
      <c r="G2" s="77" t="s">
        <v>70</v>
      </c>
      <c r="H2" s="77"/>
      <c r="I2" s="77"/>
      <c r="J2" s="77"/>
      <c r="K2" s="77"/>
    </row>
    <row r="3" spans="1:23" x14ac:dyDescent="0.25">
      <c r="H3" s="78" t="s">
        <v>13</v>
      </c>
      <c r="I3" s="78"/>
      <c r="J3" s="78"/>
      <c r="K3" s="78"/>
    </row>
    <row r="4" spans="1:23" x14ac:dyDescent="0.25">
      <c r="I4" s="16"/>
    </row>
    <row r="5" spans="1:23" x14ac:dyDescent="0.25">
      <c r="A5" s="11"/>
      <c r="B5" s="2"/>
      <c r="C5" s="2"/>
      <c r="D5" s="68" t="s">
        <v>3</v>
      </c>
      <c r="E5" s="68"/>
      <c r="F5" s="68"/>
      <c r="G5" s="68"/>
      <c r="H5" s="68"/>
      <c r="I5" s="68"/>
      <c r="J5" s="68"/>
      <c r="K5" s="11"/>
    </row>
    <row r="6" spans="1:23" x14ac:dyDescent="0.25">
      <c r="A6" s="11"/>
      <c r="B6" s="4"/>
      <c r="C6" s="4"/>
      <c r="D6" s="75" t="s">
        <v>71</v>
      </c>
      <c r="E6" s="75"/>
      <c r="F6" s="75"/>
      <c r="G6" s="75"/>
      <c r="H6" s="75"/>
      <c r="I6" s="75"/>
      <c r="J6" s="75"/>
      <c r="K6" s="11"/>
    </row>
    <row r="7" spans="1:23" x14ac:dyDescent="0.25">
      <c r="A7" s="11"/>
      <c r="B7" s="68"/>
      <c r="C7" s="68"/>
      <c r="D7" s="68"/>
      <c r="E7" s="68"/>
      <c r="F7" s="68"/>
      <c r="G7" s="68"/>
      <c r="H7" s="68"/>
      <c r="I7" s="68"/>
      <c r="J7" s="68"/>
      <c r="K7" s="11"/>
    </row>
    <row r="8" spans="1:23" ht="15" customHeight="1" x14ac:dyDescent="0.25">
      <c r="A8" s="11"/>
      <c r="B8" s="11"/>
      <c r="C8" s="11"/>
      <c r="D8" s="9"/>
      <c r="E8" s="9"/>
      <c r="F8" s="12"/>
      <c r="G8" s="12"/>
      <c r="H8" s="15"/>
      <c r="I8" s="9"/>
      <c r="J8" s="11"/>
      <c r="K8" s="11"/>
    </row>
    <row r="9" spans="1:23" ht="14.25" customHeight="1" x14ac:dyDescent="0.25">
      <c r="A9" s="2" t="s">
        <v>2</v>
      </c>
      <c r="B9" s="4"/>
      <c r="C9" s="4"/>
      <c r="D9" s="4"/>
      <c r="E9" s="4"/>
      <c r="F9" s="4"/>
      <c r="G9" s="4"/>
      <c r="H9" s="18"/>
      <c r="I9" s="4"/>
      <c r="J9" s="4"/>
      <c r="K9" s="11"/>
    </row>
    <row r="10" spans="1:23" ht="150.75" customHeight="1" x14ac:dyDescent="0.25">
      <c r="A10" s="61" t="s">
        <v>6</v>
      </c>
      <c r="B10" s="8" t="s">
        <v>7</v>
      </c>
      <c r="C10" s="8" t="s">
        <v>8</v>
      </c>
      <c r="D10" s="8" t="s">
        <v>79</v>
      </c>
      <c r="E10" s="8" t="s">
        <v>72</v>
      </c>
      <c r="F10" s="8" t="s">
        <v>1</v>
      </c>
      <c r="G10" s="5" t="s">
        <v>5</v>
      </c>
      <c r="H10" s="41" t="s">
        <v>77</v>
      </c>
      <c r="I10" s="56" t="s">
        <v>78</v>
      </c>
      <c r="J10" s="56" t="s">
        <v>80</v>
      </c>
      <c r="K10" s="57" t="s">
        <v>81</v>
      </c>
      <c r="L10" s="40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</row>
    <row r="11" spans="1:23" s="39" customFormat="1" ht="17.100000000000001" customHeight="1" x14ac:dyDescent="0.25">
      <c r="A11" s="62">
        <v>1</v>
      </c>
      <c r="B11" s="3"/>
      <c r="C11" s="53"/>
      <c r="D11" s="54" t="s">
        <v>85</v>
      </c>
      <c r="E11" s="55" t="s">
        <v>105</v>
      </c>
      <c r="F11" s="44" t="s">
        <v>127</v>
      </c>
      <c r="G11" s="53"/>
      <c r="H11" s="58" t="s">
        <v>122</v>
      </c>
      <c r="I11" s="59">
        <v>5</v>
      </c>
      <c r="J11" s="52">
        <v>555.16</v>
      </c>
      <c r="K11" s="51">
        <f>J11*I11</f>
        <v>2775.7999999999997</v>
      </c>
      <c r="L11" s="40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</row>
    <row r="12" spans="1:23" s="39" customFormat="1" ht="17.100000000000001" customHeight="1" x14ac:dyDescent="0.25">
      <c r="A12" s="60">
        <v>2</v>
      </c>
      <c r="B12" s="3"/>
      <c r="C12" s="53"/>
      <c r="D12" s="54" t="s">
        <v>86</v>
      </c>
      <c r="E12" s="55" t="s">
        <v>123</v>
      </c>
      <c r="F12" s="44"/>
      <c r="G12" s="53"/>
      <c r="H12" s="58" t="s">
        <v>122</v>
      </c>
      <c r="I12" s="59">
        <v>6</v>
      </c>
      <c r="J12" s="52">
        <v>318.60000000000002</v>
      </c>
      <c r="K12" s="51">
        <f t="shared" ref="K12:K33" si="0">J12*I12</f>
        <v>1911.6000000000001</v>
      </c>
      <c r="L12" s="40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</row>
    <row r="13" spans="1:23" s="39" customFormat="1" ht="17.100000000000001" customHeight="1" x14ac:dyDescent="0.25">
      <c r="A13" s="41">
        <v>3</v>
      </c>
      <c r="B13" s="3"/>
      <c r="C13" s="53"/>
      <c r="D13" s="54" t="s">
        <v>87</v>
      </c>
      <c r="E13" s="55" t="s">
        <v>124</v>
      </c>
      <c r="F13" s="44"/>
      <c r="G13" s="53"/>
      <c r="H13" s="58" t="s">
        <v>122</v>
      </c>
      <c r="I13" s="59">
        <v>6</v>
      </c>
      <c r="J13" s="52">
        <v>826</v>
      </c>
      <c r="K13" s="51">
        <f t="shared" si="0"/>
        <v>4956</v>
      </c>
      <c r="L13" s="40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</row>
    <row r="14" spans="1:23" s="39" customFormat="1" ht="17.100000000000001" customHeight="1" x14ac:dyDescent="0.25">
      <c r="A14" s="41">
        <v>4</v>
      </c>
      <c r="B14" s="3"/>
      <c r="C14" s="53"/>
      <c r="D14" s="54" t="s">
        <v>88</v>
      </c>
      <c r="E14" s="55" t="s">
        <v>106</v>
      </c>
      <c r="F14" s="44" t="s">
        <v>128</v>
      </c>
      <c r="G14" s="53"/>
      <c r="H14" s="58" t="s">
        <v>121</v>
      </c>
      <c r="I14" s="59">
        <v>14</v>
      </c>
      <c r="J14" s="52">
        <v>53.1</v>
      </c>
      <c r="K14" s="51">
        <f t="shared" si="0"/>
        <v>743.4</v>
      </c>
      <c r="L14" s="40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</row>
    <row r="15" spans="1:23" s="39" customFormat="1" ht="17.100000000000001" customHeight="1" x14ac:dyDescent="0.25">
      <c r="A15" s="41">
        <v>5</v>
      </c>
      <c r="B15" s="3"/>
      <c r="C15" s="53"/>
      <c r="D15" s="54" t="s">
        <v>88</v>
      </c>
      <c r="E15" s="55" t="s">
        <v>104</v>
      </c>
      <c r="F15" s="44" t="s">
        <v>128</v>
      </c>
      <c r="G15" s="53"/>
      <c r="H15" s="58" t="s">
        <v>121</v>
      </c>
      <c r="I15" s="59">
        <v>33</v>
      </c>
      <c r="J15" s="52">
        <v>53.1</v>
      </c>
      <c r="K15" s="51">
        <f t="shared" si="0"/>
        <v>1752.3</v>
      </c>
      <c r="L15" s="40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</row>
    <row r="16" spans="1:23" s="39" customFormat="1" ht="17.100000000000001" customHeight="1" x14ac:dyDescent="0.25">
      <c r="A16" s="41">
        <v>6</v>
      </c>
      <c r="B16" s="3"/>
      <c r="C16" s="53"/>
      <c r="D16" s="54" t="s">
        <v>88</v>
      </c>
      <c r="E16" s="55" t="s">
        <v>107</v>
      </c>
      <c r="F16" s="44" t="s">
        <v>128</v>
      </c>
      <c r="G16" s="53"/>
      <c r="H16" s="58" t="s">
        <v>121</v>
      </c>
      <c r="I16" s="59">
        <v>11</v>
      </c>
      <c r="J16" s="52">
        <v>51.92</v>
      </c>
      <c r="K16" s="51">
        <f t="shared" si="0"/>
        <v>571.12</v>
      </c>
      <c r="L16" s="40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</row>
    <row r="17" spans="1:23" s="39" customFormat="1" ht="17.100000000000001" customHeight="1" x14ac:dyDescent="0.25">
      <c r="A17" s="41">
        <v>7</v>
      </c>
      <c r="B17" s="3"/>
      <c r="C17" s="53"/>
      <c r="D17" s="54" t="s">
        <v>88</v>
      </c>
      <c r="E17" s="55" t="s">
        <v>103</v>
      </c>
      <c r="F17" s="44" t="s">
        <v>128</v>
      </c>
      <c r="G17" s="53"/>
      <c r="H17" s="58" t="s">
        <v>121</v>
      </c>
      <c r="I17" s="59">
        <v>33</v>
      </c>
      <c r="J17" s="52">
        <v>51.92</v>
      </c>
      <c r="K17" s="51">
        <f t="shared" si="0"/>
        <v>1713.3600000000001</v>
      </c>
      <c r="L17" s="40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</row>
    <row r="18" spans="1:23" s="39" customFormat="1" ht="17.100000000000001" customHeight="1" x14ac:dyDescent="0.25">
      <c r="A18" s="41">
        <v>8</v>
      </c>
      <c r="B18" s="3"/>
      <c r="C18" s="53"/>
      <c r="D18" s="54" t="s">
        <v>88</v>
      </c>
      <c r="E18" s="55" t="s">
        <v>102</v>
      </c>
      <c r="F18" s="44" t="s">
        <v>128</v>
      </c>
      <c r="G18" s="53"/>
      <c r="H18" s="58" t="s">
        <v>121</v>
      </c>
      <c r="I18" s="59">
        <v>25</v>
      </c>
      <c r="J18" s="52">
        <v>51.92</v>
      </c>
      <c r="K18" s="51">
        <f t="shared" si="0"/>
        <v>1298</v>
      </c>
      <c r="L18" s="40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</row>
    <row r="19" spans="1:23" s="39" customFormat="1" ht="17.100000000000001" customHeight="1" x14ac:dyDescent="0.25">
      <c r="A19" s="41">
        <v>9</v>
      </c>
      <c r="B19" s="3"/>
      <c r="C19" s="53"/>
      <c r="D19" s="54" t="s">
        <v>88</v>
      </c>
      <c r="E19" s="55" t="s">
        <v>108</v>
      </c>
      <c r="F19" s="44" t="s">
        <v>128</v>
      </c>
      <c r="G19" s="53"/>
      <c r="H19" s="58" t="s">
        <v>121</v>
      </c>
      <c r="I19" s="59">
        <v>26</v>
      </c>
      <c r="J19" s="52">
        <v>72.61</v>
      </c>
      <c r="K19" s="51">
        <f t="shared" si="0"/>
        <v>1887.86</v>
      </c>
      <c r="L19" s="40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</row>
    <row r="20" spans="1:23" s="39" customFormat="1" ht="17.100000000000001" customHeight="1" x14ac:dyDescent="0.25">
      <c r="A20" s="41">
        <v>10</v>
      </c>
      <c r="B20" s="3"/>
      <c r="C20" s="53"/>
      <c r="D20" s="54" t="s">
        <v>89</v>
      </c>
      <c r="E20" s="55" t="s">
        <v>109</v>
      </c>
      <c r="F20" s="44" t="s">
        <v>127</v>
      </c>
      <c r="G20" s="53"/>
      <c r="H20" s="58" t="s">
        <v>14</v>
      </c>
      <c r="I20" s="59">
        <v>900</v>
      </c>
      <c r="J20" s="52">
        <v>1.24</v>
      </c>
      <c r="K20" s="51">
        <f t="shared" si="0"/>
        <v>1116</v>
      </c>
      <c r="L20" s="40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</row>
    <row r="21" spans="1:23" s="39" customFormat="1" ht="17.100000000000001" customHeight="1" x14ac:dyDescent="0.25">
      <c r="A21" s="41">
        <v>11</v>
      </c>
      <c r="B21" s="3"/>
      <c r="C21" s="53"/>
      <c r="D21" s="54" t="s">
        <v>90</v>
      </c>
      <c r="E21" s="55" t="s">
        <v>110</v>
      </c>
      <c r="F21" s="44" t="s">
        <v>127</v>
      </c>
      <c r="G21" s="53"/>
      <c r="H21" s="58" t="s">
        <v>14</v>
      </c>
      <c r="I21" s="59">
        <v>900</v>
      </c>
      <c r="J21" s="52">
        <v>1.24</v>
      </c>
      <c r="K21" s="51">
        <f t="shared" si="0"/>
        <v>1116</v>
      </c>
      <c r="L21" s="40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</row>
    <row r="22" spans="1:23" s="39" customFormat="1" ht="17.100000000000001" customHeight="1" x14ac:dyDescent="0.25">
      <c r="A22" s="41">
        <v>12</v>
      </c>
      <c r="B22" s="3"/>
      <c r="C22" s="53"/>
      <c r="D22" s="54" t="s">
        <v>91</v>
      </c>
      <c r="E22" s="55" t="s">
        <v>111</v>
      </c>
      <c r="F22" s="44" t="s">
        <v>127</v>
      </c>
      <c r="G22" s="53"/>
      <c r="H22" s="58" t="s">
        <v>14</v>
      </c>
      <c r="I22" s="59">
        <v>1200</v>
      </c>
      <c r="J22" s="52">
        <v>1.24</v>
      </c>
      <c r="K22" s="51">
        <f t="shared" si="0"/>
        <v>1488</v>
      </c>
      <c r="L22" s="40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</row>
    <row r="23" spans="1:23" s="39" customFormat="1" ht="17.100000000000001" customHeight="1" x14ac:dyDescent="0.25">
      <c r="A23" s="41">
        <v>13</v>
      </c>
      <c r="B23" s="3"/>
      <c r="C23" s="53"/>
      <c r="D23" s="54" t="s">
        <v>92</v>
      </c>
      <c r="E23" s="55" t="s">
        <v>112</v>
      </c>
      <c r="F23" s="44" t="s">
        <v>127</v>
      </c>
      <c r="G23" s="53"/>
      <c r="H23" s="58" t="s">
        <v>14</v>
      </c>
      <c r="I23" s="59">
        <v>1200</v>
      </c>
      <c r="J23" s="52">
        <v>1.24</v>
      </c>
      <c r="K23" s="51">
        <f t="shared" si="0"/>
        <v>1488</v>
      </c>
      <c r="L23" s="40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</row>
    <row r="24" spans="1:23" s="39" customFormat="1" ht="17.100000000000001" customHeight="1" x14ac:dyDescent="0.25">
      <c r="A24" s="41">
        <v>14</v>
      </c>
      <c r="B24" s="3"/>
      <c r="C24" s="53"/>
      <c r="D24" s="54" t="s">
        <v>93</v>
      </c>
      <c r="E24" s="55" t="s">
        <v>113</v>
      </c>
      <c r="F24" s="44" t="s">
        <v>127</v>
      </c>
      <c r="G24" s="53"/>
      <c r="H24" s="58" t="s">
        <v>14</v>
      </c>
      <c r="I24" s="59">
        <v>600</v>
      </c>
      <c r="J24" s="52">
        <v>1.24</v>
      </c>
      <c r="K24" s="51">
        <f t="shared" si="0"/>
        <v>744</v>
      </c>
      <c r="L24" s="40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</row>
    <row r="25" spans="1:23" s="39" customFormat="1" ht="17.100000000000001" customHeight="1" x14ac:dyDescent="0.25">
      <c r="A25" s="41">
        <v>15</v>
      </c>
      <c r="B25" s="3"/>
      <c r="C25" s="53"/>
      <c r="D25" s="54" t="s">
        <v>94</v>
      </c>
      <c r="E25" s="55" t="s">
        <v>113</v>
      </c>
      <c r="F25" s="44" t="s">
        <v>127</v>
      </c>
      <c r="G25" s="53"/>
      <c r="H25" s="58" t="s">
        <v>14</v>
      </c>
      <c r="I25" s="59">
        <v>600</v>
      </c>
      <c r="J25" s="52">
        <v>1.24</v>
      </c>
      <c r="K25" s="51">
        <f t="shared" si="0"/>
        <v>744</v>
      </c>
      <c r="L25" s="40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</row>
    <row r="26" spans="1:23" s="39" customFormat="1" ht="17.100000000000001" customHeight="1" x14ac:dyDescent="0.25">
      <c r="A26" s="41">
        <v>16</v>
      </c>
      <c r="B26" s="3"/>
      <c r="C26" s="53"/>
      <c r="D26" s="54" t="s">
        <v>95</v>
      </c>
      <c r="E26" s="55" t="s">
        <v>114</v>
      </c>
      <c r="F26" s="44" t="s">
        <v>127</v>
      </c>
      <c r="G26" s="53"/>
      <c r="H26" s="58" t="s">
        <v>14</v>
      </c>
      <c r="I26" s="59">
        <v>150</v>
      </c>
      <c r="J26" s="52">
        <v>1.24</v>
      </c>
      <c r="K26" s="51">
        <f t="shared" si="0"/>
        <v>186</v>
      </c>
      <c r="L26" s="40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</row>
    <row r="27" spans="1:23" s="39" customFormat="1" ht="17.100000000000001" customHeight="1" x14ac:dyDescent="0.25">
      <c r="A27" s="41">
        <v>17</v>
      </c>
      <c r="B27" s="3"/>
      <c r="C27" s="53"/>
      <c r="D27" s="54" t="s">
        <v>95</v>
      </c>
      <c r="E27" s="55" t="s">
        <v>115</v>
      </c>
      <c r="F27" s="44" t="s">
        <v>127</v>
      </c>
      <c r="G27" s="53"/>
      <c r="H27" s="58" t="s">
        <v>14</v>
      </c>
      <c r="I27" s="59">
        <v>150</v>
      </c>
      <c r="J27" s="52">
        <v>1.24</v>
      </c>
      <c r="K27" s="51">
        <f t="shared" si="0"/>
        <v>186</v>
      </c>
      <c r="L27" s="40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</row>
    <row r="28" spans="1:23" s="39" customFormat="1" ht="17.100000000000001" customHeight="1" x14ac:dyDescent="0.25">
      <c r="A28" s="41">
        <v>18</v>
      </c>
      <c r="B28" s="3"/>
      <c r="C28" s="53"/>
      <c r="D28" s="54" t="s">
        <v>96</v>
      </c>
      <c r="E28" s="55" t="s">
        <v>116</v>
      </c>
      <c r="F28" s="44"/>
      <c r="G28" s="53"/>
      <c r="H28" s="58" t="s">
        <v>121</v>
      </c>
      <c r="I28" s="59">
        <v>130</v>
      </c>
      <c r="J28" s="52">
        <v>184.08</v>
      </c>
      <c r="K28" s="51">
        <f t="shared" si="0"/>
        <v>23930.400000000001</v>
      </c>
      <c r="L28" s="40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</row>
    <row r="29" spans="1:23" s="39" customFormat="1" ht="17.100000000000001" customHeight="1" x14ac:dyDescent="0.25">
      <c r="A29" s="41">
        <v>19</v>
      </c>
      <c r="B29" s="3"/>
      <c r="C29" s="53"/>
      <c r="D29" s="54" t="s">
        <v>97</v>
      </c>
      <c r="E29" s="55" t="s">
        <v>117</v>
      </c>
      <c r="F29" s="44"/>
      <c r="G29" s="53"/>
      <c r="H29" s="58" t="s">
        <v>14</v>
      </c>
      <c r="I29" s="59">
        <v>6</v>
      </c>
      <c r="J29" s="52">
        <v>30.77</v>
      </c>
      <c r="K29" s="51">
        <f t="shared" si="0"/>
        <v>184.62</v>
      </c>
      <c r="L29" s="40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</row>
    <row r="30" spans="1:23" s="39" customFormat="1" ht="17.100000000000001" customHeight="1" x14ac:dyDescent="0.25">
      <c r="A30" s="41">
        <v>20</v>
      </c>
      <c r="B30" s="3"/>
      <c r="C30" s="53"/>
      <c r="D30" s="54" t="s">
        <v>98</v>
      </c>
      <c r="E30" s="55" t="s">
        <v>118</v>
      </c>
      <c r="F30" s="44"/>
      <c r="G30" s="53"/>
      <c r="H30" s="58" t="s">
        <v>122</v>
      </c>
      <c r="I30" s="59">
        <v>6</v>
      </c>
      <c r="J30" s="52">
        <v>695.16</v>
      </c>
      <c r="K30" s="51">
        <f t="shared" si="0"/>
        <v>4170.96</v>
      </c>
      <c r="L30" s="40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</row>
    <row r="31" spans="1:23" s="39" customFormat="1" ht="17.100000000000001" customHeight="1" x14ac:dyDescent="0.25">
      <c r="A31" s="41">
        <v>21</v>
      </c>
      <c r="B31" s="3"/>
      <c r="C31" s="53"/>
      <c r="D31" s="54" t="s">
        <v>99</v>
      </c>
      <c r="E31" s="55" t="s">
        <v>119</v>
      </c>
      <c r="F31" s="44"/>
      <c r="G31" s="53"/>
      <c r="H31" s="58" t="s">
        <v>14</v>
      </c>
      <c r="I31" s="59">
        <v>15</v>
      </c>
      <c r="J31" s="52">
        <v>177</v>
      </c>
      <c r="K31" s="51">
        <f t="shared" si="0"/>
        <v>2655</v>
      </c>
      <c r="L31" s="40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</row>
    <row r="32" spans="1:23" s="39" customFormat="1" ht="17.100000000000001" customHeight="1" x14ac:dyDescent="0.25">
      <c r="A32" s="41">
        <v>22</v>
      </c>
      <c r="B32" s="3"/>
      <c r="C32" s="53"/>
      <c r="D32" s="54" t="s">
        <v>100</v>
      </c>
      <c r="E32" s="55" t="s">
        <v>120</v>
      </c>
      <c r="F32" s="44" t="s">
        <v>127</v>
      </c>
      <c r="G32" s="53"/>
      <c r="H32" s="58" t="s">
        <v>121</v>
      </c>
      <c r="I32" s="59">
        <v>6</v>
      </c>
      <c r="J32" s="52">
        <v>225.9</v>
      </c>
      <c r="K32" s="51">
        <f t="shared" si="0"/>
        <v>1355.4</v>
      </c>
      <c r="L32" s="40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</row>
    <row r="33" spans="1:24" s="39" customFormat="1" ht="15.75" customHeight="1" x14ac:dyDescent="0.25">
      <c r="A33" s="41">
        <v>23</v>
      </c>
      <c r="B33" s="3"/>
      <c r="C33" s="53"/>
      <c r="D33" s="54" t="s">
        <v>101</v>
      </c>
      <c r="E33" s="55" t="s">
        <v>125</v>
      </c>
      <c r="F33" s="44"/>
      <c r="G33" s="53"/>
      <c r="H33" s="58" t="s">
        <v>121</v>
      </c>
      <c r="I33" s="59">
        <v>3</v>
      </c>
      <c r="J33" s="52">
        <v>246.15</v>
      </c>
      <c r="K33" s="51">
        <f t="shared" si="0"/>
        <v>738.45</v>
      </c>
      <c r="L33" s="40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</row>
    <row r="34" spans="1:24" s="39" customFormat="1" ht="19.5" customHeight="1" x14ac:dyDescent="0.25">
      <c r="A34" s="69" t="s">
        <v>82</v>
      </c>
      <c r="B34" s="69"/>
      <c r="C34" s="70"/>
      <c r="D34" s="70"/>
      <c r="E34" s="70"/>
      <c r="F34" s="70"/>
      <c r="G34" s="70"/>
      <c r="H34" s="69"/>
      <c r="I34" s="69"/>
      <c r="J34" s="69"/>
      <c r="K34" s="63">
        <f>SUM(K11:K33)</f>
        <v>57712.27</v>
      </c>
      <c r="L34" s="47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</row>
    <row r="35" spans="1:24" s="39" customFormat="1" ht="18.75" customHeight="1" x14ac:dyDescent="0.25">
      <c r="A35" s="71" t="s">
        <v>83</v>
      </c>
      <c r="B35" s="72"/>
      <c r="C35" s="72"/>
      <c r="D35" s="72"/>
      <c r="E35" s="72"/>
      <c r="F35" s="72"/>
      <c r="G35" s="72"/>
      <c r="H35" s="72"/>
      <c r="I35" s="72"/>
      <c r="J35" s="73"/>
      <c r="K35" s="64">
        <f>K34*18/118</f>
        <v>8803.5666101694915</v>
      </c>
      <c r="L35" s="40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</row>
    <row r="36" spans="1:24" s="39" customFormat="1" ht="18.75" customHeight="1" x14ac:dyDescent="0.25">
      <c r="A36" s="71" t="s">
        <v>84</v>
      </c>
      <c r="B36" s="72"/>
      <c r="C36" s="72"/>
      <c r="D36" s="72"/>
      <c r="E36" s="72"/>
      <c r="F36" s="72"/>
      <c r="G36" s="72"/>
      <c r="H36" s="72"/>
      <c r="I36" s="72"/>
      <c r="J36" s="73"/>
      <c r="K36" s="63">
        <v>57712.27</v>
      </c>
      <c r="L36" s="40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</row>
    <row r="37" spans="1:24" x14ac:dyDescent="0.25">
      <c r="A37" s="4" t="s">
        <v>129</v>
      </c>
      <c r="B37" s="7"/>
      <c r="C37" s="7"/>
      <c r="D37" s="48"/>
      <c r="E37" s="7"/>
      <c r="F37" s="4"/>
      <c r="G37" s="4"/>
      <c r="H37" s="42"/>
      <c r="I37" s="4"/>
      <c r="J37" s="4"/>
      <c r="K37" s="40"/>
      <c r="L37" s="40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</row>
    <row r="38" spans="1:24" ht="21" hidden="1" customHeight="1" x14ac:dyDescent="0.25">
      <c r="A38" s="43"/>
      <c r="B38" s="43"/>
      <c r="C38" s="43"/>
      <c r="D38" s="49">
        <f>[1]сантехн!A26</f>
        <v>0</v>
      </c>
      <c r="E38" s="43"/>
      <c r="F38" s="43"/>
      <c r="G38" s="43"/>
      <c r="H38" s="45"/>
      <c r="I38" s="43"/>
      <c r="J38" s="43"/>
      <c r="K38" s="46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</row>
    <row r="39" spans="1:24" s="39" customFormat="1" x14ac:dyDescent="0.25">
      <c r="A39" s="11" t="s">
        <v>73</v>
      </c>
      <c r="B39" s="11"/>
      <c r="C39" s="11"/>
      <c r="D39" s="50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</row>
    <row r="40" spans="1:24" s="39" customFormat="1" ht="41.25" customHeight="1" x14ac:dyDescent="0.25">
      <c r="A40" s="74" t="s">
        <v>74</v>
      </c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40"/>
    </row>
    <row r="41" spans="1:24" s="39" customFormat="1" x14ac:dyDescent="0.25">
      <c r="A41" s="13" t="s">
        <v>126</v>
      </c>
      <c r="B41" s="10"/>
      <c r="C41" s="10"/>
      <c r="D41" s="1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</row>
    <row r="42" spans="1:24" s="39" customFormat="1" x14ac:dyDescent="0.25">
      <c r="A42" s="13" t="s">
        <v>75</v>
      </c>
      <c r="B42" s="10"/>
      <c r="C42" s="10"/>
      <c r="D42" s="1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</row>
    <row r="43" spans="1:24" s="39" customFormat="1" x14ac:dyDescent="0.25">
      <c r="A43" s="13" t="s">
        <v>76</v>
      </c>
      <c r="B43" s="10"/>
      <c r="C43" s="10"/>
      <c r="D43" s="1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</row>
    <row r="44" spans="1:24" x14ac:dyDescent="0.25">
      <c r="A44" s="6"/>
      <c r="B44" s="10"/>
      <c r="C44" s="10"/>
      <c r="D44" s="10"/>
      <c r="E44" s="10"/>
      <c r="F44" s="40"/>
      <c r="G44" s="40"/>
      <c r="H44" s="42"/>
      <c r="I44" s="40"/>
      <c r="J44" s="40"/>
      <c r="K44" s="40"/>
      <c r="L44" s="40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</row>
    <row r="45" spans="1:24" ht="18.75" x14ac:dyDescent="0.3">
      <c r="A45" s="14" t="s">
        <v>4</v>
      </c>
      <c r="B45" s="40"/>
      <c r="C45" s="40"/>
      <c r="D45" s="40"/>
      <c r="E45" s="40"/>
      <c r="F45" s="40"/>
      <c r="G45" s="40"/>
      <c r="H45" s="42"/>
      <c r="I45" s="66"/>
      <c r="J45" s="13" t="s">
        <v>130</v>
      </c>
      <c r="K45" s="40"/>
      <c r="L45" s="40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</row>
    <row r="46" spans="1:24" ht="18.75" x14ac:dyDescent="0.3">
      <c r="A46" s="13" t="s">
        <v>9</v>
      </c>
      <c r="B46" s="13"/>
      <c r="C46" s="13"/>
      <c r="D46" s="40"/>
      <c r="E46" s="40"/>
      <c r="F46" s="40"/>
      <c r="G46" s="40"/>
      <c r="H46" s="42"/>
      <c r="I46" s="66"/>
      <c r="J46" s="13" t="s">
        <v>131</v>
      </c>
      <c r="K46" s="6"/>
      <c r="L46" s="40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</row>
    <row r="47" spans="1:24" ht="18.75" x14ac:dyDescent="0.3">
      <c r="A47" s="4"/>
      <c r="B47" s="14"/>
      <c r="C47" s="14"/>
      <c r="D47" s="40"/>
      <c r="E47" s="40"/>
      <c r="F47" s="40"/>
      <c r="G47" s="40"/>
      <c r="H47" s="42"/>
      <c r="I47" s="66"/>
      <c r="J47" s="14"/>
      <c r="K47" s="4"/>
      <c r="L47" s="40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</row>
    <row r="48" spans="1:24" ht="18.75" x14ac:dyDescent="0.3">
      <c r="A48" s="40"/>
      <c r="B48" s="40"/>
      <c r="C48" s="40"/>
      <c r="D48" s="40"/>
      <c r="E48" s="40"/>
      <c r="F48" s="40"/>
      <c r="G48" s="40"/>
      <c r="H48" s="42"/>
      <c r="I48" s="66"/>
      <c r="J48" s="40"/>
      <c r="K48" s="40"/>
      <c r="L48" s="40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</row>
    <row r="49" spans="1:23" ht="18.75" x14ac:dyDescent="0.3">
      <c r="A49" s="40" t="s">
        <v>10</v>
      </c>
      <c r="B49" s="40"/>
      <c r="C49" s="40"/>
      <c r="D49" s="40"/>
      <c r="E49" s="40"/>
      <c r="F49" s="40"/>
      <c r="G49" s="40"/>
      <c r="H49" s="42"/>
      <c r="I49" s="66"/>
      <c r="J49" s="4" t="s">
        <v>132</v>
      </c>
      <c r="K49" s="4"/>
      <c r="L49" s="40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</row>
    <row r="50" spans="1:23" x14ac:dyDescent="0.25">
      <c r="A50" s="11" t="s">
        <v>0</v>
      </c>
      <c r="B50" s="11" t="s">
        <v>11</v>
      </c>
      <c r="C50" s="11"/>
      <c r="D50" s="11"/>
      <c r="E50" s="11"/>
      <c r="F50" s="11"/>
      <c r="G50" s="11"/>
      <c r="H50" s="15"/>
      <c r="I50" s="65"/>
      <c r="J50" s="15" t="s">
        <v>133</v>
      </c>
      <c r="K50" s="40"/>
      <c r="L50" s="40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</row>
    <row r="51" spans="1:23" x14ac:dyDescent="0.25">
      <c r="A51" s="43"/>
      <c r="B51" s="43"/>
      <c r="C51" s="43"/>
      <c r="D51" s="43"/>
      <c r="E51" s="43"/>
      <c r="F51" s="43"/>
      <c r="G51" s="43"/>
      <c r="H51" s="45"/>
      <c r="I51" s="65"/>
      <c r="J51" s="67"/>
      <c r="K51" s="67"/>
      <c r="L51" s="4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</row>
    <row r="52" spans="1:23" ht="15.75" x14ac:dyDescent="0.25">
      <c r="K52" s="1"/>
      <c r="L52" s="2"/>
    </row>
  </sheetData>
  <mergeCells count="10">
    <mergeCell ref="D6:J6"/>
    <mergeCell ref="H1:K1"/>
    <mergeCell ref="G2:K2"/>
    <mergeCell ref="H3:K3"/>
    <mergeCell ref="D5:J5"/>
    <mergeCell ref="B7:J7"/>
    <mergeCell ref="A34:J34"/>
    <mergeCell ref="A35:J35"/>
    <mergeCell ref="A36:J36"/>
    <mergeCell ref="A40:V40"/>
  </mergeCells>
  <pageMargins left="0.25" right="0.25" top="0.75" bottom="0.75" header="0.3" footer="0.3"/>
  <pageSetup paperSize="9" scale="5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43" workbookViewId="0">
      <selection activeCell="C1" sqref="C1:C51"/>
    </sheetView>
  </sheetViews>
  <sheetFormatPr defaultRowHeight="15" x14ac:dyDescent="0.25"/>
  <cols>
    <col min="1" max="1" width="66" customWidth="1"/>
    <col min="2" max="5" width="27.5703125" customWidth="1"/>
  </cols>
  <sheetData>
    <row r="1" spans="1:6" ht="18.75" x14ac:dyDescent="0.25">
      <c r="A1" s="20" t="s">
        <v>36</v>
      </c>
      <c r="B1" s="19" t="s">
        <v>37</v>
      </c>
      <c r="C1" s="19">
        <v>225</v>
      </c>
      <c r="D1" s="36">
        <v>146</v>
      </c>
      <c r="E1" s="36">
        <v>32850</v>
      </c>
      <c r="F1">
        <f>C1*D1</f>
        <v>32850</v>
      </c>
    </row>
    <row r="2" spans="1:6" ht="38.25" thickBot="1" x14ac:dyDescent="0.3">
      <c r="A2" s="21" t="s">
        <v>38</v>
      </c>
      <c r="B2" s="22" t="s">
        <v>15</v>
      </c>
      <c r="C2" s="22">
        <v>10</v>
      </c>
      <c r="D2" s="23">
        <v>42</v>
      </c>
      <c r="E2" s="23">
        <v>420</v>
      </c>
      <c r="F2">
        <f t="shared" ref="F2:F51" si="0">C2*D2</f>
        <v>420</v>
      </c>
    </row>
    <row r="3" spans="1:6" ht="38.25" thickBot="1" x14ac:dyDescent="0.3">
      <c r="A3" s="21" t="s">
        <v>39</v>
      </c>
      <c r="B3" s="22" t="s">
        <v>15</v>
      </c>
      <c r="C3" s="22">
        <v>10</v>
      </c>
      <c r="D3" s="23">
        <v>69</v>
      </c>
      <c r="E3" s="23">
        <v>690</v>
      </c>
      <c r="F3">
        <f t="shared" si="0"/>
        <v>690</v>
      </c>
    </row>
    <row r="4" spans="1:6" ht="57" thickBot="1" x14ac:dyDescent="0.3">
      <c r="A4" s="21" t="s">
        <v>17</v>
      </c>
      <c r="B4" s="22" t="s">
        <v>14</v>
      </c>
      <c r="C4" s="22">
        <v>10</v>
      </c>
      <c r="D4" s="23">
        <v>12</v>
      </c>
      <c r="E4" s="23">
        <v>120</v>
      </c>
      <c r="F4">
        <f t="shared" si="0"/>
        <v>120</v>
      </c>
    </row>
    <row r="5" spans="1:6" ht="38.25" thickBot="1" x14ac:dyDescent="0.3">
      <c r="A5" s="21" t="s">
        <v>18</v>
      </c>
      <c r="B5" s="22" t="s">
        <v>14</v>
      </c>
      <c r="C5" s="22">
        <v>10</v>
      </c>
      <c r="D5" s="23">
        <v>750</v>
      </c>
      <c r="E5" s="23">
        <v>7500</v>
      </c>
      <c r="F5">
        <f t="shared" si="0"/>
        <v>7500</v>
      </c>
    </row>
    <row r="6" spans="1:6" ht="38.25" thickBot="1" x14ac:dyDescent="0.3">
      <c r="A6" s="21" t="s">
        <v>40</v>
      </c>
      <c r="B6" s="22" t="s">
        <v>14</v>
      </c>
      <c r="C6" s="22">
        <v>200</v>
      </c>
      <c r="D6" s="23">
        <v>8</v>
      </c>
      <c r="E6" s="23">
        <v>1600</v>
      </c>
      <c r="F6">
        <f t="shared" si="0"/>
        <v>1600</v>
      </c>
    </row>
    <row r="7" spans="1:6" ht="75.75" thickBot="1" x14ac:dyDescent="0.3">
      <c r="A7" s="21" t="s">
        <v>19</v>
      </c>
      <c r="B7" s="22" t="s">
        <v>16</v>
      </c>
      <c r="C7" s="27">
        <v>10</v>
      </c>
      <c r="D7" s="23">
        <v>60</v>
      </c>
      <c r="E7" s="28">
        <v>600</v>
      </c>
      <c r="F7">
        <f t="shared" si="0"/>
        <v>600</v>
      </c>
    </row>
    <row r="8" spans="1:6" ht="57" thickBot="1" x14ac:dyDescent="0.3">
      <c r="A8" s="29" t="s">
        <v>20</v>
      </c>
      <c r="B8" s="22" t="s">
        <v>15</v>
      </c>
      <c r="C8" s="27">
        <v>2</v>
      </c>
      <c r="D8" s="23">
        <v>138</v>
      </c>
      <c r="E8" s="28">
        <v>276</v>
      </c>
      <c r="F8">
        <f t="shared" si="0"/>
        <v>276</v>
      </c>
    </row>
    <row r="9" spans="1:6" ht="19.5" thickBot="1" x14ac:dyDescent="0.3">
      <c r="A9" s="21" t="s">
        <v>41</v>
      </c>
      <c r="B9" s="22" t="s">
        <v>14</v>
      </c>
      <c r="C9" s="22">
        <v>40</v>
      </c>
      <c r="D9" s="23">
        <v>18</v>
      </c>
      <c r="E9" s="23">
        <v>720</v>
      </c>
      <c r="F9">
        <f t="shared" si="0"/>
        <v>720</v>
      </c>
    </row>
    <row r="10" spans="1:6" ht="37.5" x14ac:dyDescent="0.25">
      <c r="A10" s="24" t="s">
        <v>42</v>
      </c>
      <c r="B10" s="19" t="s">
        <v>14</v>
      </c>
      <c r="C10" s="19">
        <v>10</v>
      </c>
      <c r="D10" s="36">
        <v>40</v>
      </c>
      <c r="E10" s="36">
        <v>400</v>
      </c>
      <c r="F10">
        <f t="shared" si="0"/>
        <v>400</v>
      </c>
    </row>
    <row r="11" spans="1:6" ht="19.5" thickBot="1" x14ac:dyDescent="0.3">
      <c r="A11" s="31" t="s">
        <v>21</v>
      </c>
      <c r="B11" s="22" t="s">
        <v>14</v>
      </c>
      <c r="C11" s="22">
        <v>10</v>
      </c>
      <c r="D11" s="23">
        <v>35</v>
      </c>
      <c r="E11" s="23">
        <v>350</v>
      </c>
      <c r="F11">
        <f t="shared" si="0"/>
        <v>350</v>
      </c>
    </row>
    <row r="12" spans="1:6" ht="57" thickBot="1" x14ac:dyDescent="0.3">
      <c r="A12" s="21" t="s">
        <v>22</v>
      </c>
      <c r="B12" s="22" t="s">
        <v>15</v>
      </c>
      <c r="C12" s="22">
        <v>20</v>
      </c>
      <c r="D12" s="23">
        <v>14</v>
      </c>
      <c r="E12" s="23">
        <v>280</v>
      </c>
      <c r="F12">
        <f t="shared" si="0"/>
        <v>280</v>
      </c>
    </row>
    <row r="13" spans="1:6" ht="38.25" thickBot="1" x14ac:dyDescent="0.3">
      <c r="A13" s="21" t="s">
        <v>43</v>
      </c>
      <c r="B13" s="22" t="s">
        <v>16</v>
      </c>
      <c r="C13" s="22">
        <v>50</v>
      </c>
      <c r="D13" s="23">
        <v>100</v>
      </c>
      <c r="E13" s="23">
        <v>5000</v>
      </c>
      <c r="F13">
        <f t="shared" si="0"/>
        <v>5000</v>
      </c>
    </row>
    <row r="14" spans="1:6" ht="38.25" thickBot="1" x14ac:dyDescent="0.3">
      <c r="A14" s="21" t="s">
        <v>44</v>
      </c>
      <c r="B14" s="22" t="s">
        <v>16</v>
      </c>
      <c r="C14" s="22">
        <v>50</v>
      </c>
      <c r="D14" s="23">
        <v>80</v>
      </c>
      <c r="E14" s="23">
        <v>4000</v>
      </c>
      <c r="F14">
        <f t="shared" si="0"/>
        <v>4000</v>
      </c>
    </row>
    <row r="15" spans="1:6" ht="33.75" thickBot="1" x14ac:dyDescent="0.3">
      <c r="A15" s="32" t="s">
        <v>23</v>
      </c>
      <c r="B15" s="22" t="s">
        <v>14</v>
      </c>
      <c r="C15" s="22">
        <v>24</v>
      </c>
      <c r="D15" s="23">
        <v>35</v>
      </c>
      <c r="E15" s="23">
        <v>840</v>
      </c>
      <c r="F15">
        <f t="shared" si="0"/>
        <v>840</v>
      </c>
    </row>
    <row r="16" spans="1:6" ht="50.25" thickBot="1" x14ac:dyDescent="0.3">
      <c r="A16" s="33" t="s">
        <v>45</v>
      </c>
      <c r="B16" s="19" t="s">
        <v>14</v>
      </c>
      <c r="C16" s="19">
        <v>10</v>
      </c>
      <c r="D16" s="36">
        <v>98</v>
      </c>
      <c r="E16" s="36">
        <v>980</v>
      </c>
      <c r="F16">
        <f t="shared" si="0"/>
        <v>980</v>
      </c>
    </row>
    <row r="17" spans="1:6" ht="51.75" x14ac:dyDescent="0.25">
      <c r="A17" s="24" t="s">
        <v>46</v>
      </c>
      <c r="B17" s="19" t="s">
        <v>14</v>
      </c>
      <c r="C17" s="19">
        <v>20</v>
      </c>
      <c r="D17" s="36">
        <v>10</v>
      </c>
      <c r="E17" s="26">
        <v>200</v>
      </c>
      <c r="F17">
        <f t="shared" si="0"/>
        <v>200</v>
      </c>
    </row>
    <row r="18" spans="1:6" ht="83.25" thickBot="1" x14ac:dyDescent="0.3">
      <c r="A18" s="32" t="s">
        <v>47</v>
      </c>
      <c r="B18" s="22" t="s">
        <v>14</v>
      </c>
      <c r="C18" s="22">
        <v>20</v>
      </c>
      <c r="D18" s="23">
        <v>20</v>
      </c>
      <c r="E18" s="23">
        <v>400</v>
      </c>
      <c r="F18">
        <f t="shared" si="0"/>
        <v>400</v>
      </c>
    </row>
    <row r="19" spans="1:6" ht="83.25" thickBot="1" x14ac:dyDescent="0.3">
      <c r="A19" s="32" t="s">
        <v>48</v>
      </c>
      <c r="B19" s="22" t="s">
        <v>14</v>
      </c>
      <c r="C19" s="22">
        <v>20</v>
      </c>
      <c r="D19" s="23">
        <v>20</v>
      </c>
      <c r="E19" s="23">
        <v>400</v>
      </c>
      <c r="F19">
        <f t="shared" si="0"/>
        <v>400</v>
      </c>
    </row>
    <row r="20" spans="1:6" ht="83.25" thickBot="1" x14ac:dyDescent="0.3">
      <c r="A20" s="32" t="s">
        <v>49</v>
      </c>
      <c r="B20" s="22" t="s">
        <v>14</v>
      </c>
      <c r="C20" s="22">
        <v>10</v>
      </c>
      <c r="D20" s="23">
        <v>20</v>
      </c>
      <c r="E20" s="23">
        <v>200</v>
      </c>
      <c r="F20">
        <f t="shared" si="0"/>
        <v>200</v>
      </c>
    </row>
    <row r="21" spans="1:6" ht="33.75" thickBot="1" x14ac:dyDescent="0.3">
      <c r="A21" s="32" t="s">
        <v>50</v>
      </c>
      <c r="B21" s="22" t="s">
        <v>14</v>
      </c>
      <c r="C21" s="22">
        <v>24</v>
      </c>
      <c r="D21" s="23">
        <v>18</v>
      </c>
      <c r="E21" s="23">
        <v>432</v>
      </c>
      <c r="F21">
        <f t="shared" si="0"/>
        <v>432</v>
      </c>
    </row>
    <row r="22" spans="1:6" ht="33.75" thickBot="1" x14ac:dyDescent="0.3">
      <c r="A22" s="32" t="s">
        <v>51</v>
      </c>
      <c r="B22" s="22" t="s">
        <v>14</v>
      </c>
      <c r="C22" s="22">
        <v>24</v>
      </c>
      <c r="D22" s="23">
        <v>18</v>
      </c>
      <c r="E22" s="23">
        <v>432</v>
      </c>
      <c r="F22">
        <f t="shared" si="0"/>
        <v>432</v>
      </c>
    </row>
    <row r="23" spans="1:6" ht="38.25" thickBot="1" x14ac:dyDescent="0.3">
      <c r="A23" s="24" t="s">
        <v>52</v>
      </c>
      <c r="B23" s="25"/>
      <c r="C23" s="25">
        <v>10</v>
      </c>
      <c r="D23" s="36">
        <v>165</v>
      </c>
      <c r="E23" s="36">
        <v>1650</v>
      </c>
      <c r="F23">
        <f t="shared" si="0"/>
        <v>1650</v>
      </c>
    </row>
    <row r="24" spans="1:6" ht="33.75" thickBot="1" x14ac:dyDescent="0.3">
      <c r="A24" s="33" t="s">
        <v>24</v>
      </c>
      <c r="B24" s="19" t="s">
        <v>14</v>
      </c>
      <c r="C24" s="19">
        <v>10</v>
      </c>
      <c r="D24" s="36">
        <v>54</v>
      </c>
      <c r="E24" s="36">
        <v>540</v>
      </c>
      <c r="F24">
        <f t="shared" si="0"/>
        <v>540</v>
      </c>
    </row>
    <row r="25" spans="1:6" ht="49.5" x14ac:dyDescent="0.25">
      <c r="A25" s="33" t="s">
        <v>53</v>
      </c>
      <c r="B25" s="19" t="s">
        <v>16</v>
      </c>
      <c r="C25" s="19">
        <v>10</v>
      </c>
      <c r="D25" s="36">
        <v>98</v>
      </c>
      <c r="E25" s="36">
        <v>980</v>
      </c>
      <c r="F25">
        <f t="shared" si="0"/>
        <v>980</v>
      </c>
    </row>
    <row r="26" spans="1:6" ht="30.75" thickBot="1" x14ac:dyDescent="0.3">
      <c r="A26" s="31" t="s">
        <v>25</v>
      </c>
      <c r="B26" s="22" t="s">
        <v>14</v>
      </c>
      <c r="C26" s="22">
        <v>10</v>
      </c>
      <c r="D26" s="23">
        <v>52</v>
      </c>
      <c r="E26" s="23">
        <v>520</v>
      </c>
      <c r="F26">
        <f t="shared" si="0"/>
        <v>520</v>
      </c>
    </row>
    <row r="27" spans="1:6" ht="83.25" thickBot="1" x14ac:dyDescent="0.3">
      <c r="A27" s="32" t="s">
        <v>54</v>
      </c>
      <c r="B27" s="22" t="s">
        <v>14</v>
      </c>
      <c r="C27" s="22">
        <v>30</v>
      </c>
      <c r="D27" s="23">
        <v>46</v>
      </c>
      <c r="E27" s="23">
        <v>1380</v>
      </c>
      <c r="F27">
        <f t="shared" si="0"/>
        <v>1380</v>
      </c>
    </row>
    <row r="28" spans="1:6" ht="83.25" thickBot="1" x14ac:dyDescent="0.3">
      <c r="A28" s="32" t="s">
        <v>55</v>
      </c>
      <c r="B28" s="22" t="s">
        <v>16</v>
      </c>
      <c r="C28" s="22">
        <v>50</v>
      </c>
      <c r="D28" s="23">
        <v>48</v>
      </c>
      <c r="E28" s="23">
        <v>2400</v>
      </c>
      <c r="F28">
        <f t="shared" si="0"/>
        <v>2400</v>
      </c>
    </row>
    <row r="29" spans="1:6" ht="83.25" thickBot="1" x14ac:dyDescent="0.3">
      <c r="A29" s="32" t="s">
        <v>56</v>
      </c>
      <c r="B29" s="22" t="s">
        <v>16</v>
      </c>
      <c r="C29" s="27">
        <v>50</v>
      </c>
      <c r="D29" s="28">
        <v>50</v>
      </c>
      <c r="E29" s="28">
        <v>2500</v>
      </c>
      <c r="F29">
        <f t="shared" si="0"/>
        <v>2500</v>
      </c>
    </row>
    <row r="30" spans="1:6" ht="75.75" thickBot="1" x14ac:dyDescent="0.3">
      <c r="A30" s="21" t="s">
        <v>57</v>
      </c>
      <c r="B30" s="22" t="s">
        <v>16</v>
      </c>
      <c r="C30" s="22">
        <v>20</v>
      </c>
      <c r="D30" s="23">
        <v>45</v>
      </c>
      <c r="E30" s="28">
        <v>900</v>
      </c>
      <c r="F30">
        <f t="shared" si="0"/>
        <v>900</v>
      </c>
    </row>
    <row r="31" spans="1:6" ht="94.5" thickBot="1" x14ac:dyDescent="0.3">
      <c r="A31" s="21" t="s">
        <v>58</v>
      </c>
      <c r="B31" s="22" t="s">
        <v>16</v>
      </c>
      <c r="C31" s="22">
        <v>50</v>
      </c>
      <c r="D31" s="23">
        <v>130</v>
      </c>
      <c r="E31" s="23">
        <v>6500</v>
      </c>
      <c r="F31">
        <f t="shared" si="0"/>
        <v>6500</v>
      </c>
    </row>
    <row r="32" spans="1:6" ht="30.75" thickBot="1" x14ac:dyDescent="0.3">
      <c r="A32" s="34" t="s">
        <v>59</v>
      </c>
      <c r="B32" s="19" t="s">
        <v>14</v>
      </c>
      <c r="C32" s="19">
        <v>60</v>
      </c>
      <c r="D32" s="36">
        <v>180</v>
      </c>
      <c r="E32" s="36">
        <v>10800</v>
      </c>
      <c r="F32">
        <f t="shared" si="0"/>
        <v>10800</v>
      </c>
    </row>
    <row r="33" spans="1:6" ht="18.75" x14ac:dyDescent="0.25">
      <c r="A33" s="34" t="s">
        <v>60</v>
      </c>
      <c r="B33" s="19" t="s">
        <v>15</v>
      </c>
      <c r="C33" s="37">
        <v>1</v>
      </c>
      <c r="D33" s="36">
        <v>200</v>
      </c>
      <c r="E33" s="38">
        <v>200</v>
      </c>
      <c r="F33">
        <f t="shared" si="0"/>
        <v>200</v>
      </c>
    </row>
    <row r="34" spans="1:6" ht="38.25" thickBot="1" x14ac:dyDescent="0.3">
      <c r="A34" s="21" t="s">
        <v>61</v>
      </c>
      <c r="B34" s="22" t="s">
        <v>16</v>
      </c>
      <c r="C34" s="22">
        <v>20</v>
      </c>
      <c r="D34" s="23">
        <v>150</v>
      </c>
      <c r="E34" s="23">
        <v>3000</v>
      </c>
      <c r="F34">
        <f t="shared" si="0"/>
        <v>3000</v>
      </c>
    </row>
    <row r="35" spans="1:6" ht="19.5" thickBot="1" x14ac:dyDescent="0.3">
      <c r="A35" s="30" t="s">
        <v>26</v>
      </c>
      <c r="B35" s="22" t="s">
        <v>14</v>
      </c>
      <c r="C35" s="22">
        <v>12</v>
      </c>
      <c r="D35" s="23">
        <v>10</v>
      </c>
      <c r="E35" s="23">
        <v>120</v>
      </c>
      <c r="F35">
        <f t="shared" si="0"/>
        <v>120</v>
      </c>
    </row>
    <row r="36" spans="1:6" ht="19.5" thickBot="1" x14ac:dyDescent="0.3">
      <c r="A36" s="30" t="s">
        <v>27</v>
      </c>
      <c r="B36" s="22" t="s">
        <v>14</v>
      </c>
      <c r="C36" s="22">
        <v>12</v>
      </c>
      <c r="D36" s="23">
        <v>10</v>
      </c>
      <c r="E36" s="23">
        <v>120</v>
      </c>
      <c r="F36">
        <f t="shared" si="0"/>
        <v>120</v>
      </c>
    </row>
    <row r="37" spans="1:6" ht="19.5" thickBot="1" x14ac:dyDescent="0.3">
      <c r="A37" s="21" t="s">
        <v>62</v>
      </c>
      <c r="B37" s="22" t="s">
        <v>16</v>
      </c>
      <c r="C37" s="22">
        <v>200</v>
      </c>
      <c r="D37" s="23">
        <v>12</v>
      </c>
      <c r="E37" s="23">
        <v>2400</v>
      </c>
      <c r="F37">
        <f t="shared" si="0"/>
        <v>2400</v>
      </c>
    </row>
    <row r="38" spans="1:6" ht="30" x14ac:dyDescent="0.25">
      <c r="A38" s="34" t="s">
        <v>63</v>
      </c>
      <c r="B38" s="19" t="s">
        <v>14</v>
      </c>
      <c r="C38" s="19">
        <v>10</v>
      </c>
      <c r="D38" s="36">
        <v>158</v>
      </c>
      <c r="E38" s="36">
        <v>1580</v>
      </c>
      <c r="F38">
        <f t="shared" si="0"/>
        <v>1580</v>
      </c>
    </row>
    <row r="39" spans="1:6" ht="19.5" thickBot="1" x14ac:dyDescent="0.3">
      <c r="A39" s="21" t="s">
        <v>28</v>
      </c>
      <c r="B39" s="22" t="s">
        <v>14</v>
      </c>
      <c r="C39" s="22">
        <v>12</v>
      </c>
      <c r="D39" s="23">
        <v>58</v>
      </c>
      <c r="E39" s="23">
        <v>696</v>
      </c>
      <c r="F39">
        <f t="shared" si="0"/>
        <v>696</v>
      </c>
    </row>
    <row r="40" spans="1:6" ht="19.5" thickBot="1" x14ac:dyDescent="0.3">
      <c r="A40" s="21" t="s">
        <v>29</v>
      </c>
      <c r="B40" s="22" t="s">
        <v>14</v>
      </c>
      <c r="C40" s="22">
        <v>20</v>
      </c>
      <c r="D40" s="23">
        <v>12</v>
      </c>
      <c r="E40" s="23">
        <v>240</v>
      </c>
      <c r="F40">
        <f t="shared" si="0"/>
        <v>240</v>
      </c>
    </row>
    <row r="41" spans="1:6" ht="19.5" thickBot="1" x14ac:dyDescent="0.3">
      <c r="A41" s="21" t="s">
        <v>30</v>
      </c>
      <c r="B41" s="22" t="s">
        <v>14</v>
      </c>
      <c r="C41" s="22">
        <v>24</v>
      </c>
      <c r="D41" s="23">
        <v>39</v>
      </c>
      <c r="E41" s="23">
        <v>936</v>
      </c>
      <c r="F41">
        <f t="shared" si="0"/>
        <v>936</v>
      </c>
    </row>
    <row r="42" spans="1:6" ht="19.5" thickBot="1" x14ac:dyDescent="0.3">
      <c r="A42" s="21" t="s">
        <v>64</v>
      </c>
      <c r="B42" s="22" t="s">
        <v>15</v>
      </c>
      <c r="C42" s="22">
        <v>50</v>
      </c>
      <c r="D42" s="23">
        <v>18</v>
      </c>
      <c r="E42" s="23">
        <v>900</v>
      </c>
      <c r="F42">
        <f t="shared" si="0"/>
        <v>900</v>
      </c>
    </row>
    <row r="43" spans="1:6" ht="38.25" thickBot="1" x14ac:dyDescent="0.3">
      <c r="A43" s="21" t="s">
        <v>31</v>
      </c>
      <c r="B43" s="22" t="s">
        <v>14</v>
      </c>
      <c r="C43" s="22">
        <v>10</v>
      </c>
      <c r="D43" s="23">
        <v>78</v>
      </c>
      <c r="E43" s="23">
        <v>780</v>
      </c>
      <c r="F43">
        <f t="shared" si="0"/>
        <v>780</v>
      </c>
    </row>
    <row r="44" spans="1:6" ht="38.25" thickBot="1" x14ac:dyDescent="0.3">
      <c r="A44" s="21" t="s">
        <v>65</v>
      </c>
      <c r="B44" s="22" t="s">
        <v>14</v>
      </c>
      <c r="C44" s="22">
        <v>70</v>
      </c>
      <c r="D44" s="23">
        <v>10</v>
      </c>
      <c r="E44" s="23">
        <v>700</v>
      </c>
      <c r="F44">
        <f t="shared" si="0"/>
        <v>700</v>
      </c>
    </row>
    <row r="45" spans="1:6" ht="38.25" thickBot="1" x14ac:dyDescent="0.3">
      <c r="A45" s="21" t="s">
        <v>66</v>
      </c>
      <c r="B45" s="22" t="s">
        <v>14</v>
      </c>
      <c r="C45" s="22">
        <v>30</v>
      </c>
      <c r="D45" s="23">
        <v>10</v>
      </c>
      <c r="E45" s="23">
        <v>300</v>
      </c>
      <c r="F45">
        <f t="shared" si="0"/>
        <v>300</v>
      </c>
    </row>
    <row r="46" spans="1:6" ht="57" thickBot="1" x14ac:dyDescent="0.3">
      <c r="A46" s="21" t="s">
        <v>32</v>
      </c>
      <c r="B46" s="22" t="s">
        <v>14</v>
      </c>
      <c r="C46" s="22">
        <v>12</v>
      </c>
      <c r="D46" s="23">
        <v>40</v>
      </c>
      <c r="E46" s="23">
        <v>480</v>
      </c>
      <c r="F46">
        <f t="shared" si="0"/>
        <v>480</v>
      </c>
    </row>
    <row r="47" spans="1:6" ht="19.5" thickBot="1" x14ac:dyDescent="0.3">
      <c r="A47" s="21" t="s">
        <v>33</v>
      </c>
      <c r="B47" s="22" t="s">
        <v>14</v>
      </c>
      <c r="C47" s="22">
        <v>12</v>
      </c>
      <c r="D47" s="23">
        <v>174</v>
      </c>
      <c r="E47" s="23">
        <v>2088</v>
      </c>
      <c r="F47">
        <f t="shared" si="0"/>
        <v>2088</v>
      </c>
    </row>
    <row r="48" spans="1:6" ht="38.25" thickBot="1" x14ac:dyDescent="0.3">
      <c r="A48" s="21" t="s">
        <v>67</v>
      </c>
      <c r="B48" s="22" t="s">
        <v>14</v>
      </c>
      <c r="C48" s="22">
        <v>100</v>
      </c>
      <c r="D48" s="23">
        <v>5</v>
      </c>
      <c r="E48" s="23">
        <v>500</v>
      </c>
      <c r="F48">
        <f t="shared" si="0"/>
        <v>500</v>
      </c>
    </row>
    <row r="49" spans="1:6" ht="18.75" x14ac:dyDescent="0.25">
      <c r="A49" s="24" t="s">
        <v>68</v>
      </c>
      <c r="B49" s="19" t="s">
        <v>14</v>
      </c>
      <c r="C49" s="19">
        <v>50</v>
      </c>
      <c r="D49" s="36">
        <v>39</v>
      </c>
      <c r="E49" s="36">
        <v>1950</v>
      </c>
      <c r="F49">
        <f t="shared" si="0"/>
        <v>1950</v>
      </c>
    </row>
    <row r="50" spans="1:6" ht="75.75" thickBot="1" x14ac:dyDescent="0.3">
      <c r="A50" s="21" t="s">
        <v>34</v>
      </c>
      <c r="B50" s="22" t="s">
        <v>16</v>
      </c>
      <c r="C50" s="22">
        <v>20</v>
      </c>
      <c r="D50" s="23">
        <v>20</v>
      </c>
      <c r="E50" s="23">
        <v>400</v>
      </c>
      <c r="F50">
        <f t="shared" si="0"/>
        <v>400</v>
      </c>
    </row>
    <row r="51" spans="1:6" ht="113.25" thickBot="1" x14ac:dyDescent="0.3">
      <c r="A51" s="21" t="s">
        <v>35</v>
      </c>
      <c r="B51" s="22" t="s">
        <v>14</v>
      </c>
      <c r="C51" s="22">
        <v>5000</v>
      </c>
      <c r="D51" s="23">
        <v>0.8</v>
      </c>
      <c r="E51" s="23">
        <v>4000</v>
      </c>
      <c r="F51">
        <f t="shared" si="0"/>
        <v>4000</v>
      </c>
    </row>
    <row r="52" spans="1:6" ht="19.5" thickBot="1" x14ac:dyDescent="0.3">
      <c r="A52" s="21"/>
      <c r="B52" s="22"/>
      <c r="C52" s="22"/>
      <c r="D52" s="23"/>
      <c r="E52" s="35" t="s">
        <v>69</v>
      </c>
    </row>
  </sheetData>
  <hyperlinks>
    <hyperlink ref="A11" r:id="rId1" display="http://www.shop.kostyor.ru/?view=7489&amp;c=detail"/>
    <hyperlink ref="A26" r:id="rId2" display="http://www.shop.kostyor.ru/?view=6581&amp;c=detail"/>
    <hyperlink ref="A32" r:id="rId3" display="http://www.shop.kostyor.ru/?view=8471&amp;c=detail"/>
    <hyperlink ref="A33" r:id="rId4" display="http://www.shop.kostyor.ru/?view=4523&amp;c=detail"/>
    <hyperlink ref="A38" r:id="rId5" display="http://www.shop.kostyor.ru/?view=6226&amp;c=detail"/>
  </hyperlinks>
  <pageMargins left="0.7" right="0.7" top="0.75" bottom="0.75" header="0.3" footer="0.3"/>
  <pageSetup paperSize="9" orientation="portrait" horizontalDpi="180" verticalDpi="18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Спец-я на разовую поставку</vt:lpstr>
      <vt:lpstr>Лист2</vt:lpstr>
      <vt:lpstr>Лист3</vt:lpstr>
      <vt:lpstr>Лист1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2012-10-19T03:58:03Z</dcterms:modified>
</cp:coreProperties>
</file>