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9" i="1" l="1"/>
  <c r="F8" i="1"/>
  <c r="D8" i="1"/>
  <c r="F7" i="1" l="1"/>
  <c r="D7" i="1"/>
  <c r="D6" i="1" l="1"/>
  <c r="F6" i="1" l="1"/>
  <c r="F10" i="1" l="1"/>
  <c r="F11" i="1" s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<sst xmlns="http://schemas.openxmlformats.org/spreadsheetml/2006/main" count="15" uniqueCount="15">
  <si>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</si>
  <si>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</si>
  <si>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</si>
  <si>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</si>
  <si>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</si>
  <si>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</si>
  <si>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</si>
  <si>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</si>
  <si>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Итого с договорным коэффициентом к=0,9994</t>
  </si>
  <si>
    <t>Цех 60. Пресс П-814. Монтаж, восстановление и изготовление деталей гидроцилиндров пресса, сборка оборудования на площадке Подрядчика (№ 3)</t>
  </si>
  <si>
    <t>Цех 60. Модернизация пресса П-814. Сборка (монтаж) пульта управления (№ ЛС-1074)</t>
  </si>
  <si>
    <t>Цех 60. Модернизация пресса П-814. Сборка (монтаж) системы управления пресса П-814 (№ ЛС-1075)</t>
  </si>
  <si>
    <t>Сметная стоимость строительства в текущем уровне цен на 2015г., руб.</t>
  </si>
  <si>
    <t>Приложение к Закупочной документации</t>
  </si>
  <si>
    <t xml:space="preserve">Обоснование начальной (максимальной) цены договора  по объекту  "Монтаж, восстановление и изготовление деталей гидроцилиндров пресса П-814, сборка пульта управления, системы управления пресса"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</si>
</sst>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A14" sqref="A14:XFD23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5" t="s">
        <v>13</v>
      </c>
      <c r="D1" s="25"/>
      <c r="E1" s="25"/>
      <c r="F1" s="25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3" t="s">
        <v>14</v>
      </c>
      <c r="B3" s="24"/>
      <c r="C3" s="24"/>
      <c r="D3" s="24"/>
      <c r="E3" s="24"/>
      <c r="F3" s="24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12</v>
      </c>
      <c r="E5" s="7" t="s">
        <v>3</v>
      </c>
      <c r="F5" s="7" t="s">
        <v>4</v>
      </c>
    </row>
    <row r="6" spans="1:6" ht="81" customHeight="1" x14ac:dyDescent="0.25">
      <c r="A6" s="14">
        <v>1</v>
      </c>
      <c r="B6" s="14" t="s">
        <v>9</v>
      </c>
      <c r="C6" s="15">
        <v>1512387</v>
      </c>
      <c r="D6" s="15">
        <f>E6</f>
        <v>7607940</v>
      </c>
      <c r="E6" s="15">
        <v>7607940</v>
      </c>
      <c r="F6" s="15">
        <f t="shared" ref="F6:F8" si="0">E6</f>
        <v>7607940</v>
      </c>
    </row>
    <row r="7" spans="1:6" s="1" customFormat="1" ht="62.25" customHeight="1" x14ac:dyDescent="0.25">
      <c r="A7" s="14">
        <v>2</v>
      </c>
      <c r="B7" s="14" t="s">
        <v>10</v>
      </c>
      <c r="C7" s="15">
        <v>36090</v>
      </c>
      <c r="D7" s="15">
        <f>E7</f>
        <v>213026</v>
      </c>
      <c r="E7" s="15">
        <v>213026</v>
      </c>
      <c r="F7" s="15">
        <f t="shared" si="0"/>
        <v>213026</v>
      </c>
    </row>
    <row r="8" spans="1:6" s="1" customFormat="1" ht="62.25" customHeight="1" x14ac:dyDescent="0.25">
      <c r="A8" s="14">
        <v>3</v>
      </c>
      <c r="B8" s="14" t="s">
        <v>11</v>
      </c>
      <c r="C8" s="15">
        <v>54721</v>
      </c>
      <c r="D8" s="15">
        <f>E8</f>
        <v>372148</v>
      </c>
      <c r="E8" s="15">
        <v>372148</v>
      </c>
      <c r="F8" s="15">
        <f t="shared" si="0"/>
        <v>372148</v>
      </c>
    </row>
    <row r="9" spans="1:6" s="1" customFormat="1" ht="34.5" customHeight="1" x14ac:dyDescent="0.25">
      <c r="A9" s="14"/>
      <c r="B9" s="22" t="s">
        <v>7</v>
      </c>
      <c r="C9" s="15"/>
      <c r="D9" s="15"/>
      <c r="E9" s="15"/>
      <c r="F9" s="16">
        <f>SUM(F6:F8)</f>
        <v>8193114</v>
      </c>
    </row>
    <row r="10" spans="1:6" s="1" customFormat="1" ht="34.5" customHeight="1" x14ac:dyDescent="0.25">
      <c r="A10" s="14"/>
      <c r="B10" s="22" t="s">
        <v>8</v>
      </c>
      <c r="C10" s="15"/>
      <c r="D10" s="15"/>
      <c r="E10" s="15"/>
      <c r="F10" s="16">
        <f>ROUND(F9*0.9994,2)</f>
        <v>8188198.1299999999</v>
      </c>
    </row>
    <row r="11" spans="1:6" ht="20.25" customHeight="1" x14ac:dyDescent="0.25">
      <c r="A11" s="17"/>
      <c r="B11" s="20" t="s">
        <v>5</v>
      </c>
      <c r="C11" s="16"/>
      <c r="D11" s="16"/>
      <c r="E11" s="18"/>
      <c r="F11" s="16">
        <f>F10*0.18</f>
        <v>1473875.6634</v>
      </c>
    </row>
    <row r="12" spans="1:6" ht="18" customHeight="1" x14ac:dyDescent="0.25">
      <c r="A12" s="17"/>
      <c r="B12" s="19" t="s">
        <v>6</v>
      </c>
      <c r="C12" s="16"/>
      <c r="D12" s="16"/>
      <c r="E12" s="21"/>
      <c r="F12" s="16">
        <f>F10+F11</f>
        <v>9662073.7934000008</v>
      </c>
    </row>
    <row r="13" spans="1:6" x14ac:dyDescent="0.25">
      <c r="A13" s="6"/>
      <c r="B13" s="9"/>
      <c r="C13" s="10"/>
      <c r="D13" s="11"/>
      <c r="E13" s="5"/>
      <c r="F13" s="5"/>
    </row>
    <row r="14" spans="1:6" x14ac:dyDescent="0.25">
      <c r="A14" s="6"/>
      <c r="B14" s="5"/>
      <c r="C14" s="10"/>
      <c r="D14" s="6"/>
      <c r="E14" s="5"/>
      <c r="F14" s="5"/>
    </row>
    <row r="15" spans="1:6" x14ac:dyDescent="0.25">
      <c r="A15" s="6"/>
      <c r="B15" s="5"/>
      <c r="C15" s="12"/>
      <c r="D15" s="6"/>
      <c r="E15" s="5"/>
      <c r="F15" s="13"/>
    </row>
    <row r="16" spans="1:6" x14ac:dyDescent="0.25">
      <c r="A16" s="6"/>
      <c r="B16" s="5"/>
      <c r="C16" s="6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13"/>
      <c r="B19" s="13"/>
      <c r="C19" s="13"/>
      <c r="D19" s="13"/>
      <c r="E19" s="13"/>
      <c r="F19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2015-05-08T12:04:28Z</dcterms:modified>
</cp:coreProperties>
</file>