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8" windowWidth="19152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9" i="1"/>
  <c r="H37" i="1" l="1"/>
  <c r="H39" i="1" s="1"/>
  <c r="H38" i="1" s="1"/>
</calcChain>
</file>

<file path=xl/sharedStrings.xml><?xml version="1.0" encoding="utf-8"?>
<sst xmlns="http://schemas.openxmlformats.org/spreadsheetml/2006/main" count="126" uniqueCount="83">
  <si>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</si>
  <si>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</si>
  <si>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</si>
  <si>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</si>
  <si>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</si>
  <si>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</si>
  <si>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</si>
  <si>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</si>
  <si>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</si>
  <si>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</si>
  <si>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</si>
  <si>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</si>
  <si>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</si>
  <si>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</si>
  <si>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</si>
  <si>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</si>
  <si>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</si>
  <si>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</si>
  <si>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</si>
  <si>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</si>
  <si>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</si>
  <si>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</si>
  <si>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</si>
  <si>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</si>
  <si>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</si>
  <si>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</si>
  <si>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</si>
  <si>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</si>
  <si>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</si>
  <si>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</si>
  <si>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м</t>
  </si>
  <si>
    <t>3. Срок поставки: 45 календарных дней с момента подписания договора представителями сторон</t>
  </si>
  <si>
    <t>Вентили проходные фланцевые 15С22НЖ для воды и пара, давлением 4 МПа (40 кгс/см2)ø40 мм</t>
  </si>
  <si>
    <t>Вентили проходные фланцевые 15С27НЖ1 для пара, давлением 6,4 МПа (64 кгс/см2), ø25 мм</t>
  </si>
  <si>
    <t>Вентиляторы радиальные В-Ц14-46 (из углеродистой стали) № 2А, тип электродвигателя 4АМ80А2</t>
  </si>
  <si>
    <t>Воронка водосточная ВК-140  ø215 мм</t>
  </si>
  <si>
    <t>Воронка водосточная ø100 мм</t>
  </si>
  <si>
    <t>Воронка сливная ø100 мм</t>
  </si>
  <si>
    <t>Гидранты пожарные подземные давлением 1 МПа (10 кгс/см2), диаметром 125 мм, высотой 500-2500 мм</t>
  </si>
  <si>
    <t>Заглушки чугунные ø100 мм</t>
  </si>
  <si>
    <t>Задвижки клиновые с выдвижным шпинделем фланцевые для воды и пара давлением 1МПа (10 кгс/см2) 30с41нж ø 100 мм</t>
  </si>
  <si>
    <t>Лента липкая изоляционная на поликасиновом компаунде ЛСЭПЛ</t>
  </si>
  <si>
    <t>Лента полиэтиленовая с липким слоем А50</t>
  </si>
  <si>
    <t>Фланцы из углеродистой стали марки 20 и 25 с температурным пределом применения от 243 К (-30град.С) до 723 К (+450град.С) на условное давление Ру 16 МПа (160 кгс/см2) ø25мм</t>
  </si>
  <si>
    <t>Фланцы стальные давлением 1МПа (10 кгс/см2) в комплекте с болтами, гайками и прокладками для комплекта с задвижками Ф 100 мм</t>
  </si>
  <si>
    <t>Фланцы стальные давлением 1МПа (10 кгс/см2) в комплекте с болтами, гайками и прокладками для комплекта с задвижками Ф50 мм</t>
  </si>
  <si>
    <t>Вентили проходные муфтовые 15кч18п для воды, давлением 1.6 МПа (16 кгс/см2) Ф20</t>
  </si>
  <si>
    <t>Вентили проходные муфтовые 15кч18п для воды, давлением 1.6 МПа (16 кгс/см2) Ф25</t>
  </si>
  <si>
    <t xml:space="preserve">Головка соединительная ГМ-50 </t>
  </si>
  <si>
    <t>Задвижки параллельные фланцевые с выдвижным шпинделем, для воды и пара давлением 1 МПа (10 кгс/см2) 30Ч6БР  Ф50</t>
  </si>
  <si>
    <t>Клапан дыхательный СМДК-50</t>
  </si>
  <si>
    <t>Кронштейны радиаторные на кирпичных и бетонных стенах, при длине кронштейна 131мм</t>
  </si>
  <si>
    <t>Кронштейны радиаторные на кирпичных и бетонных стенах, при длине кронштейна 325мм</t>
  </si>
  <si>
    <t>Отводы 90град. с радиусом кривизны R=1.5Ду на Ру менее или 10 МПа (100 кгс/см2) Ф100</t>
  </si>
  <si>
    <t>Отводы 90град. с радиусом кривизны R=1.5Ду на Ру менее или 10 МПа (100 кгс/см2), Ф80</t>
  </si>
  <si>
    <t>Переходы концентрические на Ру до 16 МПа (160 кгс/см2) Ду=80х50</t>
  </si>
  <si>
    <t>Трубы чугунные напорные раструбные класса А наружный диаметр 100 мм, толщина стенки 8,3 мм</t>
  </si>
  <si>
    <t>Фланцы стальные плоские приварные из стали ВСт3сп2, ВСт3сп3; давлением 1,0 МПа (10 кгс/см2) Ф50</t>
  </si>
  <si>
    <t>Фланцы из стали марок ВСт3сп2, ВСт3сп3 для трубопроводов, с соединительным выступом на условное давление Ру 1,6 МПа (16 кгс/см2) Ду100мм</t>
  </si>
  <si>
    <t>Фланцы из стали марок ВСт3сп2, ВСт3сп3 для трубопроводов, с соединительным выступом на условное давление Ру 1,6 МПа (16 кгс/см2) Ду50мм</t>
  </si>
  <si>
    <t>шт</t>
  </si>
  <si>
    <t>ГОСТ 15150-69 </t>
  </si>
  <si>
    <t>Чугунная Н/Д</t>
  </si>
  <si>
    <t>ГОСТ 8220-85*</t>
  </si>
  <si>
    <t>ОСТ 36-25-77;</t>
  </si>
  <si>
    <t>шириной 20 - 30 мм, толщиной от 0,14 до 0,19 мм включительно</t>
  </si>
  <si>
    <t>кг</t>
  </si>
  <si>
    <t>ГОСТ 20477-86</t>
  </si>
  <si>
    <t>ГОСТ 12820-80</t>
  </si>
  <si>
    <t>ком.</t>
  </si>
  <si>
    <t>наружным диаметром 108 мм, толщиной стенки 4 мм</t>
  </si>
  <si>
    <t>шт.</t>
  </si>
  <si>
    <t>наружным диаметром 89 мм, толщиной стенки 3.5 мм</t>
  </si>
  <si>
    <t>Наружным диаметром и толщиной стенки 89х3.5-57х3,5 мм</t>
  </si>
  <si>
    <t>ГОСТ 9583-75</t>
  </si>
  <si>
    <t>Рабочая среда 15с22нж - вода, пар, неагрессивные среды
Скорость коррозии - не более 0,2 мм/год
Давление условное Ру кгс/см 2 - 40 кгс/ см 2 (4,0МПа) 
Температура рабочей среды °С - не более 425 °С
Тип присоединения 15с22нж - фланцевое с присоединительными размерами по ГОСТ 12815-80
Материал корпуса 15с22нж - сталь 25Л
Привод 15с22нж - ручной (маховик)</t>
  </si>
  <si>
    <t>В соответствии с ТУ производителя (или Эквивалент)</t>
  </si>
  <si>
    <t>Рабочая среда 15С27НЖ1  - пар, неагрессивные среды
Скорость коррозии - не более 0,2 мм/год
Давление условное Ру кгс/см 2   - 64 кгс/ см 2 (6,4 МПа) 
Температура рабочей среды °С - не более 400 °С
Тип присоединения 15С27НЖ1  - фланцевое с присоединительными размерами по ГОСТ 12815-80
Материал корпуса 15С27НЖ1  - сталь 25Л
Привод 15С27НЖ1 - ручной (маховик)</t>
  </si>
  <si>
    <t>Среда - вода, пар, воздух при температуре до 225 C
Присоединение к трубопроводу - муфтовое по ГОСТ 6527-68
Материал корпуса - ковкий чугун
Герметичность затвора - по классу "Д" ГОСТ 9544-93
Привод - ручной (маховик)
Условное давление, кгс/см2:16.</t>
  </si>
  <si>
    <t>ГОСТ 28352-89</t>
  </si>
  <si>
    <t xml:space="preserve"> ГОСТ 12820-80</t>
  </si>
  <si>
    <t>ГОСТ 17375-2001</t>
  </si>
  <si>
    <t>ГОСТ 20477-86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</si>
</sst>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0"/>
      <name val="Arial Cyr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rgb="FF36363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1" fillId="0" borderId="2" xfId="0" applyFont="1" applyBorder="1" applyAlignment="1">
      <alignment horizontal="center" wrapText="1"/>
    </xf>
    <xf numFmtId="4" fontId="0" fillId="0" borderId="0" xfId="0" applyNumberFormat="1" applyBorder="1"/>
    <xf numFmtId="0" fontId="0" fillId="0" borderId="0" xfId="0" applyBorder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right" wrapText="1"/>
    </xf>
    <xf numFmtId="0" fontId="10" fillId="0" borderId="0" xfId="0" applyFont="1" applyAlignment="1">
      <alignment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topLeftCell="A16" zoomScaleNormal="100" workbookViewId="0">
      <selection activeCell="D19" sqref="D19"/>
    </sheetView>
  </sheetViews>
  <sheetFormatPr defaultRowHeight="14.4" x14ac:dyDescent="0.3"/>
  <cols>
    <col min="2" max="2" width="25.6640625" customWidth="1"/>
    <col min="3" max="3" width="34.44140625" customWidth="1"/>
    <col min="4" max="4" width="21" customWidth="1"/>
    <col min="6" max="6" width="13" customWidth="1"/>
    <col min="7" max="7" width="13.88671875" customWidth="1"/>
    <col min="8" max="8" width="14.44140625" customWidth="1"/>
    <col min="10" max="10" width="19.33203125" customWidth="1"/>
    <col min="11" max="11" width="14.6640625" customWidth="1"/>
  </cols>
  <sheetData>
    <row r="1" spans="1:11" x14ac:dyDescent="0.3">
      <c r="H1" s="1" t="s">
        <v>11</v>
      </c>
    </row>
    <row r="2" spans="1:11" x14ac:dyDescent="0.3">
      <c r="A2" s="1" t="s">
        <v>25</v>
      </c>
    </row>
    <row r="3" spans="1:11" x14ac:dyDescent="0.3">
      <c r="A3" s="1" t="s">
        <v>13</v>
      </c>
    </row>
    <row r="4" spans="1:11" x14ac:dyDescent="0.3">
      <c r="A4" s="1" t="s">
        <v>12</v>
      </c>
    </row>
    <row r="5" spans="1:11" x14ac:dyDescent="0.3">
      <c r="A5" s="1" t="s">
        <v>27</v>
      </c>
    </row>
    <row r="6" spans="1:11" x14ac:dyDescent="0.3">
      <c r="A6" s="1" t="s">
        <v>14</v>
      </c>
    </row>
    <row r="7" spans="1:11" ht="39.6" x14ac:dyDescent="0.3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11" x14ac:dyDescent="0.3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11" ht="150.75" customHeight="1" x14ac:dyDescent="0.3">
      <c r="A9" s="11">
        <v>1</v>
      </c>
      <c r="B9" s="12" t="s">
        <v>32</v>
      </c>
      <c r="C9" s="25" t="s">
        <v>75</v>
      </c>
      <c r="D9" s="12" t="s">
        <v>76</v>
      </c>
      <c r="E9" s="16" t="s">
        <v>60</v>
      </c>
      <c r="F9" s="16">
        <v>5</v>
      </c>
      <c r="G9" s="22">
        <v>3924.0499999999997</v>
      </c>
      <c r="H9" s="23">
        <f>(F9*G9)</f>
        <v>19620.25</v>
      </c>
      <c r="J9" s="9"/>
      <c r="K9" s="10"/>
    </row>
    <row r="10" spans="1:11" ht="193.2" x14ac:dyDescent="0.3">
      <c r="A10" s="11">
        <v>2</v>
      </c>
      <c r="B10" s="12" t="s">
        <v>33</v>
      </c>
      <c r="C10" s="26" t="s">
        <v>77</v>
      </c>
      <c r="D10" s="12" t="s">
        <v>76</v>
      </c>
      <c r="E10" s="16" t="s">
        <v>60</v>
      </c>
      <c r="F10" s="16">
        <v>10</v>
      </c>
      <c r="G10" s="22">
        <v>6922.833333333333</v>
      </c>
      <c r="H10" s="23">
        <f t="shared" ref="H10:H36" si="0">(F10*G10)</f>
        <v>69228.333333333328</v>
      </c>
      <c r="J10" s="9"/>
      <c r="K10" s="10"/>
    </row>
    <row r="11" spans="1:11" ht="36" x14ac:dyDescent="0.3">
      <c r="A11" s="11">
        <v>3</v>
      </c>
      <c r="B11" s="12" t="s">
        <v>34</v>
      </c>
      <c r="C11" s="8"/>
      <c r="D11" s="14" t="s">
        <v>76</v>
      </c>
      <c r="E11" s="16" t="s">
        <v>60</v>
      </c>
      <c r="F11" s="16">
        <v>1</v>
      </c>
      <c r="G11" s="22">
        <v>20534.375</v>
      </c>
      <c r="H11" s="23">
        <f t="shared" si="0"/>
        <v>20534.375</v>
      </c>
      <c r="J11" s="9"/>
      <c r="K11" s="10"/>
    </row>
    <row r="12" spans="1:11" ht="24" x14ac:dyDescent="0.3">
      <c r="A12" s="11">
        <v>4</v>
      </c>
      <c r="B12" s="12" t="s">
        <v>35</v>
      </c>
      <c r="C12" s="8"/>
      <c r="D12" s="12" t="s">
        <v>61</v>
      </c>
      <c r="E12" s="16" t="s">
        <v>60</v>
      </c>
      <c r="F12" s="16">
        <v>4</v>
      </c>
      <c r="G12" s="22">
        <v>4250</v>
      </c>
      <c r="H12" s="23">
        <f t="shared" si="0"/>
        <v>17000</v>
      </c>
      <c r="J12" s="9"/>
      <c r="K12" s="10"/>
    </row>
    <row r="13" spans="1:11" ht="36" x14ac:dyDescent="0.3">
      <c r="A13" s="11">
        <v>5</v>
      </c>
      <c r="B13" s="12" t="s">
        <v>36</v>
      </c>
      <c r="C13" s="12" t="s">
        <v>62</v>
      </c>
      <c r="D13" s="14" t="s">
        <v>76</v>
      </c>
      <c r="E13" s="16" t="s">
        <v>60</v>
      </c>
      <c r="F13" s="16">
        <v>2</v>
      </c>
      <c r="G13" s="22">
        <v>4200</v>
      </c>
      <c r="H13" s="23">
        <f t="shared" si="0"/>
        <v>8400</v>
      </c>
      <c r="J13" s="9"/>
      <c r="K13" s="10"/>
    </row>
    <row r="14" spans="1:11" ht="36" x14ac:dyDescent="0.3">
      <c r="A14" s="11">
        <v>6</v>
      </c>
      <c r="B14" s="12" t="s">
        <v>37</v>
      </c>
      <c r="C14" s="12" t="s">
        <v>62</v>
      </c>
      <c r="D14" s="14" t="s">
        <v>76</v>
      </c>
      <c r="E14" s="16" t="s">
        <v>60</v>
      </c>
      <c r="F14" s="16">
        <v>8</v>
      </c>
      <c r="G14" s="22">
        <v>4200</v>
      </c>
      <c r="H14" s="23">
        <f t="shared" si="0"/>
        <v>33600</v>
      </c>
      <c r="J14" s="9"/>
      <c r="K14" s="10"/>
    </row>
    <row r="15" spans="1:11" ht="48" x14ac:dyDescent="0.3">
      <c r="A15" s="11">
        <v>7</v>
      </c>
      <c r="B15" s="12" t="s">
        <v>38</v>
      </c>
      <c r="C15" s="8"/>
      <c r="D15" s="12" t="s">
        <v>63</v>
      </c>
      <c r="E15" s="16" t="s">
        <v>60</v>
      </c>
      <c r="F15" s="16">
        <v>1</v>
      </c>
      <c r="G15" s="22">
        <v>13732.696666666665</v>
      </c>
      <c r="H15" s="23">
        <f t="shared" si="0"/>
        <v>13732.696666666665</v>
      </c>
      <c r="J15" s="9"/>
      <c r="K15" s="10"/>
    </row>
    <row r="16" spans="1:11" x14ac:dyDescent="0.3">
      <c r="A16" s="11">
        <v>8</v>
      </c>
      <c r="B16" s="12" t="s">
        <v>39</v>
      </c>
      <c r="C16" s="8"/>
      <c r="D16" s="12" t="s">
        <v>64</v>
      </c>
      <c r="E16" s="16" t="s">
        <v>60</v>
      </c>
      <c r="F16" s="16">
        <v>4</v>
      </c>
      <c r="G16" s="22">
        <v>539.625</v>
      </c>
      <c r="H16" s="23">
        <f t="shared" si="0"/>
        <v>2158.5</v>
      </c>
      <c r="J16" s="9"/>
      <c r="K16" s="10"/>
    </row>
    <row r="17" spans="1:11" ht="48" x14ac:dyDescent="0.3">
      <c r="A17" s="11">
        <v>9</v>
      </c>
      <c r="B17" s="12" t="s">
        <v>40</v>
      </c>
      <c r="C17" s="8"/>
      <c r="D17" s="14" t="s">
        <v>76</v>
      </c>
      <c r="E17" s="16" t="s">
        <v>60</v>
      </c>
      <c r="F17" s="16">
        <v>4</v>
      </c>
      <c r="G17" s="22">
        <v>9352.93</v>
      </c>
      <c r="H17" s="23">
        <f t="shared" si="0"/>
        <v>37411.72</v>
      </c>
      <c r="J17" s="9"/>
      <c r="K17" s="10"/>
    </row>
    <row r="18" spans="1:11" ht="36" x14ac:dyDescent="0.3">
      <c r="A18" s="11">
        <v>10</v>
      </c>
      <c r="B18" s="12" t="s">
        <v>41</v>
      </c>
      <c r="C18" s="12" t="s">
        <v>65</v>
      </c>
      <c r="D18" s="28" t="s">
        <v>82</v>
      </c>
      <c r="E18" s="16" t="s">
        <v>66</v>
      </c>
      <c r="F18" s="17">
        <v>20</v>
      </c>
      <c r="G18" s="22">
        <v>661.05499999999995</v>
      </c>
      <c r="H18" s="23">
        <f t="shared" si="0"/>
        <v>13221.099999999999</v>
      </c>
      <c r="J18" s="9"/>
      <c r="K18" s="10"/>
    </row>
    <row r="19" spans="1:11" ht="24" x14ac:dyDescent="0.3">
      <c r="A19" s="11">
        <v>11</v>
      </c>
      <c r="B19" s="12" t="s">
        <v>42</v>
      </c>
      <c r="C19" s="8"/>
      <c r="D19" s="12" t="s">
        <v>67</v>
      </c>
      <c r="E19" s="16" t="s">
        <v>66</v>
      </c>
      <c r="F19" s="17">
        <v>20</v>
      </c>
      <c r="G19" s="22">
        <v>497.5</v>
      </c>
      <c r="H19" s="23">
        <f t="shared" si="0"/>
        <v>9950</v>
      </c>
      <c r="J19" s="9"/>
      <c r="K19" s="10"/>
    </row>
    <row r="20" spans="1:11" ht="72" x14ac:dyDescent="0.3">
      <c r="A20" s="11">
        <v>12</v>
      </c>
      <c r="B20" s="12" t="s">
        <v>43</v>
      </c>
      <c r="C20" s="8"/>
      <c r="D20" s="12" t="s">
        <v>68</v>
      </c>
      <c r="E20" s="16" t="s">
        <v>69</v>
      </c>
      <c r="F20" s="16">
        <v>2</v>
      </c>
      <c r="G20" s="22">
        <v>943.96</v>
      </c>
      <c r="H20" s="23">
        <f t="shared" si="0"/>
        <v>1887.92</v>
      </c>
      <c r="J20" s="9"/>
      <c r="K20" s="10"/>
    </row>
    <row r="21" spans="1:11" ht="60" x14ac:dyDescent="0.3">
      <c r="A21" s="11">
        <v>13</v>
      </c>
      <c r="B21" s="12" t="s">
        <v>44</v>
      </c>
      <c r="C21" s="8"/>
      <c r="D21" s="12" t="s">
        <v>68</v>
      </c>
      <c r="E21" s="16" t="s">
        <v>69</v>
      </c>
      <c r="F21" s="16">
        <v>1</v>
      </c>
      <c r="G21" s="22">
        <v>1614.6666666666667</v>
      </c>
      <c r="H21" s="23">
        <f t="shared" si="0"/>
        <v>1614.6666666666667</v>
      </c>
      <c r="J21" s="9"/>
      <c r="K21" s="10"/>
    </row>
    <row r="22" spans="1:11" ht="60" x14ac:dyDescent="0.3">
      <c r="A22" s="11">
        <v>14</v>
      </c>
      <c r="B22" s="12" t="s">
        <v>45</v>
      </c>
      <c r="C22" s="8"/>
      <c r="D22" s="12" t="s">
        <v>68</v>
      </c>
      <c r="E22" s="16" t="s">
        <v>69</v>
      </c>
      <c r="F22" s="16">
        <v>3</v>
      </c>
      <c r="G22" s="22">
        <v>1084.6466666666668</v>
      </c>
      <c r="H22" s="23">
        <f t="shared" si="0"/>
        <v>3253.9400000000005</v>
      </c>
      <c r="J22" s="9"/>
      <c r="K22" s="10"/>
    </row>
    <row r="23" spans="1:11" ht="124.2" x14ac:dyDescent="0.3">
      <c r="A23" s="13">
        <v>15</v>
      </c>
      <c r="B23" s="14" t="s">
        <v>46</v>
      </c>
      <c r="C23" s="26" t="s">
        <v>78</v>
      </c>
      <c r="D23" s="14" t="s">
        <v>76</v>
      </c>
      <c r="E23" s="19" t="s">
        <v>60</v>
      </c>
      <c r="F23" s="19">
        <v>28</v>
      </c>
      <c r="G23" s="22">
        <v>608.74</v>
      </c>
      <c r="H23" s="23">
        <f t="shared" si="0"/>
        <v>17044.72</v>
      </c>
      <c r="J23" s="9"/>
      <c r="K23" s="10"/>
    </row>
    <row r="24" spans="1:11" ht="124.2" x14ac:dyDescent="0.3">
      <c r="A24" s="13">
        <v>16</v>
      </c>
      <c r="B24" s="14" t="s">
        <v>47</v>
      </c>
      <c r="C24" s="26" t="s">
        <v>78</v>
      </c>
      <c r="D24" s="14" t="s">
        <v>76</v>
      </c>
      <c r="E24" s="19" t="s">
        <v>60</v>
      </c>
      <c r="F24" s="19">
        <v>12</v>
      </c>
      <c r="G24" s="22">
        <v>175.12333333333333</v>
      </c>
      <c r="H24" s="23">
        <f t="shared" si="0"/>
        <v>2101.48</v>
      </c>
      <c r="J24" s="9"/>
      <c r="K24" s="10"/>
    </row>
    <row r="25" spans="1:11" x14ac:dyDescent="0.3">
      <c r="A25" s="11">
        <v>17</v>
      </c>
      <c r="B25" s="15" t="s">
        <v>48</v>
      </c>
      <c r="C25" s="8"/>
      <c r="D25" s="20" t="s">
        <v>79</v>
      </c>
      <c r="E25" s="21" t="s">
        <v>60</v>
      </c>
      <c r="F25" s="21">
        <v>1</v>
      </c>
      <c r="G25" s="22">
        <v>108.52</v>
      </c>
      <c r="H25" s="23">
        <f t="shared" si="0"/>
        <v>108.52</v>
      </c>
      <c r="J25" s="9"/>
      <c r="K25" s="10"/>
    </row>
    <row r="26" spans="1:11" ht="60" x14ac:dyDescent="0.3">
      <c r="A26" s="11">
        <v>18</v>
      </c>
      <c r="B26" s="15" t="s">
        <v>49</v>
      </c>
      <c r="C26" s="8"/>
      <c r="D26" s="14" t="s">
        <v>76</v>
      </c>
      <c r="E26" s="21" t="s">
        <v>60</v>
      </c>
      <c r="F26" s="21">
        <v>2</v>
      </c>
      <c r="G26" s="22">
        <v>1473.7833333333335</v>
      </c>
      <c r="H26" s="23">
        <f t="shared" si="0"/>
        <v>2947.5666666666671</v>
      </c>
      <c r="J26" s="9"/>
      <c r="K26" s="10"/>
    </row>
    <row r="27" spans="1:11" ht="36" x14ac:dyDescent="0.3">
      <c r="A27" s="11">
        <v>19</v>
      </c>
      <c r="B27" s="15" t="s">
        <v>50</v>
      </c>
      <c r="C27" s="8"/>
      <c r="D27" s="14" t="s">
        <v>76</v>
      </c>
      <c r="E27" s="21" t="s">
        <v>60</v>
      </c>
      <c r="F27" s="21">
        <v>1</v>
      </c>
      <c r="G27" s="22">
        <v>2678.125</v>
      </c>
      <c r="H27" s="23">
        <f t="shared" si="0"/>
        <v>2678.125</v>
      </c>
      <c r="J27" s="9"/>
      <c r="K27" s="10"/>
    </row>
    <row r="28" spans="1:11" ht="36" x14ac:dyDescent="0.3">
      <c r="A28" s="11">
        <v>20</v>
      </c>
      <c r="B28" s="15" t="s">
        <v>51</v>
      </c>
      <c r="C28" s="8"/>
      <c r="D28" s="14" t="s">
        <v>76</v>
      </c>
      <c r="E28" s="21" t="s">
        <v>60</v>
      </c>
      <c r="F28" s="21">
        <v>40</v>
      </c>
      <c r="G28" s="22">
        <v>81.709999999999994</v>
      </c>
      <c r="H28" s="23">
        <f t="shared" si="0"/>
        <v>3268.3999999999996</v>
      </c>
      <c r="J28" s="9"/>
      <c r="K28" s="10"/>
    </row>
    <row r="29" spans="1:11" ht="36" x14ac:dyDescent="0.3">
      <c r="A29" s="11">
        <v>21</v>
      </c>
      <c r="B29" s="15" t="s">
        <v>52</v>
      </c>
      <c r="C29" s="8"/>
      <c r="D29" s="14" t="s">
        <v>76</v>
      </c>
      <c r="E29" s="21" t="s">
        <v>60</v>
      </c>
      <c r="F29" s="21">
        <v>40</v>
      </c>
      <c r="G29" s="22">
        <v>108.08666666666666</v>
      </c>
      <c r="H29" s="23">
        <f t="shared" si="0"/>
        <v>4323.4666666666662</v>
      </c>
      <c r="J29" s="9"/>
      <c r="K29" s="10"/>
    </row>
    <row r="30" spans="1:11" ht="36" x14ac:dyDescent="0.3">
      <c r="A30" s="11">
        <v>22</v>
      </c>
      <c r="B30" s="15" t="s">
        <v>53</v>
      </c>
      <c r="C30" s="15" t="s">
        <v>70</v>
      </c>
      <c r="D30" s="15" t="s">
        <v>81</v>
      </c>
      <c r="E30" s="21" t="s">
        <v>71</v>
      </c>
      <c r="F30" s="21">
        <v>10</v>
      </c>
      <c r="G30" s="22">
        <v>241.28</v>
      </c>
      <c r="H30" s="23">
        <f t="shared" si="0"/>
        <v>2412.8000000000002</v>
      </c>
      <c r="J30" s="9"/>
      <c r="K30" s="10"/>
    </row>
    <row r="31" spans="1:11" ht="36" x14ac:dyDescent="0.3">
      <c r="A31" s="11">
        <v>23</v>
      </c>
      <c r="B31" s="15" t="s">
        <v>54</v>
      </c>
      <c r="C31" s="15" t="s">
        <v>72</v>
      </c>
      <c r="D31" s="15" t="s">
        <v>81</v>
      </c>
      <c r="E31" s="21" t="s">
        <v>71</v>
      </c>
      <c r="F31" s="21">
        <v>1</v>
      </c>
      <c r="G31" s="22">
        <v>186.80666666666664</v>
      </c>
      <c r="H31" s="23">
        <f t="shared" si="0"/>
        <v>186.80666666666664</v>
      </c>
      <c r="J31" s="9"/>
      <c r="K31" s="10"/>
    </row>
    <row r="32" spans="1:11" ht="24" x14ac:dyDescent="0.3">
      <c r="A32" s="11">
        <v>24</v>
      </c>
      <c r="B32" s="15" t="s">
        <v>55</v>
      </c>
      <c r="C32" s="15" t="s">
        <v>73</v>
      </c>
      <c r="D32" s="15" t="s">
        <v>81</v>
      </c>
      <c r="E32" s="21" t="s">
        <v>71</v>
      </c>
      <c r="F32" s="21">
        <v>1</v>
      </c>
      <c r="G32" s="22">
        <v>132.43666666666667</v>
      </c>
      <c r="H32" s="23">
        <f t="shared" si="0"/>
        <v>132.43666666666667</v>
      </c>
      <c r="J32" s="9"/>
      <c r="K32" s="10"/>
    </row>
    <row r="33" spans="1:11" ht="48" x14ac:dyDescent="0.3">
      <c r="A33" s="11">
        <v>25</v>
      </c>
      <c r="B33" s="15" t="s">
        <v>56</v>
      </c>
      <c r="C33" s="20"/>
      <c r="D33" s="20" t="s">
        <v>74</v>
      </c>
      <c r="E33" s="21" t="s">
        <v>30</v>
      </c>
      <c r="F33" s="21">
        <v>50.5</v>
      </c>
      <c r="G33" s="22">
        <v>2631.8766666666666</v>
      </c>
      <c r="H33" s="23">
        <f t="shared" si="0"/>
        <v>132909.77166666667</v>
      </c>
      <c r="J33" s="9"/>
      <c r="K33" s="10"/>
    </row>
    <row r="34" spans="1:11" ht="48" x14ac:dyDescent="0.3">
      <c r="A34" s="13">
        <v>26</v>
      </c>
      <c r="B34" s="14" t="s">
        <v>57</v>
      </c>
      <c r="C34" s="8"/>
      <c r="D34" s="18" t="s">
        <v>80</v>
      </c>
      <c r="E34" s="19" t="s">
        <v>60</v>
      </c>
      <c r="F34" s="19">
        <v>2</v>
      </c>
      <c r="G34" s="22">
        <v>381.565</v>
      </c>
      <c r="H34" s="23">
        <f t="shared" si="0"/>
        <v>763.13</v>
      </c>
      <c r="J34" s="9"/>
      <c r="K34" s="10"/>
    </row>
    <row r="35" spans="1:11" ht="60" x14ac:dyDescent="0.3">
      <c r="A35" s="11">
        <v>27</v>
      </c>
      <c r="B35" s="15" t="s">
        <v>58</v>
      </c>
      <c r="C35" s="8"/>
      <c r="D35" s="18" t="s">
        <v>80</v>
      </c>
      <c r="E35" s="21" t="s">
        <v>71</v>
      </c>
      <c r="F35" s="21">
        <v>2</v>
      </c>
      <c r="G35" s="22">
        <v>618.505</v>
      </c>
      <c r="H35" s="23">
        <f t="shared" si="0"/>
        <v>1237.01</v>
      </c>
      <c r="J35" s="9"/>
      <c r="K35" s="10"/>
    </row>
    <row r="36" spans="1:11" ht="60" x14ac:dyDescent="0.3">
      <c r="A36" s="11">
        <v>28</v>
      </c>
      <c r="B36" s="15" t="s">
        <v>59</v>
      </c>
      <c r="C36" s="8"/>
      <c r="D36" s="18" t="s">
        <v>80</v>
      </c>
      <c r="E36" s="21" t="s">
        <v>71</v>
      </c>
      <c r="F36" s="21">
        <v>1</v>
      </c>
      <c r="G36" s="22">
        <v>338.315</v>
      </c>
      <c r="H36" s="23">
        <f t="shared" si="0"/>
        <v>338.315</v>
      </c>
      <c r="J36" s="9"/>
      <c r="K36" s="10"/>
    </row>
    <row r="37" spans="1:11" x14ac:dyDescent="0.3">
      <c r="A37" s="27" t="s">
        <v>8</v>
      </c>
      <c r="B37" s="27"/>
      <c r="C37" s="27"/>
      <c r="D37" s="27"/>
      <c r="E37" s="27"/>
      <c r="F37" s="27"/>
      <c r="G37" s="27"/>
      <c r="H37" s="24">
        <f>SUM(H9:H36)</f>
        <v>422066.05</v>
      </c>
      <c r="J37" s="10"/>
      <c r="K37" s="10"/>
    </row>
    <row r="38" spans="1:11" x14ac:dyDescent="0.3">
      <c r="A38" s="27" t="s">
        <v>9</v>
      </c>
      <c r="B38" s="27"/>
      <c r="C38" s="27"/>
      <c r="D38" s="27"/>
      <c r="E38" s="27"/>
      <c r="F38" s="27"/>
      <c r="G38" s="27"/>
      <c r="H38" s="24">
        <f>(H39-H37)</f>
        <v>75971.888999999966</v>
      </c>
      <c r="J38" s="10"/>
      <c r="K38" s="10"/>
    </row>
    <row r="39" spans="1:11" x14ac:dyDescent="0.3">
      <c r="A39" s="27" t="s">
        <v>10</v>
      </c>
      <c r="B39" s="27"/>
      <c r="C39" s="27"/>
      <c r="D39" s="27"/>
      <c r="E39" s="27"/>
      <c r="F39" s="27"/>
      <c r="G39" s="27"/>
      <c r="H39" s="24">
        <f>(H37*1.18)</f>
        <v>498037.93899999995</v>
      </c>
      <c r="J39" s="10"/>
      <c r="K39" s="10"/>
    </row>
    <row r="41" spans="1:11" x14ac:dyDescent="0.3">
      <c r="A41" s="7" t="s">
        <v>15</v>
      </c>
    </row>
    <row r="42" spans="1:11" x14ac:dyDescent="0.3">
      <c r="B42" s="7"/>
      <c r="C42" s="7"/>
      <c r="D42" s="7"/>
      <c r="E42" s="7"/>
      <c r="F42" s="7"/>
      <c r="G42" s="7"/>
      <c r="H42" s="7"/>
      <c r="I42" s="7"/>
    </row>
    <row r="43" spans="1:11" x14ac:dyDescent="0.3">
      <c r="A43" s="7" t="s">
        <v>16</v>
      </c>
      <c r="B43" s="7"/>
      <c r="C43" s="7"/>
      <c r="D43" s="7"/>
      <c r="E43" s="7"/>
      <c r="F43" s="7"/>
      <c r="G43" s="7"/>
      <c r="H43" s="7"/>
      <c r="I43" s="7"/>
    </row>
    <row r="44" spans="1:11" x14ac:dyDescent="0.3">
      <c r="A44" s="1" t="s">
        <v>31</v>
      </c>
      <c r="B44" s="7"/>
      <c r="C44" s="7"/>
      <c r="D44" s="7"/>
      <c r="E44" s="7"/>
      <c r="F44" s="7"/>
      <c r="G44" s="7"/>
      <c r="H44" s="7"/>
      <c r="I44" s="7"/>
    </row>
    <row r="45" spans="1:11" x14ac:dyDescent="0.3">
      <c r="A45" s="7" t="s">
        <v>17</v>
      </c>
      <c r="B45" s="7"/>
      <c r="C45" s="7"/>
      <c r="D45" s="7"/>
      <c r="E45" s="7"/>
      <c r="F45" s="7"/>
      <c r="G45" s="7"/>
      <c r="H45" s="7"/>
      <c r="I45" s="7"/>
    </row>
    <row r="46" spans="1:11" x14ac:dyDescent="0.3">
      <c r="A46" s="7" t="s">
        <v>18</v>
      </c>
      <c r="B46" s="7"/>
      <c r="C46" s="7"/>
      <c r="D46" s="7"/>
      <c r="E46" s="7"/>
      <c r="F46" s="7"/>
      <c r="G46" s="7"/>
      <c r="H46" s="7"/>
      <c r="I46" s="7"/>
    </row>
    <row r="47" spans="1:11" x14ac:dyDescent="0.3">
      <c r="A47" s="7" t="s">
        <v>28</v>
      </c>
      <c r="B47" s="7"/>
      <c r="C47" s="7"/>
      <c r="D47" s="7"/>
      <c r="E47" s="7"/>
      <c r="F47" s="7"/>
      <c r="G47" s="7"/>
      <c r="H47" s="7"/>
      <c r="I47" s="7"/>
    </row>
    <row r="48" spans="1:11" x14ac:dyDescent="0.3">
      <c r="A48" s="1" t="s">
        <v>29</v>
      </c>
      <c r="B48" s="7"/>
      <c r="C48" s="7"/>
      <c r="D48" s="7"/>
      <c r="E48" s="7"/>
      <c r="F48" s="7"/>
      <c r="G48" s="7"/>
      <c r="H48" s="7"/>
      <c r="I48" s="7"/>
    </row>
    <row r="49" spans="1:9" x14ac:dyDescent="0.3">
      <c r="A49" s="1" t="s">
        <v>19</v>
      </c>
      <c r="B49" s="7"/>
      <c r="C49" s="7"/>
      <c r="D49" s="7"/>
      <c r="E49" s="7"/>
      <c r="F49" s="7"/>
      <c r="G49" s="7"/>
      <c r="H49" s="7"/>
      <c r="I49" s="7"/>
    </row>
    <row r="50" spans="1:9" x14ac:dyDescent="0.3">
      <c r="A50" s="7"/>
      <c r="B50" s="7"/>
      <c r="C50" s="7"/>
      <c r="D50" s="7"/>
      <c r="E50" s="7"/>
      <c r="F50" s="7"/>
      <c r="G50" s="7"/>
      <c r="H50" s="7"/>
      <c r="I50" s="7"/>
    </row>
    <row r="51" spans="1:9" x14ac:dyDescent="0.3">
      <c r="A51" s="1" t="s">
        <v>20</v>
      </c>
      <c r="B51" s="7"/>
      <c r="C51" s="7"/>
      <c r="D51" s="7"/>
      <c r="E51" s="7"/>
      <c r="F51" s="7"/>
      <c r="G51" s="7" t="s">
        <v>24</v>
      </c>
      <c r="H51" s="7"/>
      <c r="I51" s="7"/>
    </row>
    <row r="52" spans="1:9" x14ac:dyDescent="0.3">
      <c r="A52" s="7"/>
      <c r="B52" s="7"/>
      <c r="C52" s="7"/>
      <c r="D52" s="7"/>
      <c r="E52" s="7"/>
      <c r="F52" s="7"/>
      <c r="G52" s="7"/>
      <c r="H52" s="7"/>
      <c r="I52" s="7"/>
    </row>
    <row r="53" spans="1:9" x14ac:dyDescent="0.3">
      <c r="A53" s="7" t="s">
        <v>21</v>
      </c>
      <c r="B53" s="7"/>
      <c r="C53" s="7"/>
      <c r="D53" s="7"/>
      <c r="E53" s="7"/>
      <c r="F53" s="7"/>
      <c r="G53" s="7"/>
      <c r="H53" s="7"/>
      <c r="I53" s="7"/>
    </row>
    <row r="54" spans="1:9" x14ac:dyDescent="0.3">
      <c r="A54" s="6" t="s">
        <v>26</v>
      </c>
      <c r="B54" s="7"/>
      <c r="C54" s="7"/>
      <c r="D54" s="7"/>
      <c r="E54" s="7"/>
      <c r="F54" s="7"/>
      <c r="G54" s="1" t="s">
        <v>22</v>
      </c>
      <c r="H54" s="7"/>
      <c r="I54" s="7"/>
    </row>
    <row r="55" spans="1:9" x14ac:dyDescent="0.3">
      <c r="A55" s="7"/>
      <c r="B55" s="7"/>
      <c r="C55" s="7"/>
      <c r="D55" s="7"/>
      <c r="E55" s="7"/>
      <c r="F55" s="7"/>
      <c r="G55" s="7"/>
      <c r="H55" s="7"/>
      <c r="I55" s="7"/>
    </row>
    <row r="56" spans="1:9" x14ac:dyDescent="0.3">
      <c r="A56" s="7" t="s">
        <v>23</v>
      </c>
      <c r="B56" s="7"/>
      <c r="C56" s="7"/>
      <c r="D56" s="7"/>
      <c r="E56" s="7"/>
      <c r="F56" s="7"/>
      <c r="G56" s="7" t="s">
        <v>23</v>
      </c>
      <c r="H56" s="7"/>
      <c r="I56" s="7"/>
    </row>
  </sheetData>
  <mergeCells count="3">
    <mergeCell ref="A37:G37"/>
    <mergeCell ref="A38:G38"/>
    <mergeCell ref="A39:G39"/>
  </mergeCells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Алексеева Валерия Сергеевна</cp:lastModifiedBy>
  <cp:lastPrinted>2014-03-11T04:25:29Z</cp:lastPrinted>
  <dcterms:created xsi:type="dcterms:W3CDTF">2013-12-25T22:38:05Z</dcterms:created>
  <dcterms:modified xsi:type="dcterms:W3CDTF">2014-03-30T23:37:40Z</dcterms:modified>
</cp:coreProperties>
</file>