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7" i="1" l="1"/>
  <c r="D7" i="1"/>
  <c r="D6" i="1" l="1"/>
  <c r="F6" i="1" l="1"/>
  <c r="F9" i="1" l="1"/>
  <c r="F10" i="1" s="1"/>
  <c r="F11" i="1" s="1"/>
  <c r="F8" i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<sst xmlns="http://schemas.openxmlformats.org/spreadsheetml/2006/main" count="14" uniqueCount="14">
  <si>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</si>
  <si>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</si>
  <si>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</si>
  <si>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</si>
  <si>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</si>
  <si>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</si>
  <si>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</si>
  <si>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>Сметная стоимость строительства в текущем уровне цен на 2014г., руб.</t>
  </si>
  <si>
    <t xml:space="preserve">ИТОГО </t>
  </si>
  <si>
    <t>Итого с договорным коэффициентом к=0,9994</t>
  </si>
  <si>
    <t>Модернизация пресса П-814. Разработка рабочей конструкторской документации (Смета №2)</t>
  </si>
  <si>
    <t>Цех 60. Пресс П-814. Закупка комплектующих гидростанции, наладка и испытание (№ ТС2)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</si>
  <si>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</si>
  <si>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"Разработка рабочей конструкторской документации по модернизации пресса П-814, закупка комплектующих гидростанции, наладка и испытание"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</si>
</sst>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topLeftCell="A7" workbookViewId="0">
      <selection activeCell="A13" sqref="A13:XFD18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3" t="s">
        <v>12</v>
      </c>
      <c r="D1" s="23"/>
      <c r="E1" s="23"/>
      <c r="F1" s="23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1" t="s">
        <v>13</v>
      </c>
      <c r="B3" s="22"/>
      <c r="C3" s="22"/>
      <c r="D3" s="22"/>
      <c r="E3" s="22"/>
      <c r="F3" s="22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7</v>
      </c>
      <c r="E5" s="7" t="s">
        <v>3</v>
      </c>
      <c r="F5" s="7" t="s">
        <v>4</v>
      </c>
    </row>
    <row r="6" spans="1:6" ht="62.25" customHeight="1" x14ac:dyDescent="0.25">
      <c r="A6" s="12">
        <v>1</v>
      </c>
      <c r="B6" s="12" t="s">
        <v>10</v>
      </c>
      <c r="C6" s="13"/>
      <c r="D6" s="13">
        <f>E6</f>
        <v>2940000</v>
      </c>
      <c r="E6" s="13">
        <v>2940000</v>
      </c>
      <c r="F6" s="13">
        <f t="shared" ref="F6:F7" si="0">E6</f>
        <v>2940000</v>
      </c>
    </row>
    <row r="7" spans="1:6" s="1" customFormat="1" ht="62.25" customHeight="1" x14ac:dyDescent="0.25">
      <c r="A7" s="12">
        <v>2</v>
      </c>
      <c r="B7" s="12" t="s">
        <v>11</v>
      </c>
      <c r="C7" s="13">
        <v>922330</v>
      </c>
      <c r="D7" s="13">
        <f>E7</f>
        <v>4528410</v>
      </c>
      <c r="E7" s="13">
        <v>4528410</v>
      </c>
      <c r="F7" s="13">
        <f t="shared" si="0"/>
        <v>4528410</v>
      </c>
    </row>
    <row r="8" spans="1:6" s="1" customFormat="1" ht="34.5" customHeight="1" x14ac:dyDescent="0.25">
      <c r="A8" s="12"/>
      <c r="B8" s="20" t="s">
        <v>8</v>
      </c>
      <c r="C8" s="13"/>
      <c r="D8" s="13"/>
      <c r="E8" s="13"/>
      <c r="F8" s="14">
        <f>SUM(F6:F7)</f>
        <v>7468410</v>
      </c>
    </row>
    <row r="9" spans="1:6" s="1" customFormat="1" ht="34.5" customHeight="1" x14ac:dyDescent="0.25">
      <c r="A9" s="12"/>
      <c r="B9" s="20" t="s">
        <v>9</v>
      </c>
      <c r="C9" s="13"/>
      <c r="D9" s="13"/>
      <c r="E9" s="13"/>
      <c r="F9" s="14">
        <f>ROUND(F8*0.9994,2)</f>
        <v>7463928.9500000002</v>
      </c>
    </row>
    <row r="10" spans="1:6" ht="20.25" customHeight="1" x14ac:dyDescent="0.25">
      <c r="A10" s="15"/>
      <c r="B10" s="18" t="s">
        <v>5</v>
      </c>
      <c r="C10" s="14"/>
      <c r="D10" s="14"/>
      <c r="E10" s="16"/>
      <c r="F10" s="14">
        <f>F9*0.18</f>
        <v>1343507.2109999999</v>
      </c>
    </row>
    <row r="11" spans="1:6" ht="18" customHeight="1" x14ac:dyDescent="0.25">
      <c r="A11" s="15"/>
      <c r="B11" s="17" t="s">
        <v>6</v>
      </c>
      <c r="C11" s="14"/>
      <c r="D11" s="14"/>
      <c r="E11" s="19"/>
      <c r="F11" s="14">
        <f>F9+F10</f>
        <v>8807436.1610000003</v>
      </c>
    </row>
    <row r="12" spans="1:6" x14ac:dyDescent="0.25">
      <c r="A12" s="6"/>
      <c r="B12" s="9"/>
      <c r="C12" s="10"/>
      <c r="D12" s="11"/>
      <c r="E12" s="5"/>
      <c r="F12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2015-02-17T13:22:28Z</dcterms:modified>
</cp:coreProperties>
</file>