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№1'!$A$1:$G$45</definedName>
  </definedNames>
  <calcPr calcId="145621"/>
</workbook>
</file>

<file path=xl/calcChain.xml><?xml version="1.0" encoding="utf-8"?>
<calcChain xmlns="http://schemas.openxmlformats.org/spreadsheetml/2006/main">
  <c r="G10" i="1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9"/>
  <c r="G33" l="1"/>
  <c r="G34" l="1"/>
</calcChain>
</file>

<file path=xl/sharedStrings.xml><?xml version="1.0" encoding="utf-8"?>
<sst xmlns="http://schemas.openxmlformats.org/spreadsheetml/2006/main" count="90" uniqueCount="63">
  <si>
    <t>Итого:</t>
  </si>
  <si>
    <t>Всего:</t>
  </si>
  <si>
    <t>Цена за единицу без НДС, руб.</t>
  </si>
  <si>
    <t>№ п/п</t>
  </si>
  <si>
    <t>НДС 18%:</t>
  </si>
  <si>
    <t>Ед. изм.</t>
  </si>
  <si>
    <t>СПЕЦИФИКАЦИЯ</t>
  </si>
  <si>
    <t>Наименование</t>
  </si>
  <si>
    <t>Приложение № 1 к Договору поставки</t>
  </si>
  <si>
    <t>От Поставщика: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</si>
  <si>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</si>
  <si>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</si>
  <si>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Требования к качеству</t>
  </si>
  <si>
    <t>________________  /____________ /</t>
  </si>
  <si>
    <t>Автошина 12,00Р20</t>
  </si>
  <si>
    <t>Автошина 1200-500-508</t>
  </si>
  <si>
    <t>Автошина 10,00Р20</t>
  </si>
  <si>
    <t>Автошина 11,00-20</t>
  </si>
  <si>
    <t>Автошина 225/75Р16</t>
  </si>
  <si>
    <t>Автошина 265/65R17</t>
  </si>
  <si>
    <t>Автошина 285/60R18</t>
  </si>
  <si>
    <t xml:space="preserve">Cпецшина 300-15 </t>
  </si>
  <si>
    <t>Автошина 215/55R17</t>
  </si>
  <si>
    <t>Автошина 195/80R15</t>
  </si>
  <si>
    <t>Автошина 1100х400х533</t>
  </si>
  <si>
    <t>Автошина 1200х500х508</t>
  </si>
  <si>
    <t>Автошина 225/75 R-16 Я-435. УАЗ</t>
  </si>
  <si>
    <t>Автошина 425/85/21</t>
  </si>
  <si>
    <t>Автошина 8,25 R20</t>
  </si>
  <si>
    <t xml:space="preserve">Автошина 8-25-15 </t>
  </si>
  <si>
    <t xml:space="preserve">Автошина R 15 Я245 </t>
  </si>
  <si>
    <t>Ободная лента 300-508</t>
  </si>
  <si>
    <t>Спецшина 7.00-12</t>
  </si>
  <si>
    <t>300-508</t>
  </si>
  <si>
    <t>шт.</t>
  </si>
  <si>
    <t>Количество на 2014 год</t>
  </si>
  <si>
    <t>2. Условия и сроки поставки: 
Поставка осуществляется частями по письменным заявкам Заказчика в течение 5 (пяти) рабочих дней до Центральной базы МТС ОАО "Хиагда" (адрес: 672018, Забайкальский край, г. Чита, п. Рудник Кадала, ул. Дворцовский тракт, 50, Центральная база МТС ОАО "Хиагда")</t>
  </si>
  <si>
    <t>Сумма без НДС, руб.</t>
  </si>
  <si>
    <t>3. Покупатель производит оплату за фактически поставленный и принятый Товар в течение 10 дней со дня получения Товара на склад Грузополучателя.</t>
  </si>
  <si>
    <t xml:space="preserve">Бесшовная комбинация плечевых блоков, выделенные белые буквы с одной стороны и черные с другой; Bridg Dueler A/T 697 112Е или эквивалент </t>
  </si>
  <si>
    <t>Зед-образный рисунок на центре профиля; Bridg DMV1UZ RBT или эквивалент</t>
  </si>
  <si>
    <t>Ассимитричный рисунок, ламеля, изгибы на боковой части; Bridg Revo-GZ 94S или эквивалент</t>
  </si>
  <si>
    <t>Технология Digital Rolling Simulation-II (цифровое моделирование качения); Dunlop SP Sport LM703 или эквивалент</t>
  </si>
  <si>
    <t>14 сл., диагональная, 8,25-15 ЛФ-268</t>
  </si>
  <si>
    <t>7.7-20</t>
  </si>
  <si>
    <t>Ободная лента  7.7-20</t>
  </si>
  <si>
    <t>18сл., рисунок протектора лапка; (320Р508) 0-75 с/к Омск  или эквивалент; материал корда -металлический</t>
  </si>
  <si>
    <t>16 сл.; (500/70-508) ИД-П-284 Кама или эквивалент; материал корда -металлический</t>
  </si>
  <si>
    <t>18 сл.; (280Р508) Кама-310 Нижнекамск или эквивалент; материал корда -металлический</t>
  </si>
  <si>
    <t>16 сл.; (300-508) Кама-310 или эквивалент; материал корда -металлический</t>
  </si>
  <si>
    <t xml:space="preserve">без шипов, бескамерные, радиальные; Кама-219 б/к Нижнекамск или эквивалент; материал корда -металлический </t>
  </si>
  <si>
    <t xml:space="preserve">Бескамерная, радиальная; DMV1 116R или эквивалент; индекс скорости R (до 170км/ч), индекс нагрузки 116 (1250кг) </t>
  </si>
  <si>
    <t>Advance 20PR или эквивалент; индекс скорости R (до 170км/ч), индекс нагрузки 116 (1250кг)</t>
  </si>
  <si>
    <t>Бескамерная, радиальная; DMV1 116V или эквивалент; индекс скорости R (до 170км/ч), индекс скорости 116 (1250)</t>
  </si>
  <si>
    <t>16сл., 1200х500х508 ИД-П-284 АШК</t>
  </si>
  <si>
    <t xml:space="preserve">12сл., 1100х400х533; камерные, диаметр 533, ширина 400, индекс нагрузки 149, индекс скорости G, </t>
  </si>
  <si>
    <t>LT Goodyear Navi Van 107/105L или эквивалент; индекс: 103/101, 4 ряда блоков протектора, глубокие ламели выполненные под углом.</t>
  </si>
  <si>
    <t>LT Goodyear Cargo PRO 107/105L или эквивалент; индекс:107/105, каркас радиальный</t>
  </si>
  <si>
    <t>225/75 R-16 Я-435. УАЗ; камерные, радиальные, индекс 103, макс.нагрузка 875кг,индекс макс.скорости Р (до 150км/ч), тип вентеля ЛК, обозначение камеры УК-16-02</t>
  </si>
  <si>
    <t>18сл, 425/85/21, камерная, индекс нагрузки 146, индекс скорости J.</t>
  </si>
  <si>
    <t>ГОСТ 5513-97, индекс скорости K(J), радиальная, комбинированная, камерная,</t>
  </si>
  <si>
    <t>215/60-15C, камерные, радиальные.</t>
  </si>
  <si>
    <t>Advance 20PR или эквивалент, технология многослойного армирования, норма слойности 14 PR, индекс нагрузки 145 А5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</si>
</sst>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0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0" fontId="6" fillId="0" borderId="0" xfId="0" applyFont="1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164" fontId="5" fillId="0" borderId="7" xfId="0" applyNumberFormat="1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vertical="top"/>
    </xf>
    <xf numFmtId="0" fontId="7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43" fontId="5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4" xfId="0" applyFont="1" applyBorder="1" applyAlignment="1">
      <alignment horizontal="left" wrapText="1"/>
    </xf>
    <xf numFmtId="165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6"/>
  <sheetViews>
    <sheetView tabSelected="1" view="pageBreakPreview" zoomScale="70" zoomScaleNormal="75" zoomScaleSheetLayoutView="70" workbookViewId="0"/>
  </sheetViews>
  <sheetFormatPr defaultRowHeight="18.75"/>
  <cols>
    <col min="1" max="1" width="6.5703125" style="2" customWidth="1"/>
    <col min="2" max="2" width="43.28515625" style="2" customWidth="1"/>
    <col min="3" max="3" width="57.7109375" style="2" customWidth="1"/>
    <col min="4" max="4" width="13.7109375" style="2" customWidth="1"/>
    <col min="5" max="5" width="17.42578125" style="2" customWidth="1"/>
    <col min="6" max="6" width="17.140625" style="2" customWidth="1"/>
    <col min="7" max="7" width="21.5703125" style="2" customWidth="1"/>
    <col min="8" max="16384" width="9.140625" style="2"/>
  </cols>
  <sheetData>
    <row r="1" spans="1:7" s="1" customFormat="1">
      <c r="G1" s="13" t="s">
        <v>8</v>
      </c>
    </row>
    <row r="3" spans="1:7" ht="20.25">
      <c r="A3" s="31" t="s">
        <v>6</v>
      </c>
      <c r="B3" s="31"/>
      <c r="C3" s="31"/>
      <c r="D3" s="31"/>
      <c r="E3" s="31"/>
      <c r="F3" s="31"/>
      <c r="G3" s="31"/>
    </row>
    <row r="4" spans="1:7" ht="20.25">
      <c r="A4" s="14"/>
      <c r="B4" s="14"/>
      <c r="C4" s="14"/>
      <c r="D4" s="14"/>
      <c r="E4" s="14"/>
      <c r="F4" s="14"/>
      <c r="G4" s="14"/>
    </row>
    <row r="5" spans="1:7">
      <c r="A5" s="34" t="s">
        <v>10</v>
      </c>
      <c r="B5" s="34"/>
      <c r="C5" s="34"/>
      <c r="D5" s="34"/>
      <c r="E5" s="34"/>
      <c r="F5" s="34"/>
      <c r="G5" s="34"/>
    </row>
    <row r="6" spans="1:7" ht="19.5" customHeight="1">
      <c r="A6" s="35" t="s">
        <v>3</v>
      </c>
      <c r="B6" s="35" t="s">
        <v>7</v>
      </c>
      <c r="C6" s="35" t="s">
        <v>12</v>
      </c>
      <c r="D6" s="32" t="s">
        <v>5</v>
      </c>
      <c r="E6" s="33" t="s">
        <v>35</v>
      </c>
      <c r="F6" s="33" t="s">
        <v>2</v>
      </c>
      <c r="G6" s="33" t="s">
        <v>37</v>
      </c>
    </row>
    <row r="7" spans="1:7" ht="18.75" customHeight="1">
      <c r="A7" s="35"/>
      <c r="B7" s="35"/>
      <c r="C7" s="35"/>
      <c r="D7" s="32"/>
      <c r="E7" s="33"/>
      <c r="F7" s="33"/>
      <c r="G7" s="33"/>
    </row>
    <row r="8" spans="1:7" ht="32.25" customHeight="1">
      <c r="A8" s="35"/>
      <c r="B8" s="35"/>
      <c r="C8" s="36"/>
      <c r="D8" s="32"/>
      <c r="E8" s="33"/>
      <c r="F8" s="33"/>
      <c r="G8" s="33"/>
    </row>
    <row r="9" spans="1:7" ht="31.5">
      <c r="A9" s="15">
        <v>1</v>
      </c>
      <c r="B9" s="19" t="s">
        <v>14</v>
      </c>
      <c r="C9" s="28" t="s">
        <v>46</v>
      </c>
      <c r="D9" s="23" t="s">
        <v>34</v>
      </c>
      <c r="E9" s="16">
        <v>130</v>
      </c>
      <c r="F9" s="29">
        <v>11694.915254237289</v>
      </c>
      <c r="G9" s="29">
        <f>E9*F9</f>
        <v>1520338.9830508474</v>
      </c>
    </row>
    <row r="10" spans="1:7" ht="35.25" customHeight="1">
      <c r="A10" s="17">
        <v>2</v>
      </c>
      <c r="B10" s="19" t="s">
        <v>15</v>
      </c>
      <c r="C10" s="28" t="s">
        <v>47</v>
      </c>
      <c r="D10" s="23" t="s">
        <v>34</v>
      </c>
      <c r="E10" s="16">
        <v>20</v>
      </c>
      <c r="F10" s="29">
        <v>18516.949152542373</v>
      </c>
      <c r="G10" s="29">
        <f t="shared" ref="G10:G32" si="0">E10*F10</f>
        <v>370338.98305084743</v>
      </c>
    </row>
    <row r="11" spans="1:7" ht="33" customHeight="1">
      <c r="A11" s="18">
        <v>3</v>
      </c>
      <c r="B11" s="20" t="s">
        <v>16</v>
      </c>
      <c r="C11" s="28" t="s">
        <v>48</v>
      </c>
      <c r="D11" s="23" t="s">
        <v>34</v>
      </c>
      <c r="E11" s="16">
        <v>20</v>
      </c>
      <c r="F11" s="29">
        <v>8940.6779661016953</v>
      </c>
      <c r="G11" s="29">
        <f t="shared" si="0"/>
        <v>178813.55932203389</v>
      </c>
    </row>
    <row r="12" spans="1:7" ht="34.5" customHeight="1">
      <c r="A12" s="18">
        <v>4</v>
      </c>
      <c r="B12" s="20" t="s">
        <v>17</v>
      </c>
      <c r="C12" s="28" t="s">
        <v>49</v>
      </c>
      <c r="D12" s="23" t="s">
        <v>34</v>
      </c>
      <c r="E12" s="16">
        <v>40</v>
      </c>
      <c r="F12" s="29">
        <v>10169.491525423729</v>
      </c>
      <c r="G12" s="29">
        <f t="shared" si="0"/>
        <v>406779.66101694916</v>
      </c>
    </row>
    <row r="13" spans="1:7" ht="48" customHeight="1">
      <c r="A13" s="18">
        <v>5</v>
      </c>
      <c r="B13" s="20" t="s">
        <v>18</v>
      </c>
      <c r="C13" s="28" t="s">
        <v>50</v>
      </c>
      <c r="D13" s="23" t="s">
        <v>34</v>
      </c>
      <c r="E13" s="16">
        <v>20</v>
      </c>
      <c r="F13" s="29">
        <v>3559.3220338983051</v>
      </c>
      <c r="G13" s="29">
        <f t="shared" si="0"/>
        <v>71186.440677966108</v>
      </c>
    </row>
    <row r="14" spans="1:7" ht="33.75" customHeight="1">
      <c r="A14" s="18">
        <v>6</v>
      </c>
      <c r="B14" s="20" t="s">
        <v>19</v>
      </c>
      <c r="C14" s="28" t="s">
        <v>40</v>
      </c>
      <c r="D14" s="23" t="s">
        <v>34</v>
      </c>
      <c r="E14" s="16">
        <v>5</v>
      </c>
      <c r="F14" s="29">
        <v>6694.9152542372885</v>
      </c>
      <c r="G14" s="29">
        <f t="shared" si="0"/>
        <v>33474.576271186445</v>
      </c>
    </row>
    <row r="15" spans="1:7" ht="48" customHeight="1">
      <c r="A15" s="18">
        <v>7</v>
      </c>
      <c r="B15" s="20" t="s">
        <v>19</v>
      </c>
      <c r="C15" s="28" t="s">
        <v>39</v>
      </c>
      <c r="D15" s="23" t="s">
        <v>34</v>
      </c>
      <c r="E15" s="16">
        <v>10</v>
      </c>
      <c r="F15" s="29">
        <v>7076.2711864406783</v>
      </c>
      <c r="G15" s="29">
        <f t="shared" si="0"/>
        <v>70762.711864406781</v>
      </c>
    </row>
    <row r="16" spans="1:7" ht="47.25">
      <c r="A16" s="18">
        <v>8</v>
      </c>
      <c r="B16" s="20" t="s">
        <v>20</v>
      </c>
      <c r="C16" s="28" t="s">
        <v>51</v>
      </c>
      <c r="D16" s="23" t="s">
        <v>34</v>
      </c>
      <c r="E16" s="16">
        <v>5</v>
      </c>
      <c r="F16" s="29">
        <v>11228.813559322034</v>
      </c>
      <c r="G16" s="29">
        <f t="shared" si="0"/>
        <v>56144.067796610172</v>
      </c>
    </row>
    <row r="17" spans="1:7" ht="47.25">
      <c r="A17" s="18">
        <v>9</v>
      </c>
      <c r="B17" s="20" t="s">
        <v>20</v>
      </c>
      <c r="C17" s="28" t="s">
        <v>53</v>
      </c>
      <c r="D17" s="23" t="s">
        <v>34</v>
      </c>
      <c r="E17" s="16">
        <v>5</v>
      </c>
      <c r="F17" s="29">
        <v>10127.118644067798</v>
      </c>
      <c r="G17" s="29">
        <f t="shared" si="0"/>
        <v>50635.593220338989</v>
      </c>
    </row>
    <row r="18" spans="1:7" ht="31.5">
      <c r="A18" s="18">
        <v>10</v>
      </c>
      <c r="B18" s="20" t="s">
        <v>21</v>
      </c>
      <c r="C18" s="28" t="s">
        <v>52</v>
      </c>
      <c r="D18" s="23" t="s">
        <v>34</v>
      </c>
      <c r="E18" s="16">
        <v>2</v>
      </c>
      <c r="F18" s="29">
        <v>10466.101694915254</v>
      </c>
      <c r="G18" s="29">
        <f t="shared" si="0"/>
        <v>20932.203389830509</v>
      </c>
    </row>
    <row r="19" spans="1:7" ht="34.5" customHeight="1">
      <c r="A19" s="18">
        <v>11</v>
      </c>
      <c r="B19" s="20" t="s">
        <v>22</v>
      </c>
      <c r="C19" s="28" t="s">
        <v>41</v>
      </c>
      <c r="D19" s="23" t="s">
        <v>34</v>
      </c>
      <c r="E19" s="16">
        <v>5</v>
      </c>
      <c r="F19" s="29">
        <v>8177.9661016949149</v>
      </c>
      <c r="G19" s="29">
        <f t="shared" si="0"/>
        <v>40889.830508474573</v>
      </c>
    </row>
    <row r="20" spans="1:7" ht="53.25" customHeight="1">
      <c r="A20" s="18">
        <v>12</v>
      </c>
      <c r="B20" s="20" t="s">
        <v>22</v>
      </c>
      <c r="C20" s="28" t="s">
        <v>42</v>
      </c>
      <c r="D20" s="23" t="s">
        <v>34</v>
      </c>
      <c r="E20" s="16">
        <v>5</v>
      </c>
      <c r="F20" s="29">
        <v>9774.01</v>
      </c>
      <c r="G20" s="29">
        <f t="shared" si="0"/>
        <v>48870.05</v>
      </c>
    </row>
    <row r="21" spans="1:7" ht="48" customHeight="1">
      <c r="A21" s="18">
        <v>13</v>
      </c>
      <c r="B21" s="20" t="s">
        <v>23</v>
      </c>
      <c r="C21" s="28" t="s">
        <v>56</v>
      </c>
      <c r="D21" s="23" t="s">
        <v>34</v>
      </c>
      <c r="E21" s="16">
        <v>10</v>
      </c>
      <c r="F21" s="29">
        <v>6073.4406779661012</v>
      </c>
      <c r="G21" s="29">
        <f t="shared" si="0"/>
        <v>60734.406779661011</v>
      </c>
    </row>
    <row r="22" spans="1:7" ht="35.25" customHeight="1">
      <c r="A22" s="18">
        <v>14</v>
      </c>
      <c r="B22" s="20" t="s">
        <v>23</v>
      </c>
      <c r="C22" s="28" t="s">
        <v>57</v>
      </c>
      <c r="D22" s="23" t="s">
        <v>34</v>
      </c>
      <c r="E22" s="16">
        <v>10</v>
      </c>
      <c r="F22" s="29">
        <v>5932.2033898305081</v>
      </c>
      <c r="G22" s="29">
        <f t="shared" si="0"/>
        <v>59322.033898305082</v>
      </c>
    </row>
    <row r="23" spans="1:7" ht="33.75" customHeight="1">
      <c r="A23" s="18">
        <v>15</v>
      </c>
      <c r="B23" s="21" t="s">
        <v>24</v>
      </c>
      <c r="C23" s="28" t="s">
        <v>55</v>
      </c>
      <c r="D23" s="23" t="s">
        <v>34</v>
      </c>
      <c r="E23" s="16">
        <v>5</v>
      </c>
      <c r="F23" s="29">
        <v>21608.28</v>
      </c>
      <c r="G23" s="29">
        <f t="shared" si="0"/>
        <v>108041.4</v>
      </c>
    </row>
    <row r="24" spans="1:7">
      <c r="A24" s="18">
        <v>16</v>
      </c>
      <c r="B24" s="21" t="s">
        <v>25</v>
      </c>
      <c r="C24" s="28" t="s">
        <v>54</v>
      </c>
      <c r="D24" s="23" t="s">
        <v>34</v>
      </c>
      <c r="E24" s="16">
        <v>16</v>
      </c>
      <c r="F24" s="29">
        <v>18516.949152542373</v>
      </c>
      <c r="G24" s="29">
        <f t="shared" si="0"/>
        <v>296271.18644067796</v>
      </c>
    </row>
    <row r="25" spans="1:7" ht="63">
      <c r="A25" s="18">
        <v>17</v>
      </c>
      <c r="B25" s="20" t="s">
        <v>26</v>
      </c>
      <c r="C25" s="28" t="s">
        <v>58</v>
      </c>
      <c r="D25" s="23" t="s">
        <v>34</v>
      </c>
      <c r="E25" s="16">
        <v>15</v>
      </c>
      <c r="F25" s="29">
        <v>3559.3220338983051</v>
      </c>
      <c r="G25" s="29">
        <f t="shared" si="0"/>
        <v>53389.830508474573</v>
      </c>
    </row>
    <row r="26" spans="1:7" ht="31.5">
      <c r="A26" s="18">
        <v>18</v>
      </c>
      <c r="B26" s="22" t="s">
        <v>27</v>
      </c>
      <c r="C26" s="28" t="s">
        <v>59</v>
      </c>
      <c r="D26" s="23" t="s">
        <v>34</v>
      </c>
      <c r="E26" s="16">
        <v>7</v>
      </c>
      <c r="F26" s="29">
        <v>40845.398305084746</v>
      </c>
      <c r="G26" s="29">
        <f t="shared" si="0"/>
        <v>285917.78813559323</v>
      </c>
    </row>
    <row r="27" spans="1:7" ht="31.5">
      <c r="A27" s="18">
        <v>19</v>
      </c>
      <c r="B27" s="20" t="s">
        <v>28</v>
      </c>
      <c r="C27" s="28" t="s">
        <v>60</v>
      </c>
      <c r="D27" s="23" t="s">
        <v>34</v>
      </c>
      <c r="E27" s="16">
        <v>7</v>
      </c>
      <c r="F27" s="29">
        <v>8559.2542372881362</v>
      </c>
      <c r="G27" s="29">
        <f t="shared" si="0"/>
        <v>59914.779661016953</v>
      </c>
    </row>
    <row r="28" spans="1:7" ht="23.25" customHeight="1">
      <c r="A28" s="18">
        <v>20</v>
      </c>
      <c r="B28" s="20" t="s">
        <v>29</v>
      </c>
      <c r="C28" s="28" t="s">
        <v>43</v>
      </c>
      <c r="D28" s="23" t="s">
        <v>34</v>
      </c>
      <c r="E28" s="16">
        <v>5</v>
      </c>
      <c r="F28" s="29">
        <v>9732.1186440677975</v>
      </c>
      <c r="G28" s="29">
        <f t="shared" si="0"/>
        <v>48660.593220338989</v>
      </c>
    </row>
    <row r="29" spans="1:7" ht="21" customHeight="1">
      <c r="A29" s="18">
        <v>21</v>
      </c>
      <c r="B29" s="20" t="s">
        <v>30</v>
      </c>
      <c r="C29" s="28" t="s">
        <v>61</v>
      </c>
      <c r="D29" s="23" t="s">
        <v>34</v>
      </c>
      <c r="E29" s="16">
        <v>5</v>
      </c>
      <c r="F29" s="29">
        <v>4401.6610169491523</v>
      </c>
      <c r="G29" s="29">
        <f t="shared" si="0"/>
        <v>22008.305084745763</v>
      </c>
    </row>
    <row r="30" spans="1:7">
      <c r="A30" s="27">
        <v>22</v>
      </c>
      <c r="B30" s="26" t="s">
        <v>45</v>
      </c>
      <c r="C30" s="30" t="s">
        <v>44</v>
      </c>
      <c r="D30" s="23" t="s">
        <v>34</v>
      </c>
      <c r="E30" s="16">
        <v>280</v>
      </c>
      <c r="F30" s="29">
        <v>635.59322033898309</v>
      </c>
      <c r="G30" s="29">
        <f t="shared" si="0"/>
        <v>177966.10169491527</v>
      </c>
    </row>
    <row r="31" spans="1:7">
      <c r="A31" s="18">
        <v>23</v>
      </c>
      <c r="B31" s="22" t="s">
        <v>31</v>
      </c>
      <c r="C31" s="28" t="s">
        <v>33</v>
      </c>
      <c r="D31" s="23" t="s">
        <v>34</v>
      </c>
      <c r="E31" s="16">
        <v>20</v>
      </c>
      <c r="F31" s="29">
        <v>847.45762711864404</v>
      </c>
      <c r="G31" s="29">
        <f t="shared" si="0"/>
        <v>16949.152542372882</v>
      </c>
    </row>
    <row r="32" spans="1:7" ht="47.25">
      <c r="A32" s="18">
        <v>24</v>
      </c>
      <c r="B32" s="22" t="s">
        <v>32</v>
      </c>
      <c r="C32" s="28" t="s">
        <v>62</v>
      </c>
      <c r="D32" s="23" t="s">
        <v>34</v>
      </c>
      <c r="E32" s="16">
        <v>2</v>
      </c>
      <c r="F32" s="29">
        <v>5084.7457627118647</v>
      </c>
      <c r="G32" s="29">
        <f t="shared" si="0"/>
        <v>10169.491525423729</v>
      </c>
    </row>
    <row r="33" spans="1:7">
      <c r="A33" s="37" t="s">
        <v>0</v>
      </c>
      <c r="B33" s="38"/>
      <c r="C33" s="38"/>
      <c r="D33" s="38"/>
      <c r="E33" s="38"/>
      <c r="F33" s="39"/>
      <c r="G33" s="24">
        <f>SUM(G9:G32)</f>
        <v>4068511.7296610172</v>
      </c>
    </row>
    <row r="34" spans="1:7">
      <c r="A34" s="37" t="s">
        <v>4</v>
      </c>
      <c r="B34" s="38"/>
      <c r="C34" s="38"/>
      <c r="D34" s="38"/>
      <c r="E34" s="38"/>
      <c r="F34" s="39"/>
      <c r="G34" s="24">
        <f>G33*0.18</f>
        <v>732332.11133898306</v>
      </c>
    </row>
    <row r="35" spans="1:7">
      <c r="A35" s="37" t="s">
        <v>1</v>
      </c>
      <c r="B35" s="38"/>
      <c r="C35" s="38"/>
      <c r="D35" s="38"/>
      <c r="E35" s="38"/>
      <c r="F35" s="39"/>
      <c r="G35" s="24">
        <v>4800843.88</v>
      </c>
    </row>
    <row r="36" spans="1:7" ht="39.75" customHeight="1">
      <c r="A36" s="40" t="s">
        <v>11</v>
      </c>
      <c r="B36" s="40"/>
      <c r="C36" s="40"/>
      <c r="D36" s="40"/>
      <c r="E36" s="40"/>
      <c r="F36" s="40"/>
      <c r="G36" s="40"/>
    </row>
    <row r="37" spans="1:7">
      <c r="A37" s="7"/>
      <c r="B37" s="7"/>
      <c r="C37" s="5"/>
      <c r="D37" s="4"/>
    </row>
    <row r="38" spans="1:7" s="25" customFormat="1" ht="60.75" customHeight="1">
      <c r="A38" s="41" t="s">
        <v>36</v>
      </c>
      <c r="B38" s="41"/>
      <c r="C38" s="41"/>
      <c r="D38" s="41"/>
      <c r="E38" s="41"/>
      <c r="F38" s="41"/>
      <c r="G38" s="41"/>
    </row>
    <row r="39" spans="1:7" ht="21" customHeight="1">
      <c r="A39" s="42" t="s">
        <v>38</v>
      </c>
      <c r="B39" s="42"/>
      <c r="C39" s="42"/>
      <c r="D39" s="42"/>
      <c r="E39" s="42"/>
      <c r="F39" s="42"/>
      <c r="G39" s="42"/>
    </row>
    <row r="40" spans="1:7">
      <c r="A40" s="1"/>
      <c r="B40" s="3"/>
      <c r="C40" s="1"/>
      <c r="D40" s="6"/>
    </row>
    <row r="41" spans="1:7">
      <c r="A41" s="1"/>
      <c r="B41" s="9" t="s">
        <v>9</v>
      </c>
      <c r="C41" s="4"/>
      <c r="D41" s="1"/>
    </row>
    <row r="42" spans="1:7">
      <c r="A42" s="1"/>
      <c r="B42" s="4"/>
      <c r="C42" s="4"/>
      <c r="D42" s="8"/>
    </row>
    <row r="43" spans="1:7">
      <c r="B43" s="4"/>
      <c r="C43" s="4"/>
      <c r="D43" s="1"/>
    </row>
    <row r="44" spans="1:7" ht="54.75" customHeight="1">
      <c r="B44" s="4"/>
      <c r="C44" s="4"/>
      <c r="D44" s="4"/>
    </row>
    <row r="45" spans="1:7">
      <c r="B45" s="4" t="s">
        <v>13</v>
      </c>
      <c r="C45" s="4"/>
      <c r="D45" s="1"/>
    </row>
    <row r="46" spans="1:7">
      <c r="B46" s="10"/>
      <c r="C46" s="11"/>
      <c r="D46" s="12"/>
      <c r="E46"/>
    </row>
  </sheetData>
  <mergeCells count="15">
    <mergeCell ref="A35:F35"/>
    <mergeCell ref="A6:A8"/>
    <mergeCell ref="A36:G36"/>
    <mergeCell ref="A38:G38"/>
    <mergeCell ref="A39:G39"/>
    <mergeCell ref="A33:F33"/>
    <mergeCell ref="A34:F34"/>
    <mergeCell ref="A3:G3"/>
    <mergeCell ref="D6:D8"/>
    <mergeCell ref="E6:E8"/>
    <mergeCell ref="F6:F8"/>
    <mergeCell ref="G6:G8"/>
    <mergeCell ref="A5:G5"/>
    <mergeCell ref="C6:C8"/>
    <mergeCell ref="B6:B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2014-01-21T06:32:30Z</dcterms:modified>
</cp:coreProperties>
</file>