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4235" windowHeight="7680" tabRatio="752" firstSheet="2" activeTab="8"/>
  </bookViews>
  <sheets>
    <sheet name="Важно!" sheetId="22" r:id="rId1"/>
    <sheet name="Структура_цены" sheetId="6" r:id="rId2"/>
    <sheet name="Материалы" sheetId="20" r:id="rId3"/>
    <sheet name="Оборудование" sheetId="21" r:id="rId4"/>
    <sheet name="Оплата_труда" sheetId="8" r:id="rId5"/>
    <sheet name="Командировки" sheetId="5" r:id="rId6"/>
    <sheet name="Прочие" sheetId="19" r:id="rId7"/>
    <sheet name="Соисполнители" sheetId="14" r:id="rId8"/>
    <sheet name="Накладные" sheetId="17" r:id="rId9"/>
  </sheets>
  <definedNames>
    <definedName name="_xlnm.Print_Titles" localSheetId="4">Оплата_труда!$11:$12</definedName>
    <definedName name="_xlnm.Print_Titles" localSheetId="7">Соисполнители!$10:$11</definedName>
    <definedName name="_xlnm.Print_Titles" localSheetId="1">Структура_цены!$11:$12</definedName>
    <definedName name="_xlnm.Print_Area" localSheetId="0">'Важно!'!$A$1:$B$53</definedName>
    <definedName name="_xlnm.Print_Area" localSheetId="5">Командировки!$A$1:$M$27</definedName>
    <definedName name="_xlnm.Print_Area" localSheetId="8">Накладные!$A$1:$C$35</definedName>
    <definedName name="_xlnm.Print_Area" localSheetId="3">Оборудование!$A$1:$E$28</definedName>
    <definedName name="_xlnm.Print_Area" localSheetId="4">Оплата_труда!$A$1:$G$33</definedName>
    <definedName name="_xlnm.Print_Area" localSheetId="6">Прочие!$A$1:$C$24</definedName>
    <definedName name="_xlnm.Print_Area" localSheetId="7">Соисполнители!$A$1:$E$28</definedName>
    <definedName name="_xlnm.Print_Area" localSheetId="1">Структура_цены!$A$1:$C$45</definedName>
  </definedNames>
  <calcPr calcId="125725" fullPrecision="0"/>
</workbook>
</file>

<file path=xl/calcChain.xml><?xml version="1.0" encoding="utf-8"?>
<calcChain xmlns="http://schemas.openxmlformats.org/spreadsheetml/2006/main">
  <c r="J19" i="5"/>
  <c r="L19"/>
  <c r="M19"/>
  <c r="C27" i="17"/>
  <c r="C24" i="6" s="1"/>
  <c r="C2" i="17"/>
  <c r="C3"/>
  <c r="C4"/>
  <c r="C5"/>
  <c r="C1"/>
  <c r="C17" i="19"/>
  <c r="E21" i="21"/>
  <c r="D5" i="14"/>
  <c r="D2"/>
  <c r="D3"/>
  <c r="D4"/>
  <c r="D1"/>
  <c r="J13" i="5"/>
  <c r="C2" i="19"/>
  <c r="C3"/>
  <c r="C4"/>
  <c r="C5"/>
  <c r="C1"/>
  <c r="K2" i="5"/>
  <c r="K3"/>
  <c r="K4"/>
  <c r="K5"/>
  <c r="K1"/>
  <c r="F2" i="8"/>
  <c r="F3"/>
  <c r="F4"/>
  <c r="F5"/>
  <c r="F1"/>
  <c r="D2" i="21"/>
  <c r="D3"/>
  <c r="D4"/>
  <c r="D5"/>
  <c r="D1"/>
  <c r="D2" i="20"/>
  <c r="D3"/>
  <c r="D4"/>
  <c r="D5"/>
  <c r="D1"/>
  <c r="C14" i="6"/>
  <c r="C25" l="1"/>
  <c r="C23"/>
  <c r="C18" i="14"/>
  <c r="C27" i="6" s="1"/>
  <c r="E20" i="21" l="1"/>
  <c r="E19"/>
  <c r="E18"/>
  <c r="E17"/>
  <c r="E16"/>
  <c r="E15"/>
  <c r="E14"/>
  <c r="E13"/>
  <c r="C15" i="6" s="1"/>
  <c r="E19" i="20" l="1"/>
  <c r="E18"/>
  <c r="E17"/>
  <c r="E15"/>
  <c r="E14"/>
  <c r="E22"/>
  <c r="E21"/>
  <c r="E20"/>
  <c r="E23" l="1"/>
  <c r="L18" i="5" l="1"/>
  <c r="L17"/>
  <c r="L16"/>
  <c r="L15"/>
  <c r="L14"/>
  <c r="L13"/>
  <c r="J16"/>
  <c r="J15"/>
  <c r="J14"/>
  <c r="E21" i="8"/>
  <c r="E18"/>
  <c r="E15"/>
  <c r="E14"/>
  <c r="E19"/>
  <c r="E20"/>
  <c r="E24"/>
  <c r="E25" s="1"/>
  <c r="E17"/>
  <c r="E16"/>
  <c r="C22"/>
  <c r="C25"/>
  <c r="J18" i="5" l="1"/>
  <c r="J17"/>
  <c r="H19"/>
  <c r="H18"/>
  <c r="H17"/>
  <c r="H16"/>
  <c r="M16" s="1"/>
  <c r="H15"/>
  <c r="M15" s="1"/>
  <c r="H14"/>
  <c r="M14" s="1"/>
  <c r="H13"/>
  <c r="M13" s="1"/>
  <c r="M18"/>
  <c r="G15" i="8"/>
  <c r="G18"/>
  <c r="G19"/>
  <c r="G20"/>
  <c r="E22"/>
  <c r="G16"/>
  <c r="G14"/>
  <c r="G17"/>
  <c r="G21"/>
  <c r="G24"/>
  <c r="M20" i="5" l="1"/>
  <c r="C22" i="6" s="1"/>
  <c r="G22" i="8"/>
  <c r="C17" i="6" s="1"/>
  <c r="G25" i="8"/>
  <c r="C18" i="6" s="1"/>
  <c r="M17" i="5"/>
  <c r="C21" i="6" l="1"/>
  <c r="C16" l="1"/>
  <c r="C13" s="1"/>
  <c r="C26" s="1"/>
  <c r="C29" l="1"/>
  <c r="C28" l="1"/>
  <c r="C30" l="1"/>
  <c r="C32" s="1"/>
</calcChain>
</file>

<file path=xl/sharedStrings.xml><?xml version="1.0" encoding="utf-8"?>
<sst xmlns="http://schemas.openxmlformats.org/spreadsheetml/2006/main" count="170" uniqueCount="110">
  <si>
    <t>Всего</t>
  </si>
  <si>
    <t>РАСШИФРОВКА</t>
  </si>
  <si>
    <t>№
п/п</t>
  </si>
  <si>
    <t>Наименование должностей
(профессий, категорий)
работников</t>
  </si>
  <si>
    <t>Кол-во, чел.</t>
  </si>
  <si>
    <t>Кол-во месяцев</t>
  </si>
  <si>
    <t>ИТОГО</t>
  </si>
  <si>
    <t>Начальник</t>
  </si>
  <si>
    <t>статьи «Командировочные расходы» структуры цены</t>
  </si>
  <si>
    <t>Наименование организации, предприятия</t>
  </si>
  <si>
    <t>Кол-во командируемых (чел)</t>
  </si>
  <si>
    <t>Продол-сть командировок (дни)</t>
  </si>
  <si>
    <t xml:space="preserve">Кол-во командировок </t>
  </si>
  <si>
    <t>Суточные</t>
  </si>
  <si>
    <t>Квартирные</t>
  </si>
  <si>
    <t>Проезд</t>
  </si>
  <si>
    <t>В день</t>
  </si>
  <si>
    <t>В оба конца</t>
  </si>
  <si>
    <t>Наименование показателей</t>
  </si>
  <si>
    <t>1.</t>
  </si>
  <si>
    <t>Прямые расходы, в т.ч.</t>
  </si>
  <si>
    <t>1.1</t>
  </si>
  <si>
    <t>Материалы</t>
  </si>
  <si>
    <t>1.2.</t>
  </si>
  <si>
    <t>1.3.</t>
  </si>
  <si>
    <t>1.4.</t>
  </si>
  <si>
    <t>1.5.</t>
  </si>
  <si>
    <t>1.6.</t>
  </si>
  <si>
    <t>Амортизационные отчисления</t>
  </si>
  <si>
    <t>2.</t>
  </si>
  <si>
    <t>3.</t>
  </si>
  <si>
    <t>Всего расходов собственными силами</t>
  </si>
  <si>
    <t>4.</t>
  </si>
  <si>
    <t>5.</t>
  </si>
  <si>
    <t>Всего расходов</t>
  </si>
  <si>
    <t>6.</t>
  </si>
  <si>
    <t>7.</t>
  </si>
  <si>
    <t>8.</t>
  </si>
  <si>
    <t>Приложение к протоколу</t>
  </si>
  <si>
    <t>соглашения о договорной цене</t>
  </si>
  <si>
    <t>Наименование города, куда командируется работник</t>
  </si>
  <si>
    <t>статьи «Работы, выполняемые сторонними организациями» структуры цены</t>
  </si>
  <si>
    <t>Сумма по договору без НДС,
рублей</t>
  </si>
  <si>
    <t>Краткое наименование выполняемых работ</t>
  </si>
  <si>
    <t>Этапы по КП</t>
  </si>
  <si>
    <t>Предметные статьи расходов</t>
  </si>
  <si>
    <t>Расходы на оплату труда</t>
  </si>
  <si>
    <t>Трудоемкость выполняемы работ, 
чел./мес.</t>
  </si>
  <si>
    <t>СТРУКТУРА ЦЕНЫ</t>
  </si>
  <si>
    <t>статьи «Накладные расходы»  структуры цены</t>
  </si>
  <si>
    <t>Специальное оборудование</t>
  </si>
  <si>
    <t>Обязательное отчисление от оплаты труда</t>
  </si>
  <si>
    <t>1.6.1.</t>
  </si>
  <si>
    <t>командировки</t>
  </si>
  <si>
    <t>Прочие прямые, в т.ч.:</t>
  </si>
  <si>
    <t>2.1.</t>
  </si>
  <si>
    <t xml:space="preserve">Накладные расходы, в т.ч.: </t>
  </si>
  <si>
    <t>Расходы на оплату труда АУП с отчислениями</t>
  </si>
  <si>
    <t>Работы на выполнение работ сторонними организациями</t>
  </si>
  <si>
    <t>Цена продукции</t>
  </si>
  <si>
    <t>1.3.1.</t>
  </si>
  <si>
    <t>1.3.2.</t>
  </si>
  <si>
    <t xml:space="preserve"> - работников непосредственно участвующих в создании продукции</t>
  </si>
  <si>
    <t xml:space="preserve"> - работников, привлекаемых для работы по договорам гражданско-правового характера</t>
  </si>
  <si>
    <t>По договорам гражданско-правового характера</t>
  </si>
  <si>
    <t>Работники, непосредственно участвующих в создании продукции</t>
  </si>
  <si>
    <t>1.6.2.</t>
  </si>
  <si>
    <t>прочие</t>
  </si>
  <si>
    <t>8=4*5*6*7</t>
  </si>
  <si>
    <t>10=4*(5-1)*6*9</t>
  </si>
  <si>
    <t>12=4*5*11</t>
  </si>
  <si>
    <t>13=8+10+12</t>
  </si>
  <si>
    <t>К структуре цены прилагаются обоснования-расшифровки по каждой статье расхода.</t>
  </si>
  <si>
    <t>Расходы на оплату труда  за месяц
(с учетом надбавок, премий, отчислений в резервы из с/с),
руб.</t>
  </si>
  <si>
    <t>ИТОГО Расходы на оплату труда,
 руб.</t>
  </si>
  <si>
    <t>Наименование</t>
  </si>
  <si>
    <t>Расходы по видам,
рублей</t>
  </si>
  <si>
    <t>Итого расходы,
рублей</t>
  </si>
  <si>
    <t>статьи "Расходы на оплату труда" структуры цены</t>
  </si>
  <si>
    <t>статьи "Прочие" структуры цены</t>
  </si>
  <si>
    <r>
      <t>Прибыль (</t>
    </r>
    <r>
      <rPr>
        <sz val="14"/>
        <rFont val="Calibri"/>
        <family val="2"/>
        <charset val="204"/>
      </rPr>
      <t>~</t>
    </r>
    <r>
      <rPr>
        <sz val="14"/>
        <rFont val="Times New Roman"/>
        <family val="1"/>
        <charset val="204"/>
      </rPr>
      <t>10% от расходов собственными силами)</t>
    </r>
  </si>
  <si>
    <t>Наименование организации/пред-приятия, цель командировки</t>
  </si>
  <si>
    <t xml:space="preserve">Руководитель </t>
  </si>
  <si>
    <t>финансово-экономической службы</t>
  </si>
  <si>
    <t>к договору</t>
  </si>
  <si>
    <t>Статьи расходов в структуре цены могут изменяться по согласованию с Заказчиком.</t>
  </si>
  <si>
    <t>№ п/п</t>
  </si>
  <si>
    <t>Количество</t>
  </si>
  <si>
    <t>Сырье и основные технологические материалы</t>
  </si>
  <si>
    <t>Вспомогательные материалы</t>
  </si>
  <si>
    <t>статьи «Материалы и оборудование» к структуре цены</t>
  </si>
  <si>
    <t>статьи «Специальное оборудование» к структуре цены</t>
  </si>
  <si>
    <t>Обязательные дополнительные приложения к структуре цены</t>
  </si>
  <si>
    <t>Если предприятие перечисляет средства в резервный фонд  ГК "Росатом", документ регламентирующий размер отчислений.</t>
  </si>
  <si>
    <t>Документ регламентирующий размер командировочных расходов на предприятии (суточные, проживание, проезд).</t>
  </si>
  <si>
    <t>Документ подтверждающий величину отчислений в ФСС от НС и ПЗ.</t>
  </si>
  <si>
    <t>Общая стоимость по договору</t>
  </si>
  <si>
    <t>Рублей</t>
  </si>
  <si>
    <t>К структуре цены прилагается документ (приказ, распоряжение) утверждающий размер (процент) накладных расходов на 2012 год.</t>
  </si>
  <si>
    <t>М.П.</t>
  </si>
  <si>
    <t>ФИО</t>
  </si>
  <si>
    <t>финансово-экономической службы                ________________</t>
  </si>
  <si>
    <t>Руководитель                                                     ______________</t>
  </si>
  <si>
    <t>Налог на добавленную стоимость (не облагается)</t>
  </si>
  <si>
    <t>от «____» ___________2012 г.</t>
  </si>
  <si>
    <t>№ ______________________</t>
  </si>
  <si>
    <t>Цена за единицу,
руб.</t>
  </si>
  <si>
    <t>Цена,
руб.</t>
  </si>
  <si>
    <r>
      <rPr>
        <b/>
        <u/>
        <sz val="14"/>
        <color rgb="FFFF0000"/>
        <rFont val="Times New Roman"/>
        <family val="1"/>
        <charset val="204"/>
      </rPr>
      <t>«                                                                                            »</t>
    </r>
    <r>
      <rPr>
        <b/>
        <sz val="14"/>
        <color rgb="FFFF0000"/>
        <rFont val="Times New Roman"/>
        <family val="1"/>
        <charset val="204"/>
      </rPr>
      <t xml:space="preserve">
</t>
    </r>
    <r>
      <rPr>
        <i/>
        <sz val="10"/>
        <color rgb="FFFF0000"/>
        <rFont val="Times New Roman"/>
        <family val="1"/>
        <charset val="204"/>
      </rPr>
      <t>(тема НИОКР)</t>
    </r>
  </si>
  <si>
    <t>расходов на выполнение НИОКР</t>
  </si>
</sst>
</file>

<file path=xl/styles.xml><?xml version="1.0" encoding="utf-8"?>
<styleSheet xmlns="http://schemas.openxmlformats.org/spreadsheetml/2006/main">
  <numFmts count="3">
    <numFmt numFmtId="164" formatCode="#,##0.00_р_."/>
    <numFmt numFmtId="165" formatCode="#,##0_р_."/>
    <numFmt numFmtId="166" formatCode="#,##0.0_р_."/>
  </numFmts>
  <fonts count="23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charset val="204"/>
    </font>
    <font>
      <sz val="14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name val="Calibri"/>
      <family val="2"/>
      <charset val="204"/>
    </font>
    <font>
      <b/>
      <sz val="14"/>
      <color indexed="8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i/>
      <sz val="10"/>
      <color rgb="FFFF0000"/>
      <name val="Times New Roman"/>
      <family val="1"/>
      <charset val="204"/>
    </font>
    <font>
      <b/>
      <u/>
      <sz val="14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1" fillId="0" borderId="0"/>
  </cellStyleXfs>
  <cellXfs count="198">
    <xf numFmtId="0" fontId="0" fillId="0" borderId="0" xfId="0"/>
    <xf numFmtId="0" fontId="5" fillId="0" borderId="1" xfId="0" applyFont="1" applyFill="1" applyBorder="1" applyAlignment="1">
      <alignment horizontal="left" vertical="center"/>
    </xf>
    <xf numFmtId="164" fontId="3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/>
    </xf>
    <xf numFmtId="0" fontId="6" fillId="0" borderId="0" xfId="0" applyFont="1" applyFill="1" applyAlignment="1"/>
    <xf numFmtId="0" fontId="3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65" fontId="4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164" fontId="4" fillId="0" borderId="0" xfId="0" applyNumberFormat="1" applyFont="1" applyBorder="1" applyAlignment="1">
      <alignment horizontal="right" vertical="center" wrapText="1"/>
    </xf>
    <xf numFmtId="164" fontId="4" fillId="0" borderId="0" xfId="0" applyNumberFormat="1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top"/>
    </xf>
    <xf numFmtId="0" fontId="4" fillId="0" borderId="0" xfId="0" applyFont="1" applyBorder="1" applyAlignment="1">
      <alignment vertical="center" wrapText="1"/>
    </xf>
    <xf numFmtId="0" fontId="3" fillId="0" borderId="0" xfId="0" applyFont="1" applyFill="1" applyAlignment="1"/>
    <xf numFmtId="0" fontId="3" fillId="0" borderId="0" xfId="0" applyFont="1" applyFill="1" applyBorder="1" applyAlignment="1">
      <alignment vertical="top" wrapText="1"/>
    </xf>
    <xf numFmtId="0" fontId="3" fillId="0" borderId="6" xfId="0" applyFont="1" applyFill="1" applyBorder="1" applyAlignment="1">
      <alignment vertical="top" wrapText="1"/>
    </xf>
    <xf numFmtId="0" fontId="3" fillId="0" borderId="0" xfId="0" applyFont="1" applyFill="1" applyAlignment="1">
      <alignment wrapText="1"/>
    </xf>
    <xf numFmtId="0" fontId="3" fillId="0" borderId="0" xfId="0" applyFont="1" applyFill="1" applyAlignment="1">
      <alignment horizontal="left" indent="1"/>
    </xf>
    <xf numFmtId="0" fontId="3" fillId="0" borderId="0" xfId="0" applyFont="1" applyFill="1" applyBorder="1" applyAlignment="1">
      <alignment horizontal="left" indent="1"/>
    </xf>
    <xf numFmtId="0" fontId="3" fillId="0" borderId="0" xfId="0" applyFont="1" applyAlignment="1"/>
    <xf numFmtId="0" fontId="3" fillId="0" borderId="0" xfId="0" applyFont="1" applyAlignment="1">
      <alignment wrapText="1"/>
    </xf>
    <xf numFmtId="0" fontId="3" fillId="0" borderId="0" xfId="0" applyFont="1" applyAlignment="1">
      <alignment horizontal="left" wrapText="1"/>
    </xf>
    <xf numFmtId="0" fontId="3" fillId="0" borderId="6" xfId="0" applyFont="1" applyBorder="1" applyAlignment="1">
      <alignment wrapText="1"/>
    </xf>
    <xf numFmtId="0" fontId="6" fillId="0" borderId="0" xfId="0" applyFont="1" applyFill="1"/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164" fontId="3" fillId="0" borderId="1" xfId="0" applyNumberFormat="1" applyFont="1" applyFill="1" applyBorder="1" applyAlignment="1">
      <alignment horizontal="right" vertical="center" indent="1"/>
    </xf>
    <xf numFmtId="49" fontId="3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 indent="2"/>
    </xf>
    <xf numFmtId="0" fontId="6" fillId="0" borderId="1" xfId="0" applyFont="1" applyFill="1" applyBorder="1" applyAlignment="1">
      <alignment horizontal="left" vertical="center" wrapText="1" indent="4"/>
    </xf>
    <xf numFmtId="0" fontId="6" fillId="0" borderId="1" xfId="0" quotePrefix="1" applyFont="1" applyFill="1" applyBorder="1" applyAlignment="1">
      <alignment horizontal="left" vertical="center" wrapText="1" indent="4"/>
    </xf>
    <xf numFmtId="0" fontId="3" fillId="0" borderId="1" xfId="0" applyFont="1" applyFill="1" applyBorder="1" applyAlignment="1">
      <alignment horizontal="left" vertical="center" wrapText="1" indent="4"/>
    </xf>
    <xf numFmtId="0" fontId="3" fillId="0" borderId="1" xfId="0" applyFont="1" applyFill="1" applyBorder="1" applyAlignment="1">
      <alignment horizontal="left" vertical="center" wrapText="1"/>
    </xf>
    <xf numFmtId="0" fontId="4" fillId="0" borderId="0" xfId="0" applyFont="1" applyFill="1" applyAlignment="1">
      <alignment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4" fontId="4" fillId="0" borderId="0" xfId="0" applyNumberFormat="1" applyFont="1" applyFill="1" applyBorder="1" applyAlignment="1">
      <alignment horizontal="right" vertical="center" indent="1"/>
    </xf>
    <xf numFmtId="0" fontId="6" fillId="0" borderId="0" xfId="0" applyFont="1" applyAlignment="1">
      <alignment wrapText="1"/>
    </xf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Fill="1" applyBorder="1" applyAlignment="1" applyProtection="1">
      <alignment horizontal="right" vertical="center" wrapText="1" indent="1"/>
    </xf>
    <xf numFmtId="164" fontId="5" fillId="0" borderId="0" xfId="0" applyNumberFormat="1" applyFont="1" applyFill="1" applyBorder="1" applyAlignment="1" applyProtection="1">
      <alignment horizontal="right" vertical="center" wrapText="1" indent="1"/>
    </xf>
    <xf numFmtId="0" fontId="5" fillId="0" borderId="0" xfId="0" applyFont="1" applyAlignment="1">
      <alignment vertical="center" wrapText="1"/>
    </xf>
    <xf numFmtId="0" fontId="5" fillId="0" borderId="1" xfId="0" applyFont="1" applyFill="1" applyBorder="1" applyAlignment="1" applyProtection="1">
      <alignment horizontal="left" vertical="center"/>
    </xf>
    <xf numFmtId="0" fontId="3" fillId="0" borderId="1" xfId="2" applyFont="1" applyFill="1" applyBorder="1" applyAlignment="1" applyProtection="1">
      <alignment horizontal="left" vertical="center" wrapText="1"/>
    </xf>
    <xf numFmtId="0" fontId="5" fillId="0" borderId="1" xfId="0" applyFont="1" applyFill="1" applyBorder="1" applyAlignment="1" applyProtection="1">
      <alignment horizontal="left" vertical="center" wrapText="1"/>
    </xf>
    <xf numFmtId="164" fontId="4" fillId="0" borderId="1" xfId="0" applyNumberFormat="1" applyFont="1" applyFill="1" applyBorder="1" applyAlignment="1" applyProtection="1">
      <alignment horizontal="right" vertical="center" wrapText="1" indent="1"/>
    </xf>
    <xf numFmtId="164" fontId="4" fillId="0" borderId="0" xfId="0" applyNumberFormat="1" applyFont="1" applyFill="1" applyBorder="1" applyAlignment="1" applyProtection="1">
      <alignment horizontal="right" vertical="center" wrapText="1" indent="1"/>
    </xf>
    <xf numFmtId="0" fontId="7" fillId="0" borderId="0" xfId="0" applyFont="1" applyAlignment="1">
      <alignment vertical="center" wrapText="1"/>
    </xf>
    <xf numFmtId="0" fontId="7" fillId="0" borderId="0" xfId="0" applyFont="1" applyFill="1" applyBorder="1" applyAlignment="1" applyProtection="1">
      <alignment vertical="center" wrapText="1"/>
    </xf>
    <xf numFmtId="0" fontId="10" fillId="0" borderId="0" xfId="0" applyFont="1" applyAlignment="1">
      <alignment vertical="center" wrapText="1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 wrapText="1"/>
    </xf>
    <xf numFmtId="164" fontId="7" fillId="0" borderId="0" xfId="0" applyNumberFormat="1" applyFont="1" applyBorder="1" applyAlignment="1">
      <alignment vertical="center"/>
    </xf>
    <xf numFmtId="4" fontId="7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left" vertical="center" wrapText="1"/>
    </xf>
    <xf numFmtId="0" fontId="9" fillId="0" borderId="0" xfId="0" applyFont="1" applyBorder="1" applyAlignment="1">
      <alignment horizontal="center" vertical="center" wrapText="1"/>
    </xf>
    <xf numFmtId="164" fontId="4" fillId="0" borderId="0" xfId="1" applyNumberFormat="1" applyFont="1" applyBorder="1" applyAlignment="1">
      <alignment horizontal="right" vertical="center"/>
    </xf>
    <xf numFmtId="0" fontId="9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4" fontId="4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 wrapText="1"/>
    </xf>
    <xf numFmtId="4" fontId="4" fillId="0" borderId="0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vertical="center"/>
    </xf>
    <xf numFmtId="164" fontId="5" fillId="0" borderId="1" xfId="0" applyNumberFormat="1" applyFont="1" applyBorder="1" applyAlignment="1">
      <alignment horizontal="right" vertical="center" wrapText="1"/>
    </xf>
    <xf numFmtId="164" fontId="7" fillId="0" borderId="1" xfId="0" applyNumberFormat="1" applyFont="1" applyBorder="1" applyAlignment="1">
      <alignment horizontal="right" vertical="center" wrapText="1"/>
    </xf>
    <xf numFmtId="0" fontId="3" fillId="0" borderId="0" xfId="0" applyFont="1" applyFill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3" fillId="0" borderId="0" xfId="0" applyFont="1" applyBorder="1" applyAlignment="1">
      <alignment horizontal="left" vertical="center" wrapText="1"/>
    </xf>
    <xf numFmtId="164" fontId="5" fillId="0" borderId="0" xfId="0" applyNumberFormat="1" applyFont="1" applyBorder="1" applyAlignment="1">
      <alignment horizontal="right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right" vertical="center" indent="1"/>
    </xf>
    <xf numFmtId="1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164" fontId="11" fillId="0" borderId="0" xfId="0" applyNumberFormat="1" applyFont="1" applyFill="1" applyBorder="1" applyAlignment="1">
      <alignment vertical="center" wrapText="1"/>
    </xf>
    <xf numFmtId="0" fontId="13" fillId="0" borderId="1" xfId="0" applyFont="1" applyBorder="1" applyAlignment="1">
      <alignment horizontal="center" vertical="center" wrapText="1"/>
    </xf>
    <xf numFmtId="164" fontId="13" fillId="0" borderId="1" xfId="1" applyNumberFormat="1" applyFont="1" applyBorder="1" applyAlignment="1">
      <alignment horizontal="right" vertical="center"/>
    </xf>
    <xf numFmtId="0" fontId="12" fillId="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64" fontId="15" fillId="0" borderId="1" xfId="1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wrapText="1"/>
    </xf>
    <xf numFmtId="0" fontId="3" fillId="0" borderId="0" xfId="0" applyFont="1" applyBorder="1" applyAlignment="1">
      <alignment wrapText="1"/>
    </xf>
    <xf numFmtId="0" fontId="3" fillId="0" borderId="0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7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7" fillId="0" borderId="1" xfId="0" applyFont="1" applyBorder="1" applyAlignment="1">
      <alignment horizontal="center" vertical="center" wrapText="1"/>
    </xf>
    <xf numFmtId="164" fontId="17" fillId="0" borderId="1" xfId="0" applyNumberFormat="1" applyFont="1" applyBorder="1" applyAlignment="1">
      <alignment horizontal="right" vertical="center" wrapText="1" indent="1"/>
    </xf>
    <xf numFmtId="0" fontId="17" fillId="0" borderId="1" xfId="0" applyFont="1" applyBorder="1" applyAlignment="1">
      <alignment vertical="center" wrapText="1"/>
    </xf>
    <xf numFmtId="164" fontId="17" fillId="0" borderId="1" xfId="0" applyNumberFormat="1" applyFont="1" applyBorder="1" applyAlignment="1">
      <alignment horizontal="right" vertical="center" wrapText="1"/>
    </xf>
    <xf numFmtId="164" fontId="18" fillId="0" borderId="1" xfId="0" applyNumberFormat="1" applyFont="1" applyBorder="1" applyAlignment="1">
      <alignment horizontal="right" vertical="center" wrapText="1" indent="1"/>
    </xf>
    <xf numFmtId="0" fontId="16" fillId="0" borderId="0" xfId="0" applyFont="1" applyAlignment="1">
      <alignment vertical="center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vertical="top" wrapText="1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6" fillId="0" borderId="0" xfId="0" applyFont="1" applyFill="1" applyAlignment="1">
      <alignment horizontal="left"/>
    </xf>
    <xf numFmtId="0" fontId="19" fillId="0" borderId="0" xfId="0" applyFont="1" applyFill="1" applyAlignment="1">
      <alignment vertical="center"/>
    </xf>
    <xf numFmtId="0" fontId="3" fillId="0" borderId="0" xfId="0" applyFont="1" applyFill="1" applyBorder="1" applyAlignment="1">
      <alignment horizontal="right" indent="1"/>
    </xf>
    <xf numFmtId="0" fontId="3" fillId="0" borderId="0" xfId="0" applyFont="1" applyBorder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textRotation="90" wrapText="1"/>
    </xf>
    <xf numFmtId="0" fontId="4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Fill="1" applyAlignment="1"/>
    <xf numFmtId="0" fontId="7" fillId="0" borderId="5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/>
    </xf>
    <xf numFmtId="164" fontId="7" fillId="0" borderId="5" xfId="0" applyNumberFormat="1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top" wrapText="1"/>
    </xf>
    <xf numFmtId="0" fontId="3" fillId="0" borderId="0" xfId="0" applyFont="1" applyFill="1" applyAlignment="1">
      <alignment horizontal="left"/>
    </xf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20" fillId="0" borderId="0" xfId="0" applyFont="1" applyFill="1" applyAlignment="1">
      <alignment horizontal="center" vertical="center" wrapText="1"/>
    </xf>
    <xf numFmtId="0" fontId="18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3" xfId="0" applyFont="1" applyFill="1" applyBorder="1" applyAlignment="1">
      <alignment horizontal="center" vertical="center" wrapText="1"/>
    </xf>
    <xf numFmtId="0" fontId="18" fillId="2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/>
    </xf>
    <xf numFmtId="166" fontId="4" fillId="0" borderId="2" xfId="0" applyNumberFormat="1" applyFont="1" applyBorder="1" applyAlignment="1">
      <alignment horizontal="left" vertical="center" wrapText="1"/>
    </xf>
    <xf numFmtId="166" fontId="4" fillId="0" borderId="4" xfId="0" applyNumberFormat="1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166" fontId="4" fillId="2" borderId="2" xfId="0" applyNumberFormat="1" applyFont="1" applyFill="1" applyBorder="1" applyAlignment="1">
      <alignment horizontal="center" vertical="center" wrapText="1"/>
    </xf>
    <xf numFmtId="166" fontId="4" fillId="2" borderId="3" xfId="0" applyNumberFormat="1" applyFont="1" applyFill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14" fillId="0" borderId="2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1" applyFont="1" applyBorder="1" applyAlignment="1">
      <alignment horizontal="center" vertical="center" textRotation="90" wrapText="1"/>
    </xf>
    <xf numFmtId="0" fontId="4" fillId="0" borderId="1" xfId="1" applyFont="1" applyBorder="1" applyAlignment="1">
      <alignment horizontal="center" vertical="center" wrapText="1"/>
    </xf>
    <xf numFmtId="0" fontId="4" fillId="0" borderId="1" xfId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7" fillId="0" borderId="4" xfId="0" applyFont="1" applyFill="1" applyBorder="1" applyAlignment="1" applyProtection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</cellXfs>
  <cellStyles count="3">
    <cellStyle name="Обычный" xfId="0" builtinId="0"/>
    <cellStyle name="Обычный 2 2 2_йй" xfId="1"/>
    <cellStyle name="Обычный 8_йй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2:B10"/>
  <sheetViews>
    <sheetView zoomScaleNormal="100" workbookViewId="0">
      <selection activeCell="B13" sqref="B13"/>
    </sheetView>
  </sheetViews>
  <sheetFormatPr defaultRowHeight="15"/>
  <cols>
    <col min="1" max="1" width="5.5703125" style="136" customWidth="1"/>
    <col min="2" max="2" width="74.7109375" style="136" customWidth="1"/>
    <col min="3" max="16384" width="9.140625" style="136"/>
  </cols>
  <sheetData>
    <row r="2" spans="1:2" ht="18.75">
      <c r="A2" s="157" t="s">
        <v>92</v>
      </c>
      <c r="B2" s="157"/>
    </row>
    <row r="4" spans="1:2" ht="30">
      <c r="A4" s="136" t="s">
        <v>19</v>
      </c>
      <c r="B4" s="136" t="s">
        <v>98</v>
      </c>
    </row>
    <row r="6" spans="1:2" ht="30">
      <c r="A6" s="136" t="s">
        <v>29</v>
      </c>
      <c r="B6" s="136" t="s">
        <v>94</v>
      </c>
    </row>
    <row r="8" spans="1:2" ht="30">
      <c r="A8" s="136" t="s">
        <v>30</v>
      </c>
      <c r="B8" s="136" t="s">
        <v>93</v>
      </c>
    </row>
    <row r="10" spans="1:2">
      <c r="A10" s="136" t="s">
        <v>32</v>
      </c>
      <c r="B10" s="136" t="s">
        <v>95</v>
      </c>
    </row>
  </sheetData>
  <mergeCells count="1">
    <mergeCell ref="A2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D45"/>
  <sheetViews>
    <sheetView view="pageBreakPreview" zoomScale="60" zoomScaleNormal="60" workbookViewId="0">
      <selection activeCell="A8" sqref="A8:C8"/>
    </sheetView>
  </sheetViews>
  <sheetFormatPr defaultRowHeight="18.75"/>
  <cols>
    <col min="1" max="1" width="7.28515625" style="32" customWidth="1"/>
    <col min="2" max="2" width="67.28515625" style="32" customWidth="1"/>
    <col min="3" max="3" width="37.85546875" style="32" customWidth="1"/>
    <col min="4" max="4" width="10.140625" style="32" customWidth="1"/>
    <col min="5" max="16384" width="9.140625" style="32"/>
  </cols>
  <sheetData>
    <row r="1" spans="1:3" s="31" customFormat="1">
      <c r="C1" s="7" t="s">
        <v>38</v>
      </c>
    </row>
    <row r="2" spans="1:3" s="31" customFormat="1">
      <c r="C2" s="7" t="s">
        <v>39</v>
      </c>
    </row>
    <row r="3" spans="1:3" s="31" customFormat="1">
      <c r="C3" s="151" t="s">
        <v>84</v>
      </c>
    </row>
    <row r="4" spans="1:3" s="31" customFormat="1">
      <c r="C4" s="151" t="s">
        <v>105</v>
      </c>
    </row>
    <row r="5" spans="1:3" s="31" customFormat="1">
      <c r="C5" s="7" t="s">
        <v>104</v>
      </c>
    </row>
    <row r="6" spans="1:3">
      <c r="B6" s="6"/>
      <c r="C6" s="6"/>
    </row>
    <row r="7" spans="1:3">
      <c r="A7" s="159" t="s">
        <v>48</v>
      </c>
      <c r="B7" s="159"/>
      <c r="C7" s="159"/>
    </row>
    <row r="8" spans="1:3">
      <c r="A8" s="160" t="s">
        <v>109</v>
      </c>
      <c r="B8" s="160"/>
      <c r="C8" s="160"/>
    </row>
    <row r="9" spans="1:3" s="142" customFormat="1" ht="37.5" customHeight="1">
      <c r="A9" s="163" t="s">
        <v>108</v>
      </c>
      <c r="B9" s="163"/>
      <c r="C9" s="163"/>
    </row>
    <row r="10" spans="1:3">
      <c r="A10" s="160"/>
      <c r="B10" s="160"/>
      <c r="C10" s="33"/>
    </row>
    <row r="11" spans="1:3" s="41" customFormat="1" ht="65.25" customHeight="1">
      <c r="A11" s="155" t="s">
        <v>2</v>
      </c>
      <c r="B11" s="146" t="s">
        <v>18</v>
      </c>
      <c r="C11" s="146" t="s">
        <v>97</v>
      </c>
    </row>
    <row r="12" spans="1:3" s="41" customFormat="1">
      <c r="A12" s="147">
        <v>1</v>
      </c>
      <c r="B12" s="145">
        <v>2</v>
      </c>
      <c r="C12" s="147">
        <v>3</v>
      </c>
    </row>
    <row r="13" spans="1:3">
      <c r="A13" s="100" t="s">
        <v>19</v>
      </c>
      <c r="B13" s="100" t="s">
        <v>20</v>
      </c>
      <c r="C13" s="34">
        <f>C14+C15+C16+C19+C20+C21</f>
        <v>0</v>
      </c>
    </row>
    <row r="14" spans="1:3">
      <c r="A14" s="35" t="s">
        <v>21</v>
      </c>
      <c r="B14" s="36" t="s">
        <v>22</v>
      </c>
      <c r="C14" s="34">
        <f>Материалы!E23</f>
        <v>0</v>
      </c>
    </row>
    <row r="15" spans="1:3">
      <c r="A15" s="35" t="s">
        <v>23</v>
      </c>
      <c r="B15" s="36" t="s">
        <v>50</v>
      </c>
      <c r="C15" s="34">
        <f>Оборудование!E21</f>
        <v>0</v>
      </c>
    </row>
    <row r="16" spans="1:3">
      <c r="A16" s="100" t="s">
        <v>24</v>
      </c>
      <c r="B16" s="36" t="s">
        <v>46</v>
      </c>
      <c r="C16" s="34">
        <f>SUM(C17:C18)</f>
        <v>0</v>
      </c>
    </row>
    <row r="17" spans="1:3" ht="37.5">
      <c r="A17" s="100" t="s">
        <v>60</v>
      </c>
      <c r="B17" s="37" t="s">
        <v>62</v>
      </c>
      <c r="C17" s="34">
        <f>Оплата_труда!G22</f>
        <v>0</v>
      </c>
    </row>
    <row r="18" spans="1:3" ht="37.5">
      <c r="A18" s="100" t="s">
        <v>61</v>
      </c>
      <c r="B18" s="38" t="s">
        <v>63</v>
      </c>
      <c r="C18" s="34">
        <f>Оплата_труда!G25</f>
        <v>0</v>
      </c>
    </row>
    <row r="19" spans="1:3">
      <c r="A19" s="35" t="s">
        <v>25</v>
      </c>
      <c r="B19" s="36" t="s">
        <v>51</v>
      </c>
      <c r="C19" s="34">
        <v>0</v>
      </c>
    </row>
    <row r="20" spans="1:3">
      <c r="A20" s="35" t="s">
        <v>26</v>
      </c>
      <c r="B20" s="36" t="s">
        <v>28</v>
      </c>
      <c r="C20" s="34">
        <v>0</v>
      </c>
    </row>
    <row r="21" spans="1:3">
      <c r="A21" s="35" t="s">
        <v>27</v>
      </c>
      <c r="B21" s="36" t="s">
        <v>54</v>
      </c>
      <c r="C21" s="34">
        <f>SUM(C22:C23)</f>
        <v>0</v>
      </c>
    </row>
    <row r="22" spans="1:3">
      <c r="A22" s="35" t="s">
        <v>52</v>
      </c>
      <c r="B22" s="39" t="s">
        <v>53</v>
      </c>
      <c r="C22" s="34">
        <f>Командировки!M20</f>
        <v>0</v>
      </c>
    </row>
    <row r="23" spans="1:3">
      <c r="A23" s="35" t="s">
        <v>66</v>
      </c>
      <c r="B23" s="39" t="s">
        <v>67</v>
      </c>
      <c r="C23" s="34">
        <f>Прочие!C17</f>
        <v>0</v>
      </c>
    </row>
    <row r="24" spans="1:3">
      <c r="A24" s="100" t="s">
        <v>29</v>
      </c>
      <c r="B24" s="40" t="s">
        <v>56</v>
      </c>
      <c r="C24" s="34">
        <f>Накладные!C27</f>
        <v>0</v>
      </c>
    </row>
    <row r="25" spans="1:3">
      <c r="A25" s="100" t="s">
        <v>55</v>
      </c>
      <c r="B25" s="36" t="s">
        <v>57</v>
      </c>
      <c r="C25" s="34">
        <f>(Накладные!C13+Накладные!C14)</f>
        <v>0</v>
      </c>
    </row>
    <row r="26" spans="1:3">
      <c r="A26" s="100" t="s">
        <v>30</v>
      </c>
      <c r="B26" s="40" t="s">
        <v>31</v>
      </c>
      <c r="C26" s="34">
        <f>C13+C24</f>
        <v>0</v>
      </c>
    </row>
    <row r="27" spans="1:3" ht="37.5">
      <c r="A27" s="100" t="s">
        <v>32</v>
      </c>
      <c r="B27" s="40" t="s">
        <v>58</v>
      </c>
      <c r="C27" s="34">
        <f>Соисполнители!C18</f>
        <v>0</v>
      </c>
    </row>
    <row r="28" spans="1:3">
      <c r="A28" s="100" t="s">
        <v>33</v>
      </c>
      <c r="B28" s="40" t="s">
        <v>34</v>
      </c>
      <c r="C28" s="34">
        <f>C26+C27</f>
        <v>0</v>
      </c>
    </row>
    <row r="29" spans="1:3">
      <c r="A29" s="100" t="s">
        <v>35</v>
      </c>
      <c r="B29" s="40" t="s">
        <v>80</v>
      </c>
      <c r="C29" s="34">
        <f>C26*10%</f>
        <v>0</v>
      </c>
    </row>
    <row r="30" spans="1:3">
      <c r="A30" s="100" t="s">
        <v>36</v>
      </c>
      <c r="B30" s="40" t="s">
        <v>59</v>
      </c>
      <c r="C30" s="34">
        <f>C28+C29</f>
        <v>0</v>
      </c>
    </row>
    <row r="31" spans="1:3">
      <c r="A31" s="100" t="s">
        <v>37</v>
      </c>
      <c r="B31" s="40" t="s">
        <v>103</v>
      </c>
      <c r="C31" s="34">
        <v>0</v>
      </c>
    </row>
    <row r="32" spans="1:3" s="41" customFormat="1" ht="27" customHeight="1">
      <c r="A32" s="161" t="s">
        <v>96</v>
      </c>
      <c r="B32" s="162"/>
      <c r="C32" s="104">
        <f>C30+C31</f>
        <v>0</v>
      </c>
    </row>
    <row r="33" spans="1:4" s="41" customFormat="1">
      <c r="A33" s="42"/>
      <c r="B33" s="43"/>
      <c r="C33" s="44"/>
    </row>
    <row r="34" spans="1:4" s="8" customFormat="1"/>
    <row r="35" spans="1:4" s="27" customFormat="1">
      <c r="A35" s="158" t="s">
        <v>102</v>
      </c>
      <c r="B35" s="158"/>
      <c r="C35" s="144" t="s">
        <v>100</v>
      </c>
      <c r="D35" s="21"/>
    </row>
    <row r="36" spans="1:4" s="27" customFormat="1">
      <c r="A36" s="24"/>
      <c r="B36" s="143" t="s">
        <v>99</v>
      </c>
      <c r="D36" s="24"/>
    </row>
    <row r="37" spans="1:4" s="27" customFormat="1">
      <c r="A37" s="27" t="s">
        <v>7</v>
      </c>
      <c r="B37" s="28"/>
      <c r="C37" s="123"/>
      <c r="D37" s="28"/>
    </row>
    <row r="38" spans="1:4" s="27" customFormat="1">
      <c r="A38" s="27" t="s">
        <v>101</v>
      </c>
      <c r="B38" s="28"/>
      <c r="C38" s="144" t="s">
        <v>100</v>
      </c>
      <c r="D38" s="28"/>
    </row>
    <row r="39" spans="1:4" s="27" customFormat="1">
      <c r="A39" s="120"/>
      <c r="B39" s="120"/>
      <c r="C39" s="125"/>
      <c r="D39" s="120"/>
    </row>
    <row r="40" spans="1:4" s="27" customFormat="1"/>
    <row r="41" spans="1:4" s="27" customFormat="1"/>
    <row r="42" spans="1:4" s="92" customFormat="1">
      <c r="A42" s="6"/>
    </row>
    <row r="43" spans="1:4" s="92" customFormat="1">
      <c r="A43" s="6"/>
    </row>
    <row r="44" spans="1:4" s="8" customFormat="1">
      <c r="A44" s="6" t="s">
        <v>85</v>
      </c>
    </row>
    <row r="45" spans="1:4" s="8" customFormat="1">
      <c r="A45" s="6" t="s">
        <v>72</v>
      </c>
    </row>
  </sheetData>
  <mergeCells count="6">
    <mergeCell ref="A35:B35"/>
    <mergeCell ref="A7:C7"/>
    <mergeCell ref="A8:C8"/>
    <mergeCell ref="A32:B32"/>
    <mergeCell ref="A10:B10"/>
    <mergeCell ref="A9:C9"/>
  </mergeCells>
  <printOptions horizontalCentered="1"/>
  <pageMargins left="0.70866141732283472" right="0.51181102362204722" top="0.74803149606299213" bottom="0.74803149606299213" header="0.31496062992125984" footer="0.31496062992125984"/>
  <pageSetup paperSize="9" scale="62" orientation="portrait" r:id="rId1"/>
  <colBreaks count="1" manualBreakCount="1">
    <brk id="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E30"/>
  <sheetViews>
    <sheetView view="pageBreakPreview" zoomScale="60" zoomScaleNormal="60" workbookViewId="0">
      <selection activeCell="E12" sqref="E12"/>
    </sheetView>
  </sheetViews>
  <sheetFormatPr defaultRowHeight="15"/>
  <cols>
    <col min="1" max="1" width="9.140625" style="126"/>
    <col min="2" max="2" width="44.7109375" style="126" customWidth="1"/>
    <col min="3" max="3" width="15.28515625" style="126" customWidth="1"/>
    <col min="4" max="4" width="16.85546875" style="126" customWidth="1"/>
    <col min="5" max="5" width="25.85546875" style="126" customWidth="1"/>
    <col min="6" max="16384" width="9.140625" style="126"/>
  </cols>
  <sheetData>
    <row r="1" spans="1:5" ht="18.75">
      <c r="C1" s="127"/>
      <c r="D1" s="7" t="str">
        <f>Структура_цены!C1</f>
        <v>Приложение к протоколу</v>
      </c>
    </row>
    <row r="2" spans="1:5" ht="18.75">
      <c r="C2" s="127"/>
      <c r="D2" s="7" t="str">
        <f>Структура_цены!C2</f>
        <v>соглашения о договорной цене</v>
      </c>
    </row>
    <row r="3" spans="1:5" ht="18.75">
      <c r="C3" s="127"/>
      <c r="D3" s="7" t="str">
        <f>Структура_цены!C3</f>
        <v>к договору</v>
      </c>
    </row>
    <row r="4" spans="1:5" ht="18.75">
      <c r="C4" s="127"/>
      <c r="D4" s="7" t="str">
        <f>Структура_цены!C4</f>
        <v>№ ______________________</v>
      </c>
    </row>
    <row r="5" spans="1:5" ht="18.75">
      <c r="A5" s="128"/>
      <c r="D5" s="7" t="str">
        <f>Структура_цены!C5</f>
        <v>от «____» ___________2012 г.</v>
      </c>
    </row>
    <row r="6" spans="1:5" ht="18.75">
      <c r="A6" s="128"/>
      <c r="D6" s="7"/>
    </row>
    <row r="7" spans="1:5" ht="15.75">
      <c r="A7" s="128"/>
    </row>
    <row r="8" spans="1:5" ht="15.75">
      <c r="A8" s="164" t="s">
        <v>1</v>
      </c>
      <c r="B8" s="164"/>
      <c r="C8" s="164"/>
      <c r="D8" s="164"/>
      <c r="E8" s="164"/>
    </row>
    <row r="9" spans="1:5" ht="15.75">
      <c r="A9" s="165" t="s">
        <v>90</v>
      </c>
      <c r="B9" s="165"/>
      <c r="C9" s="165"/>
      <c r="D9" s="165"/>
      <c r="E9" s="165"/>
    </row>
    <row r="10" spans="1:5" ht="15.75">
      <c r="A10" s="128"/>
    </row>
    <row r="11" spans="1:5" ht="75" customHeight="1">
      <c r="A11" s="156" t="s">
        <v>86</v>
      </c>
      <c r="B11" s="156" t="s">
        <v>75</v>
      </c>
      <c r="C11" s="156" t="s">
        <v>87</v>
      </c>
      <c r="D11" s="156" t="s">
        <v>106</v>
      </c>
      <c r="E11" s="156" t="s">
        <v>107</v>
      </c>
    </row>
    <row r="12" spans="1:5" ht="18.75">
      <c r="A12" s="138">
        <v>1</v>
      </c>
      <c r="B12" s="138">
        <v>2</v>
      </c>
      <c r="C12" s="138">
        <v>3</v>
      </c>
      <c r="D12" s="138">
        <v>4</v>
      </c>
      <c r="E12" s="138">
        <v>5</v>
      </c>
    </row>
    <row r="13" spans="1:5" ht="15.75">
      <c r="A13" s="167" t="s">
        <v>88</v>
      </c>
      <c r="B13" s="168"/>
      <c r="C13" s="168"/>
      <c r="D13" s="168"/>
      <c r="E13" s="168"/>
    </row>
    <row r="14" spans="1:5" ht="15.75">
      <c r="A14" s="129">
        <v>1</v>
      </c>
      <c r="B14" s="131"/>
      <c r="C14" s="129"/>
      <c r="D14" s="130"/>
      <c r="E14" s="130">
        <f>C14*D14</f>
        <v>0</v>
      </c>
    </row>
    <row r="15" spans="1:5" ht="15.75">
      <c r="A15" s="129">
        <v>2</v>
      </c>
      <c r="B15" s="131"/>
      <c r="C15" s="129"/>
      <c r="D15" s="130"/>
      <c r="E15" s="130">
        <f t="shared" ref="E15" si="0">C15*D15</f>
        <v>0</v>
      </c>
    </row>
    <row r="16" spans="1:5" ht="15.75">
      <c r="A16" s="167" t="s">
        <v>89</v>
      </c>
      <c r="B16" s="168"/>
      <c r="C16" s="168"/>
      <c r="D16" s="168"/>
      <c r="E16" s="169"/>
    </row>
    <row r="17" spans="1:5" ht="15.75">
      <c r="A17" s="129">
        <v>3</v>
      </c>
      <c r="B17" s="131"/>
      <c r="C17" s="129"/>
      <c r="D17" s="130"/>
      <c r="E17" s="130">
        <f t="shared" ref="E17:E19" si="1">C17*D17</f>
        <v>0</v>
      </c>
    </row>
    <row r="18" spans="1:5" ht="15.75">
      <c r="A18" s="129">
        <v>4</v>
      </c>
      <c r="B18" s="131"/>
      <c r="C18" s="129"/>
      <c r="D18" s="130"/>
      <c r="E18" s="130">
        <f t="shared" si="1"/>
        <v>0</v>
      </c>
    </row>
    <row r="19" spans="1:5" ht="15.75">
      <c r="A19" s="129">
        <v>5</v>
      </c>
      <c r="B19" s="131"/>
      <c r="C19" s="129"/>
      <c r="D19" s="130"/>
      <c r="E19" s="130">
        <f t="shared" si="1"/>
        <v>0</v>
      </c>
    </row>
    <row r="20" spans="1:5" ht="15.75">
      <c r="A20" s="129">
        <v>6</v>
      </c>
      <c r="B20" s="131"/>
      <c r="C20" s="129"/>
      <c r="D20" s="130"/>
      <c r="E20" s="130">
        <f t="shared" ref="E20:E22" si="2">C20*D20</f>
        <v>0</v>
      </c>
    </row>
    <row r="21" spans="1:5" ht="15.75">
      <c r="A21" s="129">
        <v>7</v>
      </c>
      <c r="B21" s="131"/>
      <c r="C21" s="129"/>
      <c r="D21" s="130"/>
      <c r="E21" s="130">
        <f t="shared" si="2"/>
        <v>0</v>
      </c>
    </row>
    <row r="22" spans="1:5" ht="15.75">
      <c r="A22" s="129">
        <v>8</v>
      </c>
      <c r="B22" s="131"/>
      <c r="C22" s="129"/>
      <c r="D22" s="132"/>
      <c r="E22" s="130">
        <f t="shared" si="2"/>
        <v>0</v>
      </c>
    </row>
    <row r="23" spans="1:5" s="134" customFormat="1" ht="30.75" customHeight="1">
      <c r="A23" s="166" t="s">
        <v>6</v>
      </c>
      <c r="B23" s="166"/>
      <c r="C23" s="166"/>
      <c r="D23" s="166"/>
      <c r="E23" s="133">
        <f>SUM(E14:E22)</f>
        <v>0</v>
      </c>
    </row>
    <row r="24" spans="1:5" ht="15.75">
      <c r="A24" s="128"/>
    </row>
    <row r="25" spans="1:5" ht="15.75">
      <c r="A25" s="127"/>
    </row>
    <row r="26" spans="1:5" ht="18.75">
      <c r="A26" s="21" t="s">
        <v>82</v>
      </c>
      <c r="B26" s="22"/>
      <c r="C26" s="23"/>
      <c r="D26" s="22"/>
      <c r="E26" s="22"/>
    </row>
    <row r="27" spans="1:5" ht="18.75">
      <c r="A27" s="24"/>
      <c r="B27" s="25"/>
      <c r="C27" s="26" t="s">
        <v>99</v>
      </c>
      <c r="D27" s="26"/>
      <c r="E27" s="26"/>
    </row>
    <row r="28" spans="1:5" ht="18.75">
      <c r="A28" s="27" t="s">
        <v>7</v>
      </c>
      <c r="B28" s="28"/>
      <c r="C28" s="28"/>
      <c r="D28" s="123"/>
      <c r="E28" s="123"/>
    </row>
    <row r="29" spans="1:5" ht="18.75">
      <c r="A29" s="27" t="s">
        <v>83</v>
      </c>
      <c r="B29" s="28"/>
      <c r="C29" s="30"/>
      <c r="D29" s="124"/>
      <c r="E29" s="124"/>
    </row>
    <row r="30" spans="1:5" ht="15.75">
      <c r="A30" s="128"/>
    </row>
  </sheetData>
  <mergeCells count="5">
    <mergeCell ref="A8:E8"/>
    <mergeCell ref="A9:E9"/>
    <mergeCell ref="A23:D23"/>
    <mergeCell ref="A13:E13"/>
    <mergeCell ref="A16:E16"/>
  </mergeCells>
  <pageMargins left="0.7" right="0.7" top="0.75" bottom="0.75" header="0.3" footer="0.3"/>
  <pageSetup paperSize="9" scale="7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E28"/>
  <sheetViews>
    <sheetView view="pageBreakPreview" zoomScale="60" zoomScaleNormal="60" workbookViewId="0">
      <selection activeCell="E22" sqref="E22"/>
    </sheetView>
  </sheetViews>
  <sheetFormatPr defaultRowHeight="15"/>
  <cols>
    <col min="1" max="1" width="8" style="126" customWidth="1"/>
    <col min="2" max="2" width="44.7109375" style="126" customWidth="1"/>
    <col min="3" max="3" width="17" style="126" customWidth="1"/>
    <col min="4" max="4" width="16.85546875" style="126" customWidth="1"/>
    <col min="5" max="5" width="25.85546875" style="126" customWidth="1"/>
    <col min="6" max="16384" width="9.140625" style="126"/>
  </cols>
  <sheetData>
    <row r="1" spans="1:5" ht="18.75">
      <c r="C1" s="127"/>
      <c r="D1" s="7" t="str">
        <f>Структура_цены!C1</f>
        <v>Приложение к протоколу</v>
      </c>
    </row>
    <row r="2" spans="1:5" ht="18.75">
      <c r="C2" s="127"/>
      <c r="D2" s="7" t="str">
        <f>Структура_цены!C2</f>
        <v>соглашения о договорной цене</v>
      </c>
    </row>
    <row r="3" spans="1:5" ht="18.75">
      <c r="C3" s="127"/>
      <c r="D3" s="7" t="str">
        <f>Структура_цены!C3</f>
        <v>к договору</v>
      </c>
    </row>
    <row r="4" spans="1:5" ht="18.75">
      <c r="C4" s="127"/>
      <c r="D4" s="7" t="str">
        <f>Структура_цены!C4</f>
        <v>№ ______________________</v>
      </c>
    </row>
    <row r="5" spans="1:5" ht="18.75">
      <c r="A5" s="128"/>
      <c r="D5" s="7" t="str">
        <f>Структура_цены!C5</f>
        <v>от «____» ___________2012 г.</v>
      </c>
    </row>
    <row r="6" spans="1:5" ht="15.75">
      <c r="A6" s="128"/>
    </row>
    <row r="7" spans="1:5" ht="15.75">
      <c r="A7" s="128"/>
    </row>
    <row r="8" spans="1:5" ht="15.75">
      <c r="A8" s="164" t="s">
        <v>1</v>
      </c>
      <c r="B8" s="164"/>
      <c r="C8" s="164"/>
      <c r="D8" s="164"/>
      <c r="E8" s="164"/>
    </row>
    <row r="9" spans="1:5" ht="15.75">
      <c r="A9" s="165" t="s">
        <v>91</v>
      </c>
      <c r="B9" s="165"/>
      <c r="C9" s="165"/>
      <c r="D9" s="165"/>
      <c r="E9" s="165"/>
    </row>
    <row r="10" spans="1:5" ht="15.75">
      <c r="A10" s="128"/>
    </row>
    <row r="11" spans="1:5" ht="75" customHeight="1">
      <c r="A11" s="86" t="s">
        <v>86</v>
      </c>
      <c r="B11" s="86" t="s">
        <v>75</v>
      </c>
      <c r="C11" s="86" t="s">
        <v>87</v>
      </c>
      <c r="D11" s="86" t="s">
        <v>106</v>
      </c>
      <c r="E11" s="86" t="s">
        <v>107</v>
      </c>
    </row>
    <row r="12" spans="1:5" ht="18.75">
      <c r="A12" s="86">
        <v>1</v>
      </c>
      <c r="B12" s="86">
        <v>2</v>
      </c>
      <c r="C12" s="86">
        <v>3</v>
      </c>
      <c r="D12" s="86">
        <v>4</v>
      </c>
      <c r="E12" s="86">
        <v>5</v>
      </c>
    </row>
    <row r="13" spans="1:5" ht="15.75">
      <c r="A13" s="129">
        <v>1</v>
      </c>
      <c r="B13" s="131"/>
      <c r="C13" s="129"/>
      <c r="D13" s="130"/>
      <c r="E13" s="130">
        <f>C13*D13</f>
        <v>0</v>
      </c>
    </row>
    <row r="14" spans="1:5" ht="15.75">
      <c r="A14" s="129">
        <v>2</v>
      </c>
      <c r="B14" s="131"/>
      <c r="C14" s="129"/>
      <c r="D14" s="130"/>
      <c r="E14" s="130">
        <f t="shared" ref="E14" si="0">C14*D14</f>
        <v>0</v>
      </c>
    </row>
    <row r="15" spans="1:5" ht="15.75">
      <c r="A15" s="129">
        <v>3</v>
      </c>
      <c r="B15" s="131"/>
      <c r="C15" s="129"/>
      <c r="D15" s="130"/>
      <c r="E15" s="130">
        <f t="shared" ref="E15:E17" si="1">C15*D15</f>
        <v>0</v>
      </c>
    </row>
    <row r="16" spans="1:5" ht="15.75">
      <c r="A16" s="129">
        <v>4</v>
      </c>
      <c r="B16" s="131"/>
      <c r="C16" s="129"/>
      <c r="D16" s="130"/>
      <c r="E16" s="130">
        <f t="shared" si="1"/>
        <v>0</v>
      </c>
    </row>
    <row r="17" spans="1:5" ht="15.75">
      <c r="A17" s="129">
        <v>5</v>
      </c>
      <c r="B17" s="131"/>
      <c r="C17" s="129"/>
      <c r="D17" s="130"/>
      <c r="E17" s="130">
        <f t="shared" si="1"/>
        <v>0</v>
      </c>
    </row>
    <row r="18" spans="1:5" ht="15.75">
      <c r="A18" s="129">
        <v>6</v>
      </c>
      <c r="B18" s="131"/>
      <c r="C18" s="129"/>
      <c r="D18" s="130"/>
      <c r="E18" s="130">
        <f t="shared" ref="E18:E20" si="2">C18*D18</f>
        <v>0</v>
      </c>
    </row>
    <row r="19" spans="1:5" ht="15.75">
      <c r="A19" s="129">
        <v>7</v>
      </c>
      <c r="B19" s="131"/>
      <c r="C19" s="129"/>
      <c r="D19" s="130"/>
      <c r="E19" s="130">
        <f t="shared" si="2"/>
        <v>0</v>
      </c>
    </row>
    <row r="20" spans="1:5" ht="15.75">
      <c r="A20" s="129">
        <v>8</v>
      </c>
      <c r="B20" s="131"/>
      <c r="C20" s="129"/>
      <c r="D20" s="132"/>
      <c r="E20" s="130">
        <f t="shared" si="2"/>
        <v>0</v>
      </c>
    </row>
    <row r="21" spans="1:5" s="134" customFormat="1" ht="30.75" customHeight="1">
      <c r="A21" s="166" t="s">
        <v>6</v>
      </c>
      <c r="B21" s="166"/>
      <c r="C21" s="166"/>
      <c r="D21" s="166"/>
      <c r="E21" s="133">
        <f>SUM(E13:E20)</f>
        <v>0</v>
      </c>
    </row>
    <row r="22" spans="1:5" ht="15.75">
      <c r="A22" s="128"/>
    </row>
    <row r="23" spans="1:5" ht="15.75">
      <c r="A23" s="127"/>
    </row>
    <row r="24" spans="1:5" ht="18.75">
      <c r="A24" s="21" t="s">
        <v>82</v>
      </c>
      <c r="B24" s="22"/>
      <c r="C24" s="23"/>
      <c r="D24" s="22"/>
      <c r="E24" s="22"/>
    </row>
    <row r="25" spans="1:5" ht="18.75">
      <c r="A25" s="24"/>
      <c r="B25" s="25"/>
      <c r="C25" s="26" t="s">
        <v>99</v>
      </c>
      <c r="D25" s="26"/>
      <c r="E25" s="26"/>
    </row>
    <row r="26" spans="1:5" ht="18.75">
      <c r="A26" s="27" t="s">
        <v>7</v>
      </c>
      <c r="B26" s="28"/>
      <c r="C26" s="28"/>
      <c r="D26" s="123"/>
      <c r="E26" s="123"/>
    </row>
    <row r="27" spans="1:5" ht="18.75">
      <c r="A27" s="27" t="s">
        <v>83</v>
      </c>
      <c r="B27" s="28"/>
      <c r="C27" s="30"/>
      <c r="D27" s="124"/>
      <c r="E27" s="124"/>
    </row>
    <row r="28" spans="1:5" ht="15.75">
      <c r="A28" s="128"/>
    </row>
  </sheetData>
  <mergeCells count="3">
    <mergeCell ref="A8:E8"/>
    <mergeCell ref="A9:E9"/>
    <mergeCell ref="A21:D21"/>
  </mergeCells>
  <pageMargins left="0.70866141732283472" right="0.31496062992125984" top="0.74803149606299213" bottom="0.74803149606299213" header="0.31496062992125984" footer="0.31496062992125984"/>
  <pageSetup paperSize="9" scale="7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G32"/>
  <sheetViews>
    <sheetView view="pageBreakPreview" zoomScale="60" zoomScaleNormal="60" workbookViewId="0">
      <selection activeCell="G25" sqref="G25"/>
    </sheetView>
  </sheetViews>
  <sheetFormatPr defaultColWidth="9.140625" defaultRowHeight="18.75"/>
  <cols>
    <col min="1" max="1" width="5.5703125" style="8" customWidth="1"/>
    <col min="2" max="2" width="41.42578125" style="8" customWidth="1"/>
    <col min="3" max="3" width="7.28515625" style="8" customWidth="1"/>
    <col min="4" max="4" width="8.28515625" style="8" customWidth="1"/>
    <col min="5" max="5" width="15.5703125" style="8" customWidth="1"/>
    <col min="6" max="6" width="25.42578125" style="8" customWidth="1"/>
    <col min="7" max="7" width="21.140625" style="8" customWidth="1"/>
    <col min="8" max="16384" width="9.140625" style="8"/>
  </cols>
  <sheetData>
    <row r="1" spans="1:7" s="6" customFormat="1">
      <c r="F1" s="7" t="str">
        <f>Структура_цены!C1</f>
        <v>Приложение к протоколу</v>
      </c>
    </row>
    <row r="2" spans="1:7" s="6" customFormat="1">
      <c r="F2" s="7" t="str">
        <f>Структура_цены!C2</f>
        <v>соглашения о договорной цене</v>
      </c>
    </row>
    <row r="3" spans="1:7" s="6" customFormat="1">
      <c r="F3" s="7" t="str">
        <f>Структура_цены!C3</f>
        <v>к договору</v>
      </c>
    </row>
    <row r="4" spans="1:7" s="6" customFormat="1">
      <c r="F4" s="7" t="str">
        <f>Структура_цены!C4</f>
        <v>№ ______________________</v>
      </c>
    </row>
    <row r="5" spans="1:7" s="6" customFormat="1">
      <c r="F5" s="7" t="str">
        <f>Структура_цены!C5</f>
        <v>от «____» ___________2012 г.</v>
      </c>
    </row>
    <row r="6" spans="1:7" s="6" customFormat="1">
      <c r="F6" s="7"/>
    </row>
    <row r="7" spans="1:7" s="6" customFormat="1">
      <c r="F7" s="7"/>
    </row>
    <row r="8" spans="1:7">
      <c r="A8" s="173" t="s">
        <v>1</v>
      </c>
      <c r="B8" s="173"/>
      <c r="C8" s="173"/>
      <c r="D8" s="173"/>
      <c r="E8" s="173"/>
      <c r="F8" s="173"/>
      <c r="G8" s="173"/>
    </row>
    <row r="9" spans="1:7">
      <c r="A9" s="174" t="s">
        <v>78</v>
      </c>
      <c r="B9" s="174"/>
      <c r="C9" s="174"/>
      <c r="D9" s="174"/>
      <c r="E9" s="174"/>
      <c r="F9" s="174"/>
      <c r="G9" s="174"/>
    </row>
    <row r="10" spans="1:7">
      <c r="A10" s="9"/>
      <c r="B10" s="9"/>
      <c r="C10" s="9"/>
      <c r="D10" s="9"/>
      <c r="E10" s="9"/>
      <c r="F10" s="9"/>
      <c r="G10" s="9"/>
    </row>
    <row r="11" spans="1:7" ht="153" customHeight="1">
      <c r="A11" s="149" t="s">
        <v>2</v>
      </c>
      <c r="B11" s="149" t="s">
        <v>3</v>
      </c>
      <c r="C11" s="148" t="s">
        <v>4</v>
      </c>
      <c r="D11" s="148" t="s">
        <v>5</v>
      </c>
      <c r="E11" s="148" t="s">
        <v>47</v>
      </c>
      <c r="F11" s="149" t="s">
        <v>73</v>
      </c>
      <c r="G11" s="149" t="s">
        <v>74</v>
      </c>
    </row>
    <row r="12" spans="1:7" s="10" customFormat="1" ht="19.5" customHeight="1">
      <c r="A12" s="3">
        <v>1</v>
      </c>
      <c r="B12" s="3">
        <v>2</v>
      </c>
      <c r="C12" s="3">
        <v>3</v>
      </c>
      <c r="D12" s="3">
        <v>4</v>
      </c>
      <c r="E12" s="3">
        <v>5</v>
      </c>
      <c r="F12" s="3">
        <v>6</v>
      </c>
      <c r="G12" s="3">
        <v>7</v>
      </c>
    </row>
    <row r="13" spans="1:7" s="93" customFormat="1">
      <c r="A13" s="178" t="s">
        <v>65</v>
      </c>
      <c r="B13" s="179"/>
      <c r="C13" s="179"/>
      <c r="D13" s="179"/>
      <c r="E13" s="179"/>
      <c r="F13" s="179"/>
      <c r="G13" s="180"/>
    </row>
    <row r="14" spans="1:7" s="14" customFormat="1">
      <c r="A14" s="79">
        <v>1</v>
      </c>
      <c r="B14" s="11"/>
      <c r="C14" s="79"/>
      <c r="D14" s="105"/>
      <c r="E14" s="79">
        <f t="shared" ref="E14:E15" si="0">C14*D14</f>
        <v>0</v>
      </c>
      <c r="F14" s="2"/>
      <c r="G14" s="2">
        <f t="shared" ref="G14:G21" si="1">E14*F14</f>
        <v>0</v>
      </c>
    </row>
    <row r="15" spans="1:7" s="14" customFormat="1">
      <c r="A15" s="79">
        <v>2</v>
      </c>
      <c r="B15" s="11"/>
      <c r="C15" s="79"/>
      <c r="D15" s="105"/>
      <c r="E15" s="79">
        <f t="shared" si="0"/>
        <v>0</v>
      </c>
      <c r="F15" s="2"/>
      <c r="G15" s="2">
        <f t="shared" si="1"/>
        <v>0</v>
      </c>
    </row>
    <row r="16" spans="1:7" s="14" customFormat="1">
      <c r="A16" s="79">
        <v>3</v>
      </c>
      <c r="B16" s="11"/>
      <c r="C16" s="79"/>
      <c r="D16" s="105"/>
      <c r="E16" s="79">
        <f>C16*D16</f>
        <v>0</v>
      </c>
      <c r="F16" s="2"/>
      <c r="G16" s="2">
        <f t="shared" si="1"/>
        <v>0</v>
      </c>
    </row>
    <row r="17" spans="1:7" s="14" customFormat="1">
      <c r="A17" s="79">
        <v>4</v>
      </c>
      <c r="B17" s="11"/>
      <c r="C17" s="79"/>
      <c r="D17" s="105"/>
      <c r="E17" s="79">
        <f>C17*D17</f>
        <v>0</v>
      </c>
      <c r="F17" s="2"/>
      <c r="G17" s="2">
        <f t="shared" si="1"/>
        <v>0</v>
      </c>
    </row>
    <row r="18" spans="1:7" s="14" customFormat="1">
      <c r="A18" s="79">
        <v>5</v>
      </c>
      <c r="B18" s="11"/>
      <c r="C18" s="79"/>
      <c r="D18" s="105"/>
      <c r="E18" s="79">
        <f t="shared" ref="E18:E20" si="2">C18*D18</f>
        <v>0</v>
      </c>
      <c r="F18" s="2"/>
      <c r="G18" s="2">
        <f t="shared" si="1"/>
        <v>0</v>
      </c>
    </row>
    <row r="19" spans="1:7" s="12" customFormat="1">
      <c r="A19" s="79">
        <v>6</v>
      </c>
      <c r="B19" s="11"/>
      <c r="C19" s="79"/>
      <c r="D19" s="105"/>
      <c r="E19" s="79">
        <f t="shared" si="2"/>
        <v>0</v>
      </c>
      <c r="F19" s="2"/>
      <c r="G19" s="2">
        <f t="shared" si="1"/>
        <v>0</v>
      </c>
    </row>
    <row r="20" spans="1:7" s="12" customFormat="1">
      <c r="A20" s="79">
        <v>7</v>
      </c>
      <c r="B20" s="11"/>
      <c r="C20" s="79"/>
      <c r="D20" s="105"/>
      <c r="E20" s="79">
        <f t="shared" si="2"/>
        <v>0</v>
      </c>
      <c r="F20" s="2"/>
      <c r="G20" s="2">
        <f t="shared" si="1"/>
        <v>0</v>
      </c>
    </row>
    <row r="21" spans="1:7" s="14" customFormat="1">
      <c r="A21" s="79">
        <v>8</v>
      </c>
      <c r="B21" s="11"/>
      <c r="C21" s="79"/>
      <c r="D21" s="105"/>
      <c r="E21" s="79">
        <f>C21*D21</f>
        <v>0</v>
      </c>
      <c r="F21" s="2"/>
      <c r="G21" s="2">
        <f t="shared" si="1"/>
        <v>0</v>
      </c>
    </row>
    <row r="22" spans="1:7" s="14" customFormat="1">
      <c r="A22" s="171" t="s">
        <v>6</v>
      </c>
      <c r="B22" s="172"/>
      <c r="C22" s="13">
        <f>SUM(C14:C21)</f>
        <v>0</v>
      </c>
      <c r="D22" s="103"/>
      <c r="E22" s="13">
        <f>SUM(E14:E21)</f>
        <v>0</v>
      </c>
      <c r="F22" s="103"/>
      <c r="G22" s="5">
        <f>SUM(G14:G21)</f>
        <v>0</v>
      </c>
    </row>
    <row r="23" spans="1:7" s="14" customFormat="1">
      <c r="A23" s="175" t="s">
        <v>64</v>
      </c>
      <c r="B23" s="176"/>
      <c r="C23" s="176"/>
      <c r="D23" s="176"/>
      <c r="E23" s="176"/>
      <c r="F23" s="176"/>
      <c r="G23" s="177"/>
    </row>
    <row r="24" spans="1:7" s="14" customFormat="1">
      <c r="A24" s="79">
        <v>1</v>
      </c>
      <c r="B24" s="1"/>
      <c r="C24" s="79">
        <v>0</v>
      </c>
      <c r="D24" s="79">
        <v>0</v>
      </c>
      <c r="E24" s="79">
        <f>C24*D24</f>
        <v>0</v>
      </c>
      <c r="F24" s="2"/>
      <c r="G24" s="2">
        <f>E24*F24</f>
        <v>0</v>
      </c>
    </row>
    <row r="25" spans="1:7" s="14" customFormat="1">
      <c r="A25" s="171" t="s">
        <v>6</v>
      </c>
      <c r="B25" s="172"/>
      <c r="C25" s="91">
        <f>SUM(C24)</f>
        <v>0</v>
      </c>
      <c r="D25" s="91"/>
      <c r="E25" s="91">
        <f t="shared" ref="E25" si="3">SUM(E24)</f>
        <v>0</v>
      </c>
      <c r="F25" s="4"/>
      <c r="G25" s="5">
        <f>G24</f>
        <v>0</v>
      </c>
    </row>
    <row r="26" spans="1:7" s="14" customFormat="1">
      <c r="A26" s="77"/>
      <c r="B26" s="16"/>
      <c r="C26" s="77"/>
      <c r="D26" s="77"/>
      <c r="E26" s="77"/>
      <c r="F26" s="18"/>
      <c r="G26" s="17"/>
    </row>
    <row r="27" spans="1:7" s="14" customFormat="1">
      <c r="A27" s="15"/>
      <c r="B27" s="16"/>
      <c r="C27" s="15"/>
      <c r="D27" s="15"/>
      <c r="E27" s="15"/>
      <c r="F27" s="18"/>
      <c r="G27" s="18"/>
    </row>
    <row r="28" spans="1:7">
      <c r="A28" s="19"/>
      <c r="B28" s="20"/>
      <c r="C28" s="20"/>
      <c r="D28" s="20"/>
      <c r="E28" s="20"/>
      <c r="F28" s="20"/>
      <c r="G28" s="20"/>
    </row>
    <row r="29" spans="1:7" s="24" customFormat="1" ht="15" customHeight="1">
      <c r="A29" s="21" t="s">
        <v>82</v>
      </c>
      <c r="B29" s="22"/>
      <c r="C29" s="23"/>
      <c r="D29" s="23"/>
      <c r="E29" s="23"/>
      <c r="F29" s="21"/>
    </row>
    <row r="30" spans="1:7" s="24" customFormat="1">
      <c r="B30" s="25"/>
      <c r="C30" s="170" t="s">
        <v>99</v>
      </c>
      <c r="D30" s="170"/>
      <c r="E30" s="26"/>
    </row>
    <row r="31" spans="1:7" s="28" customFormat="1" ht="15" customHeight="1">
      <c r="A31" s="27" t="s">
        <v>7</v>
      </c>
      <c r="D31" s="29"/>
      <c r="E31" s="29"/>
    </row>
    <row r="32" spans="1:7" s="28" customFormat="1" ht="15" customHeight="1">
      <c r="A32" s="27" t="s">
        <v>83</v>
      </c>
      <c r="C32" s="30"/>
      <c r="D32" s="30"/>
      <c r="E32" s="30"/>
    </row>
  </sheetData>
  <mergeCells count="7">
    <mergeCell ref="C30:D30"/>
    <mergeCell ref="A22:B22"/>
    <mergeCell ref="A25:B25"/>
    <mergeCell ref="A8:G8"/>
    <mergeCell ref="A9:G9"/>
    <mergeCell ref="A23:G23"/>
    <mergeCell ref="A13:G13"/>
  </mergeCells>
  <printOptions horizontalCentered="1"/>
  <pageMargins left="0.70866141732283472" right="0.70866141732283472" top="0.74803149606299213" bottom="0.55118110236220474" header="0.31496062992125984" footer="0.31496062992125984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N26"/>
  <sheetViews>
    <sheetView view="pageBreakPreview" zoomScale="60" zoomScaleNormal="50" workbookViewId="0">
      <selection activeCell="J20" sqref="J20"/>
    </sheetView>
  </sheetViews>
  <sheetFormatPr defaultRowHeight="18.75"/>
  <cols>
    <col min="1" max="1" width="5" style="8" customWidth="1"/>
    <col min="2" max="2" width="22.140625" style="8" customWidth="1"/>
    <col min="3" max="3" width="30.7109375" style="8" customWidth="1"/>
    <col min="4" max="4" width="10.7109375" style="8" customWidth="1"/>
    <col min="5" max="5" width="11.42578125" style="8" customWidth="1"/>
    <col min="6" max="6" width="9" style="8" customWidth="1"/>
    <col min="7" max="7" width="15.140625" style="8" customWidth="1"/>
    <col min="8" max="8" width="16.85546875" style="8" bestFit="1" customWidth="1"/>
    <col min="9" max="9" width="13.7109375" style="8" bestFit="1" customWidth="1"/>
    <col min="10" max="10" width="21.7109375" style="8" customWidth="1"/>
    <col min="11" max="11" width="18.28515625" style="8" customWidth="1"/>
    <col min="12" max="12" width="16.5703125" style="8" customWidth="1"/>
    <col min="13" max="13" width="20.140625" style="8" bestFit="1" customWidth="1"/>
    <col min="14" max="16384" width="9.140625" style="8"/>
  </cols>
  <sheetData>
    <row r="1" spans="1:13" s="65" customFormat="1">
      <c r="K1" s="7" t="str">
        <f>Структура_цены!C1</f>
        <v>Приложение к протоколу</v>
      </c>
    </row>
    <row r="2" spans="1:13" s="65" customFormat="1">
      <c r="K2" s="7" t="str">
        <f>Структура_цены!C2</f>
        <v>соглашения о договорной цене</v>
      </c>
    </row>
    <row r="3" spans="1:13" s="65" customFormat="1">
      <c r="K3" s="7" t="str">
        <f>Структура_цены!C3</f>
        <v>к договору</v>
      </c>
    </row>
    <row r="4" spans="1:13" s="65" customFormat="1">
      <c r="K4" s="7" t="str">
        <f>Структура_цены!C4</f>
        <v>№ ______________________</v>
      </c>
    </row>
    <row r="5" spans="1:13" s="65" customFormat="1">
      <c r="A5" s="71"/>
      <c r="B5" s="71"/>
      <c r="C5" s="71"/>
      <c r="D5" s="71"/>
      <c r="E5" s="71"/>
      <c r="F5" s="71"/>
      <c r="G5" s="71"/>
      <c r="H5" s="71"/>
      <c r="I5" s="71"/>
      <c r="J5" s="71"/>
      <c r="K5" s="7" t="str">
        <f>Структура_цены!C5</f>
        <v>от «____» ___________2012 г.</v>
      </c>
      <c r="L5" s="71"/>
      <c r="M5" s="71"/>
    </row>
    <row r="6" spans="1:13" ht="15" customHeight="1">
      <c r="A6" s="184" t="s">
        <v>1</v>
      </c>
      <c r="B6" s="185"/>
      <c r="C6" s="185"/>
      <c r="D6" s="185"/>
      <c r="E6" s="185"/>
      <c r="F6" s="185"/>
      <c r="G6" s="185"/>
      <c r="H6" s="185"/>
      <c r="I6" s="185"/>
      <c r="J6" s="185"/>
      <c r="K6" s="185"/>
      <c r="L6" s="185"/>
      <c r="M6" s="185"/>
    </row>
    <row r="7" spans="1:13">
      <c r="A7" s="186" t="s">
        <v>8</v>
      </c>
      <c r="B7" s="185"/>
      <c r="C7" s="185"/>
      <c r="D7" s="185"/>
      <c r="E7" s="185"/>
      <c r="F7" s="185"/>
      <c r="G7" s="185"/>
      <c r="H7" s="185"/>
      <c r="I7" s="185"/>
      <c r="J7" s="185"/>
      <c r="K7" s="185"/>
      <c r="L7" s="185"/>
      <c r="M7" s="185"/>
    </row>
    <row r="9" spans="1:13" s="117" customFormat="1" ht="44.25" customHeight="1">
      <c r="A9" s="190" t="s">
        <v>2</v>
      </c>
      <c r="B9" s="190" t="s">
        <v>40</v>
      </c>
      <c r="C9" s="190" t="s">
        <v>81</v>
      </c>
      <c r="D9" s="187" t="s">
        <v>10</v>
      </c>
      <c r="E9" s="187" t="s">
        <v>11</v>
      </c>
      <c r="F9" s="187" t="s">
        <v>12</v>
      </c>
      <c r="G9" s="188" t="s">
        <v>76</v>
      </c>
      <c r="H9" s="189"/>
      <c r="I9" s="189"/>
      <c r="J9" s="189"/>
      <c r="K9" s="189"/>
      <c r="L9" s="189"/>
      <c r="M9" s="188" t="s">
        <v>77</v>
      </c>
    </row>
    <row r="10" spans="1:13" s="117" customFormat="1" ht="30" customHeight="1">
      <c r="A10" s="190"/>
      <c r="B10" s="190"/>
      <c r="C10" s="190"/>
      <c r="D10" s="187"/>
      <c r="E10" s="187"/>
      <c r="F10" s="187"/>
      <c r="G10" s="189" t="s">
        <v>13</v>
      </c>
      <c r="H10" s="189"/>
      <c r="I10" s="189" t="s">
        <v>14</v>
      </c>
      <c r="J10" s="189"/>
      <c r="K10" s="189" t="s">
        <v>15</v>
      </c>
      <c r="L10" s="189"/>
      <c r="M10" s="188"/>
    </row>
    <row r="11" spans="1:13" s="117" customFormat="1" ht="42.75" customHeight="1">
      <c r="A11" s="190"/>
      <c r="B11" s="190"/>
      <c r="C11" s="190"/>
      <c r="D11" s="187"/>
      <c r="E11" s="187"/>
      <c r="F11" s="187"/>
      <c r="G11" s="118" t="s">
        <v>16</v>
      </c>
      <c r="H11" s="118" t="s">
        <v>0</v>
      </c>
      <c r="I11" s="118" t="s">
        <v>16</v>
      </c>
      <c r="J11" s="118" t="s">
        <v>0</v>
      </c>
      <c r="K11" s="118" t="s">
        <v>17</v>
      </c>
      <c r="L11" s="118" t="s">
        <v>0</v>
      </c>
      <c r="M11" s="188"/>
    </row>
    <row r="12" spans="1:13" s="117" customFormat="1" ht="24.75" customHeight="1">
      <c r="A12" s="116">
        <v>1</v>
      </c>
      <c r="B12" s="116">
        <v>2</v>
      </c>
      <c r="C12" s="116">
        <v>3</v>
      </c>
      <c r="D12" s="116">
        <v>4</v>
      </c>
      <c r="E12" s="116">
        <v>5</v>
      </c>
      <c r="F12" s="116">
        <v>6</v>
      </c>
      <c r="G12" s="116">
        <v>7</v>
      </c>
      <c r="H12" s="116" t="s">
        <v>68</v>
      </c>
      <c r="I12" s="116">
        <v>9</v>
      </c>
      <c r="J12" s="116" t="s">
        <v>69</v>
      </c>
      <c r="K12" s="116">
        <v>11</v>
      </c>
      <c r="L12" s="116" t="s">
        <v>70</v>
      </c>
      <c r="M12" s="116" t="s">
        <v>71</v>
      </c>
    </row>
    <row r="13" spans="1:13" s="93" customFormat="1">
      <c r="A13" s="88">
        <v>1</v>
      </c>
      <c r="B13" s="87"/>
      <c r="C13" s="87"/>
      <c r="D13" s="88"/>
      <c r="E13" s="88"/>
      <c r="F13" s="110"/>
      <c r="G13" s="111"/>
      <c r="H13" s="111">
        <f>D13*E13*F13*G13</f>
        <v>0</v>
      </c>
      <c r="I13" s="111"/>
      <c r="J13" s="111">
        <f>I13*(E13-1)*F13*D13</f>
        <v>0</v>
      </c>
      <c r="K13" s="111"/>
      <c r="L13" s="111">
        <f t="shared" ref="L13:L18" si="0">K13*F13*D13</f>
        <v>0</v>
      </c>
      <c r="M13" s="111">
        <f>H13+J13+L13</f>
        <v>0</v>
      </c>
    </row>
    <row r="14" spans="1:13" s="93" customFormat="1">
      <c r="A14" s="88">
        <v>2</v>
      </c>
      <c r="B14" s="87"/>
      <c r="C14" s="87"/>
      <c r="D14" s="88"/>
      <c r="E14" s="88"/>
      <c r="F14" s="110"/>
      <c r="G14" s="111"/>
      <c r="H14" s="111">
        <f t="shared" ref="H14:H19" si="1">D14*E14*F14*G14</f>
        <v>0</v>
      </c>
      <c r="I14" s="111"/>
      <c r="J14" s="111">
        <f t="shared" ref="J14:J15" si="2">I14*(E14-1)*F14*D14</f>
        <v>0</v>
      </c>
      <c r="K14" s="111"/>
      <c r="L14" s="111">
        <f t="shared" si="0"/>
        <v>0</v>
      </c>
      <c r="M14" s="111">
        <f>H14+J14+L14</f>
        <v>0</v>
      </c>
    </row>
    <row r="15" spans="1:13" s="93" customFormat="1">
      <c r="A15" s="88">
        <v>3</v>
      </c>
      <c r="B15" s="87"/>
      <c r="C15" s="87"/>
      <c r="D15" s="88"/>
      <c r="E15" s="88"/>
      <c r="F15" s="110"/>
      <c r="G15" s="111"/>
      <c r="H15" s="111">
        <f t="shared" si="1"/>
        <v>0</v>
      </c>
      <c r="I15" s="111"/>
      <c r="J15" s="111">
        <f t="shared" si="2"/>
        <v>0</v>
      </c>
      <c r="K15" s="111"/>
      <c r="L15" s="111">
        <f t="shared" si="0"/>
        <v>0</v>
      </c>
      <c r="M15" s="111">
        <f t="shared" ref="M15" si="3">H15+J15+L15</f>
        <v>0</v>
      </c>
    </row>
    <row r="16" spans="1:13" s="93" customFormat="1">
      <c r="A16" s="88">
        <v>4</v>
      </c>
      <c r="B16" s="87"/>
      <c r="C16" s="87"/>
      <c r="D16" s="88"/>
      <c r="E16" s="88"/>
      <c r="F16" s="110"/>
      <c r="G16" s="111"/>
      <c r="H16" s="111">
        <f t="shared" si="1"/>
        <v>0</v>
      </c>
      <c r="I16" s="111"/>
      <c r="J16" s="111">
        <f>I16*(E16-1)*F16*D16</f>
        <v>0</v>
      </c>
      <c r="K16" s="111"/>
      <c r="L16" s="111">
        <f t="shared" si="0"/>
        <v>0</v>
      </c>
      <c r="M16" s="111">
        <f>H16+J16+L16</f>
        <v>0</v>
      </c>
    </row>
    <row r="17" spans="1:14" s="93" customFormat="1">
      <c r="A17" s="88">
        <v>5</v>
      </c>
      <c r="B17" s="87"/>
      <c r="C17" s="87"/>
      <c r="D17" s="88"/>
      <c r="E17" s="88"/>
      <c r="F17" s="110"/>
      <c r="G17" s="111"/>
      <c r="H17" s="111">
        <f t="shared" si="1"/>
        <v>0</v>
      </c>
      <c r="I17" s="111"/>
      <c r="J17" s="111">
        <f t="shared" ref="J17:J18" si="4">I17*(E17-1)*F17*D17</f>
        <v>0</v>
      </c>
      <c r="K17" s="111"/>
      <c r="L17" s="111">
        <f t="shared" si="0"/>
        <v>0</v>
      </c>
      <c r="M17" s="111">
        <f t="shared" ref="M17:M18" si="5">H17+J17+L17</f>
        <v>0</v>
      </c>
    </row>
    <row r="18" spans="1:14" s="93" customFormat="1">
      <c r="A18" s="88">
        <v>6</v>
      </c>
      <c r="B18" s="87"/>
      <c r="C18" s="87"/>
      <c r="D18" s="112"/>
      <c r="E18" s="112"/>
      <c r="F18" s="110"/>
      <c r="G18" s="111"/>
      <c r="H18" s="111">
        <f t="shared" si="1"/>
        <v>0</v>
      </c>
      <c r="I18" s="111"/>
      <c r="J18" s="111">
        <f t="shared" si="4"/>
        <v>0</v>
      </c>
      <c r="K18" s="111"/>
      <c r="L18" s="111">
        <f t="shared" si="0"/>
        <v>0</v>
      </c>
      <c r="M18" s="111">
        <f t="shared" si="5"/>
        <v>0</v>
      </c>
    </row>
    <row r="19" spans="1:14" s="93" customFormat="1">
      <c r="A19" s="88">
        <v>7</v>
      </c>
      <c r="B19" s="87"/>
      <c r="C19" s="87"/>
      <c r="D19" s="88"/>
      <c r="E19" s="88"/>
      <c r="F19" s="110"/>
      <c r="G19" s="111"/>
      <c r="H19" s="111">
        <f t="shared" si="1"/>
        <v>0</v>
      </c>
      <c r="I19" s="111"/>
      <c r="J19" s="111">
        <f>I19*(E19-1)*F19*D19</f>
        <v>0</v>
      </c>
      <c r="K19" s="111"/>
      <c r="L19" s="111">
        <f>K19*F19*D19</f>
        <v>0</v>
      </c>
      <c r="M19" s="111">
        <f>H19+J19+L19</f>
        <v>0</v>
      </c>
    </row>
    <row r="20" spans="1:14" s="76" customFormat="1" ht="38.25" customHeight="1">
      <c r="A20" s="181" t="s">
        <v>6</v>
      </c>
      <c r="B20" s="182"/>
      <c r="C20" s="183"/>
      <c r="D20" s="113"/>
      <c r="E20" s="113"/>
      <c r="F20" s="113"/>
      <c r="G20" s="114"/>
      <c r="H20" s="114"/>
      <c r="I20" s="114"/>
      <c r="J20" s="114"/>
      <c r="K20" s="114"/>
      <c r="L20" s="114"/>
      <c r="M20" s="114">
        <f>SUM(M13:M19)</f>
        <v>0</v>
      </c>
    </row>
    <row r="21" spans="1:14" s="93" customFormat="1">
      <c r="A21" s="73"/>
      <c r="B21" s="72"/>
      <c r="C21" s="72"/>
      <c r="D21" s="73"/>
      <c r="E21" s="73"/>
      <c r="F21" s="73"/>
      <c r="G21" s="74"/>
      <c r="H21" s="74"/>
      <c r="I21" s="74"/>
      <c r="J21" s="74"/>
      <c r="K21" s="74"/>
      <c r="L21" s="74"/>
      <c r="M21" s="74"/>
      <c r="N21" s="115"/>
    </row>
    <row r="22" spans="1:14" s="121" customFormat="1">
      <c r="A22" s="73"/>
      <c r="B22" s="72"/>
      <c r="C22" s="72"/>
      <c r="D22" s="73"/>
      <c r="E22" s="73"/>
      <c r="F22" s="73"/>
      <c r="G22" s="74"/>
      <c r="H22" s="74"/>
      <c r="I22" s="74"/>
      <c r="J22" s="74"/>
      <c r="K22" s="74"/>
      <c r="L22" s="74"/>
      <c r="M22" s="74"/>
      <c r="N22" s="119"/>
    </row>
    <row r="23" spans="1:14" s="24" customFormat="1" ht="15" customHeight="1">
      <c r="A23" s="21" t="s">
        <v>82</v>
      </c>
      <c r="B23" s="22"/>
      <c r="D23" s="23"/>
      <c r="E23" s="23"/>
      <c r="F23" s="21"/>
    </row>
    <row r="24" spans="1:14" s="24" customFormat="1">
      <c r="B24" s="25"/>
      <c r="C24" s="26"/>
      <c r="D24" s="26" t="s">
        <v>99</v>
      </c>
      <c r="E24" s="26"/>
    </row>
    <row r="25" spans="1:14" s="28" customFormat="1" ht="15" customHeight="1">
      <c r="A25" s="27" t="s">
        <v>7</v>
      </c>
      <c r="D25" s="29"/>
      <c r="E25" s="29"/>
    </row>
    <row r="26" spans="1:14" s="28" customFormat="1" ht="15" customHeight="1">
      <c r="A26" s="27" t="s">
        <v>83</v>
      </c>
      <c r="D26" s="30"/>
      <c r="E26" s="30"/>
    </row>
  </sheetData>
  <mergeCells count="14">
    <mergeCell ref="A20:C20"/>
    <mergeCell ref="A6:M6"/>
    <mergeCell ref="A7:M7"/>
    <mergeCell ref="F9:F11"/>
    <mergeCell ref="G9:L9"/>
    <mergeCell ref="A9:A11"/>
    <mergeCell ref="B9:B11"/>
    <mergeCell ref="C9:C11"/>
    <mergeCell ref="D9:D11"/>
    <mergeCell ref="E9:E11"/>
    <mergeCell ref="M9:M11"/>
    <mergeCell ref="G10:H10"/>
    <mergeCell ref="I10:J10"/>
    <mergeCell ref="K10:L10"/>
  </mergeCells>
  <printOptions horizontalCentered="1"/>
  <pageMargins left="0.70866141732283472" right="0.51181102362204722" top="0.74803149606299213" bottom="0.55118110236220474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23"/>
  <sheetViews>
    <sheetView view="pageBreakPreview" zoomScale="60" zoomScaleNormal="60" workbookViewId="0">
      <selection activeCell="C25" sqref="C25"/>
    </sheetView>
  </sheetViews>
  <sheetFormatPr defaultColWidth="9.140625" defaultRowHeight="18.75"/>
  <cols>
    <col min="1" max="1" width="9.140625" style="80" customWidth="1"/>
    <col min="2" max="2" width="64.140625" style="80" customWidth="1"/>
    <col min="3" max="3" width="38.28515625" style="80" customWidth="1"/>
    <col min="4" max="4" width="18.140625" style="80" customWidth="1"/>
    <col min="5" max="16384" width="9.140625" style="80"/>
  </cols>
  <sheetData>
    <row r="1" spans="1:4" s="6" customFormat="1">
      <c r="C1" s="141" t="str">
        <f>Структура_цены!C1</f>
        <v>Приложение к протоколу</v>
      </c>
    </row>
    <row r="2" spans="1:4" s="6" customFormat="1">
      <c r="C2" s="141" t="str">
        <f>Структура_цены!C2</f>
        <v>соглашения о договорной цене</v>
      </c>
    </row>
    <row r="3" spans="1:4" s="6" customFormat="1">
      <c r="C3" s="141" t="str">
        <f>Структура_цены!C3</f>
        <v>к договору</v>
      </c>
    </row>
    <row r="4" spans="1:4" s="6" customFormat="1">
      <c r="C4" s="141" t="str">
        <f>Структура_цены!C4</f>
        <v>№ ______________________</v>
      </c>
    </row>
    <row r="5" spans="1:4" s="6" customFormat="1">
      <c r="C5" s="141" t="str">
        <f>Структура_цены!C5</f>
        <v>от «____» ___________2012 г.</v>
      </c>
    </row>
    <row r="6" spans="1:4" s="6" customFormat="1"/>
    <row r="7" spans="1:4" s="6" customFormat="1">
      <c r="D7" s="32"/>
    </row>
    <row r="8" spans="1:4" ht="18.75" customHeight="1">
      <c r="A8" s="173" t="s">
        <v>1</v>
      </c>
      <c r="B8" s="173"/>
      <c r="C8" s="173"/>
      <c r="D8" s="106"/>
    </row>
    <row r="9" spans="1:4" ht="18.75" customHeight="1">
      <c r="A9" s="174" t="s">
        <v>79</v>
      </c>
      <c r="B9" s="174"/>
      <c r="C9" s="174"/>
      <c r="D9" s="107"/>
    </row>
    <row r="10" spans="1:4">
      <c r="A10" s="78"/>
      <c r="B10" s="78"/>
      <c r="C10" s="78"/>
      <c r="D10" s="108"/>
    </row>
    <row r="11" spans="1:4" ht="42" customHeight="1">
      <c r="A11" s="152" t="s">
        <v>2</v>
      </c>
      <c r="B11" s="153" t="s">
        <v>75</v>
      </c>
      <c r="C11" s="154" t="s">
        <v>97</v>
      </c>
      <c r="D11" s="109"/>
    </row>
    <row r="12" spans="1:4">
      <c r="A12" s="147">
        <v>1</v>
      </c>
      <c r="B12" s="147">
        <v>2</v>
      </c>
      <c r="C12" s="147">
        <v>3</v>
      </c>
      <c r="D12" s="77"/>
    </row>
    <row r="13" spans="1:4" ht="35.1" customHeight="1">
      <c r="A13" s="79">
        <v>1</v>
      </c>
      <c r="B13" s="83"/>
      <c r="C13" s="82">
        <v>0</v>
      </c>
      <c r="D13" s="89"/>
    </row>
    <row r="14" spans="1:4" ht="35.1" customHeight="1">
      <c r="A14" s="79">
        <v>2</v>
      </c>
      <c r="B14" s="83"/>
      <c r="C14" s="82">
        <v>0</v>
      </c>
      <c r="D14" s="89"/>
    </row>
    <row r="15" spans="1:4" s="150" customFormat="1" ht="35.1" customHeight="1">
      <c r="A15" s="79">
        <v>3</v>
      </c>
      <c r="B15" s="83"/>
      <c r="C15" s="82">
        <v>0</v>
      </c>
      <c r="D15" s="89"/>
    </row>
    <row r="16" spans="1:4" s="150" customFormat="1" ht="35.1" customHeight="1">
      <c r="A16" s="79">
        <v>4</v>
      </c>
      <c r="B16" s="83"/>
      <c r="C16" s="82">
        <v>0</v>
      </c>
      <c r="D16" s="89"/>
    </row>
    <row r="17" spans="1:4" ht="35.1" customHeight="1">
      <c r="A17" s="162" t="s">
        <v>6</v>
      </c>
      <c r="B17" s="162"/>
      <c r="C17" s="81">
        <f>SUM(C13:C16)</f>
        <v>0</v>
      </c>
      <c r="D17" s="90"/>
    </row>
    <row r="18" spans="1:4">
      <c r="A18" s="78"/>
      <c r="B18" s="78"/>
      <c r="C18" s="78"/>
      <c r="D18" s="78"/>
    </row>
    <row r="19" spans="1:4" s="14" customFormat="1">
      <c r="A19" s="77"/>
      <c r="B19" s="16"/>
      <c r="C19" s="77"/>
      <c r="D19" s="18"/>
    </row>
    <row r="20" spans="1:4" s="47" customFormat="1" ht="15.75" customHeight="1">
      <c r="A20" s="21" t="s">
        <v>82</v>
      </c>
      <c r="B20" s="22"/>
      <c r="C20" s="140"/>
      <c r="D20" s="63"/>
    </row>
    <row r="21" spans="1:4" s="47" customFormat="1" ht="15.75" customHeight="1">
      <c r="A21" s="24"/>
      <c r="B21" s="25"/>
      <c r="C21" s="63" t="s">
        <v>99</v>
      </c>
    </row>
    <row r="22" spans="1:4" s="62" customFormat="1" ht="15.75" customHeight="1">
      <c r="A22" s="27" t="s">
        <v>7</v>
      </c>
      <c r="B22" s="28"/>
      <c r="C22" s="63"/>
      <c r="D22" s="63"/>
    </row>
    <row r="23" spans="1:4" s="62" customFormat="1" ht="15.75" customHeight="1">
      <c r="A23" s="27" t="s">
        <v>83</v>
      </c>
      <c r="B23" s="28"/>
      <c r="C23" s="63"/>
      <c r="D23" s="63"/>
    </row>
  </sheetData>
  <mergeCells count="3">
    <mergeCell ref="A8:C8"/>
    <mergeCell ref="A9:C9"/>
    <mergeCell ref="A17:B17"/>
  </mergeCells>
  <printOptions horizontalCentered="1"/>
  <pageMargins left="0.70866141732283472" right="0.31496062992125984" top="0.74803149606299213" bottom="0.74803149606299213" header="0.31496062992125984" footer="0.31496062992125984"/>
  <pageSetup paperSize="9" scale="8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F24"/>
  <sheetViews>
    <sheetView view="pageBreakPreview" zoomScale="60" zoomScaleNormal="60" workbookViewId="0">
      <selection activeCell="D1" sqref="D1"/>
    </sheetView>
  </sheetViews>
  <sheetFormatPr defaultRowHeight="18.75"/>
  <cols>
    <col min="1" max="1" width="6.42578125" style="65" customWidth="1"/>
    <col min="2" max="2" width="40.42578125" style="65" customWidth="1"/>
    <col min="3" max="3" width="21.42578125" style="65" customWidth="1"/>
    <col min="4" max="4" width="39.5703125" style="65" customWidth="1"/>
    <col min="5" max="5" width="14.42578125" style="71" customWidth="1"/>
    <col min="6" max="7" width="9.140625" style="65"/>
    <col min="8" max="8" width="20.140625" style="65" customWidth="1"/>
    <col min="9" max="16384" width="9.140625" style="65"/>
  </cols>
  <sheetData>
    <row r="1" spans="1:5">
      <c r="D1" s="96" t="str">
        <f>Структура_цены!C1</f>
        <v>Приложение к протоколу</v>
      </c>
      <c r="E1" s="65"/>
    </row>
    <row r="2" spans="1:5">
      <c r="D2" s="96" t="str">
        <f>Структура_цены!C2</f>
        <v>соглашения о договорной цене</v>
      </c>
      <c r="E2" s="65"/>
    </row>
    <row r="3" spans="1:5">
      <c r="D3" s="96" t="str">
        <f>Структура_цены!C3</f>
        <v>к договору</v>
      </c>
      <c r="E3" s="65"/>
    </row>
    <row r="4" spans="1:5">
      <c r="D4" s="96" t="str">
        <f>Структура_цены!C4</f>
        <v>№ ______________________</v>
      </c>
      <c r="E4" s="65"/>
    </row>
    <row r="5" spans="1:5">
      <c r="D5" s="96" t="str">
        <f>Структура_цены!C5</f>
        <v>от «____» ___________2012 г.</v>
      </c>
      <c r="E5" s="65"/>
    </row>
    <row r="7" spans="1:5">
      <c r="A7" s="191" t="s">
        <v>1</v>
      </c>
      <c r="B7" s="191"/>
      <c r="C7" s="191"/>
      <c r="D7" s="191"/>
      <c r="E7" s="191"/>
    </row>
    <row r="8" spans="1:5">
      <c r="A8" s="192" t="s">
        <v>41</v>
      </c>
      <c r="B8" s="192"/>
      <c r="C8" s="192"/>
      <c r="D8" s="192"/>
      <c r="E8" s="192"/>
    </row>
    <row r="9" spans="1:5">
      <c r="A9" s="122"/>
      <c r="B9" s="122"/>
      <c r="C9" s="122"/>
      <c r="D9" s="122"/>
      <c r="E9" s="122"/>
    </row>
    <row r="10" spans="1:5" ht="89.25" customHeight="1">
      <c r="A10" s="86" t="s">
        <v>2</v>
      </c>
      <c r="B10" s="86" t="s">
        <v>9</v>
      </c>
      <c r="C10" s="86" t="s">
        <v>42</v>
      </c>
      <c r="D10" s="86" t="s">
        <v>43</v>
      </c>
      <c r="E10" s="86" t="s">
        <v>44</v>
      </c>
    </row>
    <row r="11" spans="1:5">
      <c r="A11" s="86">
        <v>1</v>
      </c>
      <c r="B11" s="86">
        <v>2</v>
      </c>
      <c r="C11" s="86">
        <v>3</v>
      </c>
      <c r="D11" s="86">
        <v>4</v>
      </c>
      <c r="E11" s="86">
        <v>5</v>
      </c>
    </row>
    <row r="12" spans="1:5" s="66" customFormat="1">
      <c r="A12" s="51">
        <v>1</v>
      </c>
      <c r="B12" s="83"/>
      <c r="C12" s="97"/>
      <c r="D12" s="83"/>
      <c r="E12" s="79"/>
    </row>
    <row r="13" spans="1:5" s="66" customFormat="1">
      <c r="A13" s="51">
        <v>2</v>
      </c>
      <c r="B13" s="83"/>
      <c r="C13" s="97"/>
      <c r="D13" s="83"/>
      <c r="E13" s="79"/>
    </row>
    <row r="14" spans="1:5" s="66" customFormat="1">
      <c r="A14" s="51">
        <v>3</v>
      </c>
      <c r="B14" s="83"/>
      <c r="C14" s="97"/>
      <c r="D14" s="83"/>
      <c r="E14" s="79"/>
    </row>
    <row r="15" spans="1:5" s="66" customFormat="1">
      <c r="A15" s="51">
        <v>4</v>
      </c>
      <c r="B15" s="83"/>
      <c r="C15" s="97"/>
      <c r="D15" s="83"/>
      <c r="E15" s="79"/>
    </row>
    <row r="16" spans="1:5" s="66" customFormat="1">
      <c r="A16" s="51">
        <v>5</v>
      </c>
      <c r="B16" s="83"/>
      <c r="C16" s="97"/>
      <c r="D16" s="83"/>
      <c r="E16" s="79"/>
    </row>
    <row r="17" spans="1:6" s="66" customFormat="1">
      <c r="A17" s="51">
        <v>6</v>
      </c>
      <c r="B17" s="83"/>
      <c r="C17" s="97"/>
      <c r="D17" s="83"/>
      <c r="E17" s="79"/>
    </row>
    <row r="18" spans="1:6" s="66" customFormat="1" ht="26.25" customHeight="1">
      <c r="A18" s="193" t="s">
        <v>6</v>
      </c>
      <c r="B18" s="193"/>
      <c r="C18" s="98">
        <f>SUM(C12:C17)</f>
        <v>0</v>
      </c>
      <c r="D18" s="84"/>
      <c r="E18" s="85"/>
    </row>
    <row r="19" spans="1:6" s="66" customFormat="1">
      <c r="A19" s="135"/>
      <c r="B19" s="101"/>
      <c r="C19" s="102"/>
      <c r="D19" s="101"/>
      <c r="E19" s="119"/>
    </row>
    <row r="20" spans="1:6" s="66" customFormat="1">
      <c r="A20" s="99"/>
      <c r="B20" s="67"/>
      <c r="C20" s="69"/>
      <c r="D20" s="70"/>
      <c r="E20" s="68"/>
    </row>
    <row r="21" spans="1:6" s="6" customFormat="1" ht="15" customHeight="1">
      <c r="A21" s="21" t="s">
        <v>82</v>
      </c>
      <c r="B21" s="22"/>
      <c r="C21" s="23"/>
      <c r="E21" s="22"/>
      <c r="F21" s="21"/>
    </row>
    <row r="22" spans="1:6">
      <c r="A22" s="24"/>
      <c r="B22" s="25"/>
      <c r="C22" s="26" t="s">
        <v>99</v>
      </c>
      <c r="E22" s="26"/>
      <c r="F22" s="24"/>
    </row>
    <row r="23" spans="1:6">
      <c r="A23" s="27" t="s">
        <v>7</v>
      </c>
      <c r="B23" s="28"/>
      <c r="C23" s="29"/>
      <c r="E23" s="123"/>
      <c r="F23" s="28"/>
    </row>
    <row r="24" spans="1:6">
      <c r="A24" s="27" t="s">
        <v>83</v>
      </c>
      <c r="B24" s="28"/>
      <c r="C24" s="30"/>
      <c r="E24" s="124"/>
      <c r="F24" s="28"/>
    </row>
  </sheetData>
  <mergeCells count="3">
    <mergeCell ref="A7:E7"/>
    <mergeCell ref="A8:E8"/>
    <mergeCell ref="A18:B18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:D36"/>
  <sheetViews>
    <sheetView tabSelected="1" view="pageBreakPreview" zoomScale="60" zoomScaleNormal="60" workbookViewId="0">
      <selection activeCell="E11" sqref="E11"/>
    </sheetView>
  </sheetViews>
  <sheetFormatPr defaultRowHeight="18.75"/>
  <cols>
    <col min="1" max="1" width="7.7109375" style="62" customWidth="1"/>
    <col min="2" max="2" width="61.140625" style="62" customWidth="1"/>
    <col min="3" max="3" width="34.7109375" style="62" customWidth="1"/>
    <col min="4" max="4" width="6.7109375" style="62" customWidth="1"/>
    <col min="5" max="236" width="45.85546875" style="62" customWidth="1"/>
    <col min="237" max="16384" width="9.140625" style="62"/>
  </cols>
  <sheetData>
    <row r="1" spans="1:4" s="45" customFormat="1" ht="17.100000000000001" customHeight="1">
      <c r="C1" s="7" t="str">
        <f>Структура_цены!C1</f>
        <v>Приложение к протоколу</v>
      </c>
    </row>
    <row r="2" spans="1:4" s="45" customFormat="1" ht="17.100000000000001" customHeight="1">
      <c r="C2" s="7" t="str">
        <f>Структура_цены!C2</f>
        <v>соглашения о договорной цене</v>
      </c>
    </row>
    <row r="3" spans="1:4" s="45" customFormat="1" ht="17.100000000000001" customHeight="1">
      <c r="C3" s="7" t="str">
        <f>Структура_цены!C3</f>
        <v>к договору</v>
      </c>
    </row>
    <row r="4" spans="1:4" s="45" customFormat="1" ht="15.75" customHeight="1">
      <c r="C4" s="7" t="str">
        <f>Структура_цены!C4</f>
        <v>№ ______________________</v>
      </c>
    </row>
    <row r="5" spans="1:4" s="47" customFormat="1">
      <c r="A5" s="46"/>
      <c r="B5" s="46"/>
      <c r="C5" s="7" t="str">
        <f>Структура_цены!C5</f>
        <v>от «____» ___________2012 г.</v>
      </c>
    </row>
    <row r="6" spans="1:4" s="47" customFormat="1">
      <c r="A6" s="46"/>
      <c r="B6" s="46"/>
    </row>
    <row r="7" spans="1:4" s="47" customFormat="1">
      <c r="A7" s="46"/>
      <c r="B7" s="46"/>
    </row>
    <row r="8" spans="1:4" s="47" customFormat="1" ht="15.75" customHeight="1">
      <c r="A8" s="196" t="s">
        <v>1</v>
      </c>
      <c r="B8" s="196"/>
      <c r="C8" s="196"/>
      <c r="D8" s="49"/>
    </row>
    <row r="9" spans="1:4" s="47" customFormat="1">
      <c r="A9" s="197" t="s">
        <v>49</v>
      </c>
      <c r="B9" s="197"/>
      <c r="C9" s="197"/>
      <c r="D9" s="48"/>
    </row>
    <row r="10" spans="1:4" s="47" customFormat="1" ht="15.75" customHeight="1">
      <c r="A10" s="48"/>
      <c r="B10" s="48"/>
      <c r="C10" s="48"/>
      <c r="D10" s="48"/>
    </row>
    <row r="11" spans="1:4" s="45" customFormat="1" ht="46.5" customHeight="1">
      <c r="A11" s="139" t="s">
        <v>2</v>
      </c>
      <c r="B11" s="139" t="s">
        <v>45</v>
      </c>
      <c r="C11" s="137" t="s">
        <v>97</v>
      </c>
      <c r="D11" s="50"/>
    </row>
    <row r="12" spans="1:4" s="45" customFormat="1">
      <c r="A12" s="75">
        <v>1</v>
      </c>
      <c r="B12" s="75">
        <v>2</v>
      </c>
      <c r="C12" s="95">
        <v>3</v>
      </c>
      <c r="D12" s="50"/>
    </row>
    <row r="13" spans="1:4" s="54" customFormat="1">
      <c r="A13" s="51">
        <v>1</v>
      </c>
      <c r="B13" s="55"/>
      <c r="C13" s="52"/>
      <c r="D13" s="53"/>
    </row>
    <row r="14" spans="1:4" s="54" customFormat="1" ht="18.75" customHeight="1">
      <c r="A14" s="51">
        <v>2</v>
      </c>
      <c r="B14" s="40"/>
      <c r="C14" s="52"/>
      <c r="D14" s="53"/>
    </row>
    <row r="15" spans="1:4" s="54" customFormat="1">
      <c r="A15" s="51">
        <v>3</v>
      </c>
      <c r="B15" s="57"/>
      <c r="C15" s="52"/>
      <c r="D15" s="53"/>
    </row>
    <row r="16" spans="1:4" s="54" customFormat="1">
      <c r="A16" s="51">
        <v>4</v>
      </c>
      <c r="B16" s="55"/>
      <c r="C16" s="52"/>
      <c r="D16" s="53"/>
    </row>
    <row r="17" spans="1:4" s="54" customFormat="1">
      <c r="A17" s="51">
        <v>5</v>
      </c>
      <c r="B17" s="57"/>
      <c r="C17" s="52"/>
      <c r="D17" s="53"/>
    </row>
    <row r="18" spans="1:4" s="54" customFormat="1">
      <c r="A18" s="51">
        <v>6</v>
      </c>
      <c r="B18" s="57"/>
      <c r="C18" s="52"/>
      <c r="D18" s="53"/>
    </row>
    <row r="19" spans="1:4" s="54" customFormat="1">
      <c r="A19" s="51">
        <v>7</v>
      </c>
      <c r="B19" s="55"/>
      <c r="C19" s="52"/>
      <c r="D19" s="53"/>
    </row>
    <row r="20" spans="1:4" s="54" customFormat="1">
      <c r="A20" s="51">
        <v>8</v>
      </c>
      <c r="B20" s="57"/>
      <c r="C20" s="52"/>
      <c r="D20" s="53"/>
    </row>
    <row r="21" spans="1:4" s="54" customFormat="1" ht="18.75" customHeight="1">
      <c r="A21" s="51">
        <v>9</v>
      </c>
      <c r="B21" s="56"/>
      <c r="C21" s="52"/>
      <c r="D21" s="53"/>
    </row>
    <row r="22" spans="1:4" s="54" customFormat="1">
      <c r="A22" s="51">
        <v>10</v>
      </c>
      <c r="B22" s="57"/>
      <c r="C22" s="52"/>
      <c r="D22" s="53"/>
    </row>
    <row r="23" spans="1:4" s="54" customFormat="1">
      <c r="A23" s="51">
        <v>11</v>
      </c>
      <c r="B23" s="57"/>
      <c r="C23" s="52"/>
      <c r="D23" s="53"/>
    </row>
    <row r="24" spans="1:4" s="54" customFormat="1">
      <c r="A24" s="51">
        <v>12</v>
      </c>
      <c r="B24" s="94"/>
      <c r="C24" s="52"/>
      <c r="D24" s="53"/>
    </row>
    <row r="25" spans="1:4" s="54" customFormat="1">
      <c r="A25" s="51">
        <v>13</v>
      </c>
      <c r="B25" s="94"/>
      <c r="C25" s="52"/>
      <c r="D25" s="53"/>
    </row>
    <row r="26" spans="1:4" s="54" customFormat="1">
      <c r="A26" s="51">
        <v>14</v>
      </c>
      <c r="B26" s="55"/>
      <c r="C26" s="52"/>
      <c r="D26" s="53"/>
    </row>
    <row r="27" spans="1:4" s="60" customFormat="1" ht="35.1" customHeight="1">
      <c r="A27" s="194" t="s">
        <v>6</v>
      </c>
      <c r="B27" s="195"/>
      <c r="C27" s="58">
        <f>SUM(C13:C26)</f>
        <v>0</v>
      </c>
      <c r="D27" s="59"/>
    </row>
    <row r="28" spans="1:4" s="60" customFormat="1" ht="15.75" customHeight="1">
      <c r="A28" s="61"/>
      <c r="B28" s="61"/>
      <c r="C28" s="59"/>
      <c r="D28" s="59"/>
    </row>
    <row r="29" spans="1:4" s="60" customFormat="1" ht="15.75" customHeight="1">
      <c r="A29" s="61"/>
      <c r="B29" s="61"/>
      <c r="C29" s="59"/>
      <c r="D29" s="59"/>
    </row>
    <row r="30" spans="1:4" ht="21" customHeight="1"/>
    <row r="31" spans="1:4" s="47" customFormat="1" ht="15.75" customHeight="1">
      <c r="A31" s="21" t="s">
        <v>82</v>
      </c>
      <c r="B31" s="22"/>
      <c r="C31" s="140"/>
      <c r="D31" s="63"/>
    </row>
    <row r="32" spans="1:4" s="47" customFormat="1" ht="15.75" customHeight="1">
      <c r="A32" s="24"/>
      <c r="B32" s="25"/>
      <c r="C32" s="63" t="s">
        <v>99</v>
      </c>
    </row>
    <row r="33" spans="1:4" ht="15.75" customHeight="1">
      <c r="A33" s="27" t="s">
        <v>7</v>
      </c>
      <c r="B33" s="28"/>
      <c r="C33" s="63"/>
      <c r="D33" s="63"/>
    </row>
    <row r="34" spans="1:4" ht="15.75" customHeight="1">
      <c r="A34" s="27" t="s">
        <v>83</v>
      </c>
      <c r="B34" s="28"/>
      <c r="C34" s="63"/>
      <c r="D34" s="63"/>
    </row>
    <row r="35" spans="1:4" ht="15.75" customHeight="1">
      <c r="A35" s="64"/>
      <c r="B35" s="63"/>
      <c r="C35" s="63"/>
      <c r="D35" s="63"/>
    </row>
    <row r="36" spans="1:4" ht="15.75" customHeight="1"/>
  </sheetData>
  <mergeCells count="3">
    <mergeCell ref="A27:B27"/>
    <mergeCell ref="A8:C8"/>
    <mergeCell ref="A9:C9"/>
  </mergeCells>
  <pageMargins left="0.70866141732283472" right="0.70866141732283472" top="0.74803149606299213" bottom="0.74803149606299213" header="0.31496062992125984" footer="0.31496062992125984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11</vt:i4>
      </vt:variant>
    </vt:vector>
  </HeadingPairs>
  <TitlesOfParts>
    <vt:vector size="20" baseType="lpstr">
      <vt:lpstr>Важно!</vt:lpstr>
      <vt:lpstr>Структура_цены</vt:lpstr>
      <vt:lpstr>Материалы</vt:lpstr>
      <vt:lpstr>Оборудование</vt:lpstr>
      <vt:lpstr>Оплата_труда</vt:lpstr>
      <vt:lpstr>Командировки</vt:lpstr>
      <vt:lpstr>Прочие</vt:lpstr>
      <vt:lpstr>Соисполнители</vt:lpstr>
      <vt:lpstr>Накладные</vt:lpstr>
      <vt:lpstr>Оплата_труда!Заголовки_для_печати</vt:lpstr>
      <vt:lpstr>Соисполнители!Заголовки_для_печати</vt:lpstr>
      <vt:lpstr>Структура_цены!Заголовки_для_печати</vt:lpstr>
      <vt:lpstr>'Важно!'!Область_печати</vt:lpstr>
      <vt:lpstr>Командировки!Область_печати</vt:lpstr>
      <vt:lpstr>Накладные!Область_печати</vt:lpstr>
      <vt:lpstr>Оборудование!Область_печати</vt:lpstr>
      <vt:lpstr>Оплата_труда!Область_печати</vt:lpstr>
      <vt:lpstr>Прочие!Область_печати</vt:lpstr>
      <vt:lpstr>Соисполнители!Область_печати</vt:lpstr>
      <vt:lpstr>Структура_цены!Область_печати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dotsenkosn</dc:creator>
  <cp:lastModifiedBy>potapenkotv</cp:lastModifiedBy>
  <cp:lastPrinted>2012-04-11T07:44:36Z</cp:lastPrinted>
  <dcterms:created xsi:type="dcterms:W3CDTF">2010-07-02T09:29:18Z</dcterms:created>
  <dcterms:modified xsi:type="dcterms:W3CDTF">2012-04-11T07:45:23Z</dcterms:modified>
</cp:coreProperties>
</file>