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D5" i="1"/>
  <c r="F5"/>
  <c r="C8"/>
  <c r="E8" l="1"/>
  <c r="F8"/>
  <c r="D8"/>
  <c r="F9" l="1"/>
  <c r="F10" s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<sst xmlns="http://schemas.openxmlformats.org/spreadsheetml/2006/main" count="15" uniqueCount="15">
  <si>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</si>
  <si>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</si>
  <si>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</si>
  <si>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</si>
  <si>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</si>
  <si>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</si>
  <si>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</si>
  <si>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</si>
  <si>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</si>
  <si>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</si>
  <si>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</si>
  <si>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Монтаж и приобретение технологического оборудования   (ПКС-1-750-708-ТХ.ЛС, п.1, с применением районного коэффициента к=1,15)</t>
  </si>
  <si>
    <t>Итого с учетом индекса-дефлятора Минэкономразвития России (1,034)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</si>
  <si>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</si>
  <si>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«Монтаж оборудования, приобретаемого в рамках статьи МИЗИ. Цех № 54. Корпус 750. Размещение установки очистки воды»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</si>
</sst>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61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6" customHeight="1">
      <c r="A5" s="36">
        <v>1</v>
      </c>
      <c r="B5" s="38" t="s">
        <v>11</v>
      </c>
      <c r="C5" s="31">
        <v>10890</v>
      </c>
      <c r="D5" s="31">
        <f>1490212-1401711</f>
        <v>88501</v>
      </c>
      <c r="E5" s="31">
        <v>89372</v>
      </c>
      <c r="F5" s="37">
        <f t="shared" ref="F5" si="0">E5</f>
        <v>89372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10890</v>
      </c>
      <c r="D8" s="14">
        <f>SUM(D5:D7)</f>
        <v>88501</v>
      </c>
      <c r="E8" s="14">
        <f>SUM(E5:E7)</f>
        <v>89372</v>
      </c>
      <c r="F8" s="25">
        <f>SUM(F5:F7)</f>
        <v>89372</v>
      </c>
    </row>
    <row r="9" spans="1:6" s="18" customFormat="1" ht="31.5" customHeight="1">
      <c r="A9" s="22"/>
      <c r="B9" s="27" t="s">
        <v>12</v>
      </c>
      <c r="C9" s="14"/>
      <c r="D9" s="14"/>
      <c r="E9" s="14"/>
      <c r="F9" s="39">
        <f>F8*1.034</f>
        <v>92411</v>
      </c>
    </row>
    <row r="10" spans="1:6" s="18" customFormat="1" ht="26.25" customHeight="1">
      <c r="A10" s="22"/>
      <c r="B10" s="27" t="s">
        <v>10</v>
      </c>
      <c r="C10" s="14"/>
      <c r="D10" s="14"/>
      <c r="E10" s="14"/>
      <c r="F10" s="25">
        <f>F9*0.999</f>
        <v>92318.59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16617.349999999999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108935.94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2014-01-27T10:03:12Z</cp:lastPrinted>
  <dcterms:created xsi:type="dcterms:W3CDTF">2011-10-12T11:09:13Z</dcterms:created>
  <dcterms:modified xsi:type="dcterms:W3CDTF">2014-01-27T10:03:14Z</dcterms:modified>
</cp:coreProperties>
</file>