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Спецификация!$A$1:$H$50</definedName>
  </definedNames>
  <calcPr calcId="125725"/>
</workbook>
</file>

<file path=xl/calcChain.xml><?xml version="1.0" encoding="utf-8"?>
<calcChain xmlns="http://schemas.openxmlformats.org/spreadsheetml/2006/main">
  <c r="H12" i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11"/>
  <c r="H31" l="1"/>
  <c r="H32" l="1"/>
  <c r="H33" s="1"/>
</calcChain>
</file>

<file path=xl/sharedStrings.xml><?xml version="1.0" encoding="utf-8"?>
<sst xmlns="http://schemas.openxmlformats.org/spreadsheetml/2006/main" count="93" uniqueCount="56">
  <si>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</si>
  <si>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</si>
  <si>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</si>
  <si>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</si>
  <si>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</si>
  <si>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</si>
  <si>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</si>
  <si>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</si>
  <si>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</si>
  <si>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</si>
  <si>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</si>
  <si>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</si>
  <si>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</si>
  <si>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</si>
  <si>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</si>
  <si>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</si>
  <si>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</si>
  <si>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</si>
  <si>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</si>
  <si>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</si>
  <si>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</si>
  <si>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________________  /А.И. Афанасьев/</t>
  </si>
  <si>
    <t>к Договору поставки № 100___/________от "      "______20__ г.</t>
  </si>
  <si>
    <t xml:space="preserve">                                                   м.п.        "   "_______________2014 г.</t>
  </si>
  <si>
    <t xml:space="preserve">Основание: Заявка ООО "Автохозяйство Уртуйское" на 2014 г. </t>
  </si>
  <si>
    <t>2. Способ доставки: ж/д транспортом, автотранспортом до ст. Краснокаменск, Забайкальской ж/д</t>
  </si>
  <si>
    <t>Гусенница в сборе смазанная 
195-32-04502/195-32-04500</t>
  </si>
  <si>
    <t xml:space="preserve"> Сегмент ведущей звездочки 
(1 компл. = 5 сегментов) 
D375A-5 195-27-33111/KM1285</t>
  </si>
  <si>
    <t>Элемент фильтрующий (уплотнительное кольцо)
 07063-01142 (07000-051175)</t>
  </si>
  <si>
    <t xml:space="preserve"> Топлевный фильтр 600-311-3110</t>
  </si>
  <si>
    <t>Клинновой ремень компрессора 04120-31748</t>
  </si>
  <si>
    <t>Насос в сборе 705-58-44050</t>
  </si>
  <si>
    <t>Ремень вентилятора 04122-22577</t>
  </si>
  <si>
    <t>Клинновой ремень генератора 04120-31933</t>
  </si>
  <si>
    <t xml:space="preserve"> Коронка стойки рыхлитля 195-78-71320</t>
  </si>
  <si>
    <t xml:space="preserve"> фильтрующий элемент в сборе 600-185-6100</t>
  </si>
  <si>
    <t>Элемент фильтрующий гидравлический
(уплотнительное кольцо) 07063-01142 (07000-15180)</t>
  </si>
  <si>
    <t xml:space="preserve"> Предохранитель от корозии 600-411-1171</t>
  </si>
  <si>
    <t>Элемент фильтрующий КПП 
(уплотнительное кольцо) 07063-01142(07000-05175)</t>
  </si>
  <si>
    <t>Каток поддерживающий 195-30-01041/195-30-01040</t>
  </si>
  <si>
    <t>Каток опорный двубортный 195-30-01421</t>
  </si>
  <si>
    <t>Каток опорный однобортный 195-30-01411</t>
  </si>
  <si>
    <t xml:space="preserve"> Масленный фильтр ДВС 600-211-1231</t>
  </si>
  <si>
    <t xml:space="preserve"> Вентилятор 600-643-1350</t>
  </si>
  <si>
    <t xml:space="preserve"> Нож угловой (правый) 195-71-61940</t>
  </si>
  <si>
    <t xml:space="preserve"> Нож угловой (левый) 195-71-61930</t>
  </si>
  <si>
    <t>ТМЦ должны соответствовать 
(ГОСТ, ТУ, ОСТ и т.п.)</t>
  </si>
  <si>
    <t>шт.</t>
  </si>
  <si>
    <t>компл.</t>
  </si>
  <si>
    <t>3. Срок поставки: в течении 35 дней с момента заключения договора поставки ТМЦ, с возможностью досрочной отгрузки по согласованию сторон</t>
  </si>
  <si>
    <t>Итого с учетом НДС : 3 718 035 (три миллиона семьсот восемнадцать тысяч тридцать пять) рублей 56 копейк, включая НДС 18% 567 157 (пятьсот шестьдесят семь тысяч сто пятьдесят семь) рублей 97 копеейк.</t>
  </si>
  <si>
    <t>4. До отгрузки обязательно предоставление документов подтверждающее происхождение ТМЦ</t>
  </si>
  <si>
    <t>5. Транспортные расходы и прочие расходы включены в цену ТМЦ.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</si>
  <si>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</si>
  <si>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н/д поставщика</t>
  </si>
  <si>
    <t>1. Поставка эквивалента не допускается в соответствии с п. 12.2.2 а) ЕОСЗ Госкорпорации «Росатом» (закупка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документацией).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</si>
</sst>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44" fontId="4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 wrapText="1" shrinkToFit="1"/>
    </xf>
    <xf numFmtId="4" fontId="2" fillId="0" borderId="2" xfId="0" applyNumberFormat="1" applyFont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/>
    <xf numFmtId="0" fontId="6" fillId="0" borderId="0" xfId="0" applyFont="1" applyAlignment="1">
      <alignment horizontal="right"/>
    </xf>
    <xf numFmtId="0" fontId="0" fillId="0" borderId="0" xfId="0" applyAlignment="1"/>
    <xf numFmtId="0" fontId="10" fillId="0" borderId="4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0" fillId="0" borderId="5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wrapText="1"/>
    </xf>
    <xf numFmtId="0" fontId="7" fillId="0" borderId="0" xfId="0" applyFont="1" applyAlignment="1">
      <alignment horizontal="left" wrapText="1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tabSelected="1" zoomScaleSheetLayoutView="100" workbookViewId="0">
      <selection activeCell="B4" sqref="B4"/>
    </sheetView>
  </sheetViews>
  <sheetFormatPr defaultRowHeight="15"/>
  <cols>
    <col min="1" max="1" width="7.85546875" customWidth="1"/>
    <col min="2" max="2" width="52.42578125" customWidth="1"/>
    <col min="3" max="3" width="39.28515625" customWidth="1"/>
    <col min="4" max="4" width="29.28515625" hidden="1" customWidth="1"/>
    <col min="5" max="5" width="20.42578125" customWidth="1"/>
    <col min="6" max="6" width="26.85546875" customWidth="1"/>
    <col min="7" max="7" width="31.5703125" customWidth="1"/>
    <col min="8" max="8" width="28.140625" customWidth="1"/>
    <col min="9" max="10" width="11.28515625" bestFit="1" customWidth="1"/>
  </cols>
  <sheetData>
    <row r="1" spans="1:8" s="1" customFormat="1">
      <c r="G1" s="9"/>
      <c r="H1" s="10" t="s">
        <v>0</v>
      </c>
    </row>
    <row r="2" spans="1:8" s="1" customFormat="1">
      <c r="D2" s="37" t="s">
        <v>22</v>
      </c>
      <c r="E2" s="38"/>
      <c r="F2" s="38"/>
      <c r="G2" s="38"/>
      <c r="H2" s="38"/>
    </row>
    <row r="3" spans="1:8" s="11" customFormat="1" ht="15.75">
      <c r="G3" s="12"/>
    </row>
    <row r="4" spans="1:8" s="11" customFormat="1" ht="15.75">
      <c r="G4" s="12"/>
    </row>
    <row r="5" spans="1:8" s="11" customFormat="1" ht="15.75">
      <c r="A5" s="48" t="s">
        <v>16</v>
      </c>
      <c r="B5" s="49"/>
      <c r="C5" s="49"/>
      <c r="D5" s="49"/>
      <c r="E5" s="49"/>
      <c r="F5" s="49"/>
      <c r="G5" s="49"/>
      <c r="H5" s="49"/>
    </row>
    <row r="6" spans="1:8" s="11" customFormat="1" ht="15.75">
      <c r="A6" s="48" t="s">
        <v>15</v>
      </c>
      <c r="B6" s="49"/>
      <c r="C6" s="49"/>
      <c r="D6" s="49"/>
      <c r="E6" s="49"/>
      <c r="F6" s="49"/>
      <c r="G6" s="49"/>
      <c r="H6" s="49"/>
    </row>
    <row r="7" spans="1:8" s="11" customFormat="1" ht="15.75">
      <c r="A7" s="48" t="s">
        <v>18</v>
      </c>
      <c r="B7" s="49"/>
      <c r="C7" s="49"/>
      <c r="D7" s="49"/>
      <c r="E7" s="49"/>
      <c r="F7" s="49"/>
      <c r="G7" s="49"/>
      <c r="H7" s="49"/>
    </row>
    <row r="8" spans="1:8" s="11" customFormat="1" ht="15.75">
      <c r="A8" s="46" t="s">
        <v>24</v>
      </c>
      <c r="B8" s="47"/>
      <c r="C8" s="47"/>
      <c r="D8" s="47"/>
      <c r="E8" s="47"/>
      <c r="F8" s="47"/>
      <c r="G8" s="47"/>
      <c r="H8" s="47"/>
    </row>
    <row r="9" spans="1:8" s="11" customFormat="1" ht="15.75">
      <c r="A9" s="5" t="s">
        <v>1</v>
      </c>
      <c r="B9" s="13"/>
      <c r="C9" s="13"/>
      <c r="D9" s="13"/>
      <c r="E9" s="13"/>
      <c r="F9" s="13"/>
      <c r="G9" s="13"/>
    </row>
    <row r="10" spans="1:8" s="18" customFormat="1" ht="78.75" customHeight="1">
      <c r="A10" s="14" t="s">
        <v>2</v>
      </c>
      <c r="B10" s="14" t="s">
        <v>3</v>
      </c>
      <c r="C10" s="15" t="s">
        <v>46</v>
      </c>
      <c r="D10" s="15" t="s">
        <v>4</v>
      </c>
      <c r="E10" s="16" t="s">
        <v>5</v>
      </c>
      <c r="F10" s="17" t="s">
        <v>19</v>
      </c>
      <c r="G10" s="14" t="s">
        <v>6</v>
      </c>
      <c r="H10" s="15" t="s">
        <v>7</v>
      </c>
    </row>
    <row r="11" spans="1:8" s="18" customFormat="1" ht="35.25" customHeight="1">
      <c r="A11" s="15">
        <v>1</v>
      </c>
      <c r="B11" s="28" t="s">
        <v>26</v>
      </c>
      <c r="C11" s="15" t="s">
        <v>54</v>
      </c>
      <c r="D11" s="15"/>
      <c r="E11" s="28" t="s">
        <v>47</v>
      </c>
      <c r="F11" s="29">
        <v>2</v>
      </c>
      <c r="G11" s="19">
        <v>739345.44666666666</v>
      </c>
      <c r="H11" s="20">
        <f>F11*G11</f>
        <v>1478690.8933333333</v>
      </c>
    </row>
    <row r="12" spans="1:8" s="18" customFormat="1" ht="47.25">
      <c r="A12" s="15">
        <v>2</v>
      </c>
      <c r="B12" s="28" t="s">
        <v>27</v>
      </c>
      <c r="C12" s="15" t="s">
        <v>54</v>
      </c>
      <c r="D12" s="21"/>
      <c r="E12" s="28" t="s">
        <v>48</v>
      </c>
      <c r="F12" s="29">
        <v>2</v>
      </c>
      <c r="G12" s="19">
        <v>24802.913333333334</v>
      </c>
      <c r="H12" s="20">
        <f t="shared" ref="H12:H30" si="0">F12*G12</f>
        <v>49605.826666666668</v>
      </c>
    </row>
    <row r="13" spans="1:8" s="18" customFormat="1" ht="15.75">
      <c r="A13" s="15">
        <v>3</v>
      </c>
      <c r="B13" s="28" t="s">
        <v>45</v>
      </c>
      <c r="C13" s="15" t="s">
        <v>54</v>
      </c>
      <c r="D13" s="21"/>
      <c r="E13" s="28" t="s">
        <v>47</v>
      </c>
      <c r="F13" s="29">
        <v>4</v>
      </c>
      <c r="G13" s="19">
        <v>22448.646666666667</v>
      </c>
      <c r="H13" s="20">
        <f t="shared" si="0"/>
        <v>89794.58666666667</v>
      </c>
    </row>
    <row r="14" spans="1:8" s="18" customFormat="1" ht="15.75">
      <c r="A14" s="15">
        <v>4</v>
      </c>
      <c r="B14" s="28" t="s">
        <v>44</v>
      </c>
      <c r="C14" s="15" t="s">
        <v>54</v>
      </c>
      <c r="D14" s="21"/>
      <c r="E14" s="28" t="s">
        <v>47</v>
      </c>
      <c r="F14" s="29">
        <v>4</v>
      </c>
      <c r="G14" s="19">
        <v>22448.646666666667</v>
      </c>
      <c r="H14" s="20">
        <f t="shared" si="0"/>
        <v>89794.58666666667</v>
      </c>
    </row>
    <row r="15" spans="1:8" s="18" customFormat="1" ht="15.75">
      <c r="A15" s="15">
        <v>5</v>
      </c>
      <c r="B15" s="28" t="s">
        <v>43</v>
      </c>
      <c r="C15" s="15" t="s">
        <v>54</v>
      </c>
      <c r="D15" s="21"/>
      <c r="E15" s="28" t="s">
        <v>47</v>
      </c>
      <c r="F15" s="29">
        <v>1</v>
      </c>
      <c r="G15" s="19">
        <v>149700.32666666669</v>
      </c>
      <c r="H15" s="20">
        <f t="shared" si="0"/>
        <v>149700.32666666669</v>
      </c>
    </row>
    <row r="16" spans="1:8" s="18" customFormat="1" ht="15.75">
      <c r="A16" s="15">
        <v>6</v>
      </c>
      <c r="B16" s="28" t="s">
        <v>42</v>
      </c>
      <c r="C16" s="15" t="s">
        <v>54</v>
      </c>
      <c r="D16" s="21"/>
      <c r="E16" s="28" t="s">
        <v>47</v>
      </c>
      <c r="F16" s="29">
        <v>48</v>
      </c>
      <c r="G16" s="19">
        <v>762.70666666666659</v>
      </c>
      <c r="H16" s="20">
        <f t="shared" si="0"/>
        <v>36609.919999999998</v>
      </c>
    </row>
    <row r="17" spans="1:11" s="18" customFormat="1" ht="15.75">
      <c r="A17" s="15">
        <v>7</v>
      </c>
      <c r="B17" s="28" t="s">
        <v>41</v>
      </c>
      <c r="C17" s="15" t="s">
        <v>54</v>
      </c>
      <c r="D17" s="21"/>
      <c r="E17" s="28" t="s">
        <v>47</v>
      </c>
      <c r="F17" s="29">
        <v>8</v>
      </c>
      <c r="G17" s="19">
        <v>29193.3</v>
      </c>
      <c r="H17" s="20">
        <f t="shared" si="0"/>
        <v>233546.4</v>
      </c>
    </row>
    <row r="18" spans="1:11" s="18" customFormat="1" ht="15.75">
      <c r="A18" s="15">
        <v>8</v>
      </c>
      <c r="B18" s="28" t="s">
        <v>40</v>
      </c>
      <c r="C18" s="15" t="s">
        <v>54</v>
      </c>
      <c r="D18" s="21"/>
      <c r="E18" s="28" t="s">
        <v>47</v>
      </c>
      <c r="F18" s="29">
        <v>6</v>
      </c>
      <c r="G18" s="19">
        <v>34216.866666666669</v>
      </c>
      <c r="H18" s="20">
        <f t="shared" si="0"/>
        <v>205301.2</v>
      </c>
    </row>
    <row r="19" spans="1:11" s="18" customFormat="1" ht="18.75" customHeight="1">
      <c r="A19" s="15">
        <v>9</v>
      </c>
      <c r="B19" s="28" t="s">
        <v>39</v>
      </c>
      <c r="C19" s="15" t="s">
        <v>54</v>
      </c>
      <c r="D19" s="21"/>
      <c r="E19" s="28" t="s">
        <v>47</v>
      </c>
      <c r="F19" s="29">
        <v>4</v>
      </c>
      <c r="G19" s="19">
        <v>14307.806666666665</v>
      </c>
      <c r="H19" s="20">
        <f t="shared" si="0"/>
        <v>57231.226666666662</v>
      </c>
    </row>
    <row r="20" spans="1:11" s="18" customFormat="1" ht="33.75" customHeight="1">
      <c r="A20" s="15">
        <v>10</v>
      </c>
      <c r="B20" s="28" t="s">
        <v>38</v>
      </c>
      <c r="C20" s="15" t="s">
        <v>54</v>
      </c>
      <c r="D20" s="21"/>
      <c r="E20" s="28" t="s">
        <v>47</v>
      </c>
      <c r="F20" s="29">
        <v>48</v>
      </c>
      <c r="G20" s="19">
        <v>851.65666666666675</v>
      </c>
      <c r="H20" s="20">
        <f t="shared" si="0"/>
        <v>40879.520000000004</v>
      </c>
    </row>
    <row r="21" spans="1:11" s="18" customFormat="1" ht="31.5">
      <c r="A21" s="15">
        <v>11</v>
      </c>
      <c r="B21" s="28" t="s">
        <v>28</v>
      </c>
      <c r="C21" s="15" t="s">
        <v>54</v>
      </c>
      <c r="D21" s="21"/>
      <c r="E21" s="28" t="s">
        <v>47</v>
      </c>
      <c r="F21" s="29">
        <v>48</v>
      </c>
      <c r="G21" s="19">
        <v>664.68666666666661</v>
      </c>
      <c r="H21" s="20">
        <f t="shared" si="0"/>
        <v>31904.959999999999</v>
      </c>
    </row>
    <row r="22" spans="1:11" s="18" customFormat="1" ht="15.75">
      <c r="A22" s="15">
        <v>12</v>
      </c>
      <c r="B22" s="28" t="s">
        <v>29</v>
      </c>
      <c r="C22" s="15" t="s">
        <v>54</v>
      </c>
      <c r="D22" s="21"/>
      <c r="E22" s="28" t="s">
        <v>47</v>
      </c>
      <c r="F22" s="29">
        <v>48</v>
      </c>
      <c r="G22" s="19">
        <v>1210.1400000000001</v>
      </c>
      <c r="H22" s="20">
        <f t="shared" si="0"/>
        <v>58086.720000000001</v>
      </c>
    </row>
    <row r="23" spans="1:11" s="18" customFormat="1" ht="15.75">
      <c r="A23" s="15">
        <v>13</v>
      </c>
      <c r="B23" s="28" t="s">
        <v>37</v>
      </c>
      <c r="C23" s="15" t="s">
        <v>54</v>
      </c>
      <c r="D23" s="21"/>
      <c r="E23" s="28" t="s">
        <v>47</v>
      </c>
      <c r="F23" s="29">
        <v>48</v>
      </c>
      <c r="G23" s="19">
        <v>809.84666666666681</v>
      </c>
      <c r="H23" s="20">
        <f t="shared" si="0"/>
        <v>38872.640000000007</v>
      </c>
    </row>
    <row r="24" spans="1:11" s="18" customFormat="1" ht="36.75" customHeight="1">
      <c r="A24" s="15">
        <v>14</v>
      </c>
      <c r="B24" s="28" t="s">
        <v>36</v>
      </c>
      <c r="C24" s="15" t="s">
        <v>54</v>
      </c>
      <c r="D24" s="21"/>
      <c r="E24" s="28" t="s">
        <v>47</v>
      </c>
      <c r="F24" s="29">
        <v>48</v>
      </c>
      <c r="G24" s="19">
        <v>669.24666666666667</v>
      </c>
      <c r="H24" s="20">
        <f t="shared" si="0"/>
        <v>32123.84</v>
      </c>
    </row>
    <row r="25" spans="1:11" s="18" customFormat="1" ht="15.75">
      <c r="A25" s="15">
        <v>15</v>
      </c>
      <c r="B25" s="28" t="s">
        <v>35</v>
      </c>
      <c r="C25" s="15" t="s">
        <v>54</v>
      </c>
      <c r="D25" s="21"/>
      <c r="E25" s="28" t="s">
        <v>47</v>
      </c>
      <c r="F25" s="29">
        <v>48</v>
      </c>
      <c r="G25" s="19">
        <v>4247.6266666666661</v>
      </c>
      <c r="H25" s="20">
        <f t="shared" si="0"/>
        <v>203886.07999999996</v>
      </c>
      <c r="I25" s="30"/>
      <c r="J25" s="30"/>
    </row>
    <row r="26" spans="1:11" s="18" customFormat="1" ht="15.75">
      <c r="A26" s="15">
        <v>16</v>
      </c>
      <c r="B26" s="28" t="s">
        <v>34</v>
      </c>
      <c r="C26" s="15" t="s">
        <v>54</v>
      </c>
      <c r="D26" s="21"/>
      <c r="E26" s="28" t="s">
        <v>47</v>
      </c>
      <c r="F26" s="29">
        <v>10</v>
      </c>
      <c r="G26" s="19">
        <v>4565.8633333333337</v>
      </c>
      <c r="H26" s="20">
        <f t="shared" si="0"/>
        <v>45658.633333333339</v>
      </c>
    </row>
    <row r="27" spans="1:11" s="18" customFormat="1" ht="15.75">
      <c r="A27" s="15">
        <v>17</v>
      </c>
      <c r="B27" s="28" t="s">
        <v>30</v>
      </c>
      <c r="C27" s="15" t="s">
        <v>54</v>
      </c>
      <c r="D27" s="21"/>
      <c r="E27" s="28" t="s">
        <v>47</v>
      </c>
      <c r="F27" s="29">
        <v>5</v>
      </c>
      <c r="G27" s="19">
        <v>2716.3633333333332</v>
      </c>
      <c r="H27" s="20">
        <f t="shared" si="0"/>
        <v>13581.816666666666</v>
      </c>
      <c r="I27" s="30"/>
      <c r="J27" s="30"/>
      <c r="K27" s="31"/>
    </row>
    <row r="28" spans="1:11" s="18" customFormat="1" ht="15.75">
      <c r="A28" s="15">
        <v>18</v>
      </c>
      <c r="B28" s="28" t="s">
        <v>33</v>
      </c>
      <c r="C28" s="15" t="s">
        <v>54</v>
      </c>
      <c r="D28" s="21"/>
      <c r="E28" s="28" t="s">
        <v>47</v>
      </c>
      <c r="F28" s="29">
        <v>5</v>
      </c>
      <c r="G28" s="19">
        <v>1030.1433333333334</v>
      </c>
      <c r="H28" s="20">
        <f t="shared" si="0"/>
        <v>5150.7166666666672</v>
      </c>
    </row>
    <row r="29" spans="1:11" s="18" customFormat="1" ht="15.75">
      <c r="A29" s="15">
        <v>19</v>
      </c>
      <c r="B29" s="28" t="s">
        <v>32</v>
      </c>
      <c r="C29" s="15" t="s">
        <v>54</v>
      </c>
      <c r="D29" s="21"/>
      <c r="E29" s="28" t="s">
        <v>47</v>
      </c>
      <c r="F29" s="29">
        <v>9</v>
      </c>
      <c r="G29" s="19">
        <v>4762.7300000000005</v>
      </c>
      <c r="H29" s="20">
        <f t="shared" si="0"/>
        <v>42864.570000000007</v>
      </c>
    </row>
    <row r="30" spans="1:11" s="18" customFormat="1" ht="15.75">
      <c r="A30" s="15">
        <v>20</v>
      </c>
      <c r="B30" s="28" t="s">
        <v>31</v>
      </c>
      <c r="C30" s="15" t="s">
        <v>54</v>
      </c>
      <c r="D30" s="21"/>
      <c r="E30" s="28" t="s">
        <v>47</v>
      </c>
      <c r="F30" s="29">
        <v>1</v>
      </c>
      <c r="G30" s="19">
        <v>247593.13000000003</v>
      </c>
      <c r="H30" s="20">
        <f t="shared" si="0"/>
        <v>247593.13000000003</v>
      </c>
    </row>
    <row r="31" spans="1:11" s="11" customFormat="1" ht="15.75">
      <c r="A31" s="43" t="s">
        <v>8</v>
      </c>
      <c r="B31" s="44"/>
      <c r="C31" s="44"/>
      <c r="D31" s="44"/>
      <c r="E31" s="44"/>
      <c r="F31" s="44"/>
      <c r="G31" s="45"/>
      <c r="H31" s="22">
        <f>SUM(H11:H30)</f>
        <v>3150877.5933333337</v>
      </c>
    </row>
    <row r="32" spans="1:11" s="11" customFormat="1" ht="15.75">
      <c r="A32" s="43" t="s">
        <v>9</v>
      </c>
      <c r="B32" s="44"/>
      <c r="C32" s="44"/>
      <c r="D32" s="44"/>
      <c r="E32" s="44"/>
      <c r="F32" s="44"/>
      <c r="G32" s="45"/>
      <c r="H32" s="22">
        <f>H31/100*18</f>
        <v>567157.96680000005</v>
      </c>
    </row>
    <row r="33" spans="1:8" s="11" customFormat="1" ht="15.75">
      <c r="A33" s="43" t="s">
        <v>10</v>
      </c>
      <c r="B33" s="44"/>
      <c r="C33" s="44"/>
      <c r="D33" s="44"/>
      <c r="E33" s="44"/>
      <c r="F33" s="44"/>
      <c r="G33" s="45"/>
      <c r="H33" s="23">
        <f>H31+H32</f>
        <v>3718035.5601333338</v>
      </c>
    </row>
    <row r="34" spans="1:8" s="11" customFormat="1" ht="16.5" customHeight="1">
      <c r="A34" s="39" t="s">
        <v>50</v>
      </c>
      <c r="B34" s="40"/>
      <c r="C34" s="40"/>
      <c r="D34" s="40"/>
      <c r="E34" s="40"/>
      <c r="F34" s="40"/>
      <c r="G34" s="40"/>
      <c r="H34" s="40"/>
    </row>
    <row r="35" spans="1:8" s="11" customFormat="1" ht="16.5" customHeight="1">
      <c r="A35" s="32"/>
      <c r="B35" s="33"/>
      <c r="C35" s="33"/>
      <c r="D35" s="33"/>
      <c r="E35" s="33"/>
      <c r="F35" s="33"/>
      <c r="G35" s="33"/>
      <c r="H35" s="33"/>
    </row>
    <row r="36" spans="1:8" s="11" customFormat="1" ht="47.25" customHeight="1">
      <c r="A36" s="51" t="s">
        <v>55</v>
      </c>
      <c r="B36" s="51"/>
      <c r="C36" s="51"/>
      <c r="D36" s="51"/>
      <c r="E36" s="51"/>
      <c r="F36" s="51"/>
    </row>
    <row r="37" spans="1:8" s="11" customFormat="1" ht="15.75">
      <c r="A37" s="5" t="s">
        <v>25</v>
      </c>
      <c r="B37" s="5"/>
      <c r="C37" s="5"/>
      <c r="D37" s="5"/>
      <c r="E37" s="5"/>
      <c r="F37" s="5"/>
      <c r="G37" s="5"/>
      <c r="H37" s="5"/>
    </row>
    <row r="38" spans="1:8" s="11" customFormat="1" ht="15.75">
      <c r="A38" s="41" t="s">
        <v>49</v>
      </c>
      <c r="B38" s="42"/>
      <c r="C38" s="42"/>
      <c r="D38" s="42"/>
      <c r="E38" s="42"/>
      <c r="F38" s="42"/>
      <c r="G38" s="42"/>
      <c r="H38" s="42"/>
    </row>
    <row r="39" spans="1:8" s="11" customFormat="1" ht="15.75">
      <c r="A39" s="41" t="s">
        <v>51</v>
      </c>
      <c r="B39" s="50"/>
      <c r="C39" s="50"/>
      <c r="D39" s="50"/>
      <c r="E39" s="50"/>
      <c r="F39" s="50"/>
      <c r="G39" s="50"/>
      <c r="H39" s="27"/>
    </row>
    <row r="40" spans="1:8" s="11" customFormat="1" ht="15.75">
      <c r="A40" s="24" t="s">
        <v>52</v>
      </c>
      <c r="B40" s="25"/>
      <c r="C40" s="5"/>
      <c r="D40" s="5"/>
      <c r="E40" s="5"/>
      <c r="F40" s="5"/>
      <c r="G40" s="5"/>
      <c r="H40" s="5"/>
    </row>
    <row r="41" spans="1:8" s="11" customFormat="1" ht="38.25" customHeight="1">
      <c r="A41" s="34" t="s">
        <v>53</v>
      </c>
      <c r="B41" s="35"/>
      <c r="C41" s="35"/>
      <c r="D41" s="35"/>
      <c r="E41" s="36"/>
      <c r="F41" s="36"/>
      <c r="G41" s="36"/>
      <c r="H41" s="36"/>
    </row>
    <row r="42" spans="1:8" s="11" customFormat="1" ht="24" customHeight="1">
      <c r="A42" s="24"/>
      <c r="B42" s="25"/>
      <c r="C42" s="5"/>
      <c r="D42" s="5"/>
      <c r="E42" s="5"/>
      <c r="F42" s="5"/>
      <c r="G42" s="5"/>
      <c r="H42" s="5"/>
    </row>
    <row r="43" spans="1:8" s="11" customFormat="1" ht="24" customHeight="1">
      <c r="A43" s="24"/>
      <c r="B43" s="25"/>
      <c r="C43" s="5"/>
      <c r="D43" s="5"/>
      <c r="E43" s="5"/>
      <c r="F43" s="5"/>
      <c r="G43" s="5"/>
      <c r="H43" s="5"/>
    </row>
    <row r="44" spans="1:8" s="11" customFormat="1" ht="15.75">
      <c r="A44" s="26" t="s">
        <v>11</v>
      </c>
      <c r="B44" s="5"/>
      <c r="C44" s="5"/>
      <c r="D44" s="5"/>
      <c r="E44" s="26"/>
      <c r="G44" s="26" t="s">
        <v>12</v>
      </c>
    </row>
    <row r="45" spans="1:8" s="1" customFormat="1" ht="12.75">
      <c r="A45" s="4"/>
      <c r="B45" s="2"/>
      <c r="C45" s="2"/>
      <c r="D45" s="2"/>
      <c r="E45" s="6"/>
      <c r="G45" s="6" t="s">
        <v>17</v>
      </c>
    </row>
    <row r="46" spans="1:8" s="1" customFormat="1" ht="12.75">
      <c r="A46" s="3"/>
      <c r="B46" s="2"/>
      <c r="C46" s="2"/>
      <c r="D46" s="2"/>
      <c r="E46" s="2"/>
      <c r="F46" s="6"/>
      <c r="G46" s="2"/>
      <c r="H46" s="6"/>
    </row>
    <row r="47" spans="1:8" s="1" customFormat="1" ht="12.75">
      <c r="A47" s="3"/>
      <c r="B47" s="2"/>
      <c r="C47" s="2"/>
      <c r="D47" s="2"/>
      <c r="E47" s="2"/>
      <c r="F47" s="8"/>
      <c r="G47" s="2" t="s">
        <v>20</v>
      </c>
      <c r="H47" s="8"/>
    </row>
    <row r="48" spans="1:8" s="1" customFormat="1" ht="12.75">
      <c r="A48" s="2"/>
      <c r="B48" s="2"/>
      <c r="C48" s="2"/>
      <c r="D48" s="2"/>
      <c r="E48" s="2"/>
      <c r="F48" s="2"/>
      <c r="G48" s="2"/>
      <c r="H48" s="2"/>
    </row>
    <row r="49" spans="1:8" s="1" customFormat="1" ht="12.75">
      <c r="A49" s="2" t="s">
        <v>13</v>
      </c>
      <c r="B49" s="2"/>
      <c r="C49" s="2"/>
      <c r="D49" s="2"/>
      <c r="E49" s="3"/>
      <c r="G49" s="3" t="s">
        <v>21</v>
      </c>
    </row>
    <row r="50" spans="1:8" s="1" customFormat="1" ht="12.75">
      <c r="A50" s="1" t="s">
        <v>14</v>
      </c>
      <c r="E50" s="7"/>
      <c r="G50" s="7" t="s">
        <v>23</v>
      </c>
    </row>
    <row r="51" spans="1:8" ht="15.75">
      <c r="H51" s="5"/>
    </row>
  </sheetData>
  <mergeCells count="13">
    <mergeCell ref="A41:H41"/>
    <mergeCell ref="D2:H2"/>
    <mergeCell ref="A34:H34"/>
    <mergeCell ref="A38:H38"/>
    <mergeCell ref="A31:G31"/>
    <mergeCell ref="A32:G32"/>
    <mergeCell ref="A33:G33"/>
    <mergeCell ref="A8:H8"/>
    <mergeCell ref="A6:H6"/>
    <mergeCell ref="A5:H5"/>
    <mergeCell ref="A7:H7"/>
    <mergeCell ref="A39:G39"/>
    <mergeCell ref="A36:F36"/>
  </mergeCells>
  <pageMargins left="0.43307086614173229" right="0.43307086614173229" top="0.35433070866141736" bottom="0.35433070866141736" header="0.31496062992125984" footer="0.31496062992125984"/>
  <pageSetup paperSize="9" scale="5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2014-07-10T07:14:51Z</dcterms:modified>
</cp:coreProperties>
</file>