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D8"/>
  <c r="F10" l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<sst xmlns="http://schemas.openxmlformats.org/spreadsheetml/2006/main" count="15" uniqueCount="15">
  <si>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</si>
  <si>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</si>
  <si>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</si>
  <si>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</si>
  <si>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</si>
  <si>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</si>
  <si>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</si>
  <si>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</si>
  <si>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</si>
  <si>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</si>
  <si>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</si>
  <si>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Монтажные работы                                               ( ТС-702-01-2ТХ.ЛС3)</t>
  </si>
  <si>
    <t>Итого с учетом индекса-дефлятора Минэкономразвития России (1,016)</t>
  </si>
  <si>
    <t xml:space="preserve">                                                                           Приложение к Документации (п. 9 Информационной карты)</t>
  </si>
  <si>
    <t xml:space="preserve">Обоснование начальной (максимальной) цены договора по объекту  «Монтаж оборудования, приобретаемого в рамках статьи МИЗИ. Размещение печи ПВП 10.20.8/14М в корп. 702, цеха 60"  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</si>
</sst>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zoomScale="115" zoomScaleNormal="115" workbookViewId="0">
      <selection activeCell="G6" sqref="G6"/>
    </sheetView>
  </sheetViews>
  <sheetFormatPr defaultRowHeight="15.75"/>
  <cols>
    <col min="1" max="1" width="5.140625" style="7" customWidth="1"/>
    <col min="2" max="2" width="35.85546875" style="8" customWidth="1"/>
    <col min="3" max="3" width="15.85546875" style="5" customWidth="1"/>
    <col min="4" max="4" width="14.5703125" style="5" customWidth="1"/>
    <col min="5" max="5" width="18.7109375" style="8" customWidth="1"/>
    <col min="6" max="6" width="14.7109375" style="8" customWidth="1"/>
    <col min="7" max="16384" width="9.140625" style="8"/>
  </cols>
  <sheetData>
    <row r="1" spans="1:6">
      <c r="C1" s="5" t="s">
        <v>13</v>
      </c>
    </row>
    <row r="2" spans="1:6" s="9" customFormat="1" ht="61.5" customHeight="1">
      <c r="A2" s="32" t="s">
        <v>14</v>
      </c>
      <c r="B2" s="33"/>
      <c r="C2" s="33"/>
      <c r="D2" s="33"/>
      <c r="E2" s="33"/>
      <c r="F2" s="33"/>
    </row>
    <row r="3" spans="1:6" s="1" customFormat="1" ht="13.5" thickBot="1">
      <c r="A3" s="2"/>
      <c r="C3" s="2"/>
      <c r="D3" s="2"/>
    </row>
    <row r="4" spans="1:6" s="9" customFormat="1" ht="72">
      <c r="A4" s="24" t="s">
        <v>0</v>
      </c>
      <c r="B4" s="25" t="s">
        <v>1</v>
      </c>
      <c r="C4" s="26" t="s">
        <v>8</v>
      </c>
      <c r="D4" s="26" t="s">
        <v>9</v>
      </c>
      <c r="E4" s="26" t="s">
        <v>6</v>
      </c>
      <c r="F4" s="27" t="s">
        <v>5</v>
      </c>
    </row>
    <row r="5" spans="1:6" s="3" customFormat="1" ht="39" customHeight="1">
      <c r="A5" s="28">
        <v>1</v>
      </c>
      <c r="B5" s="31" t="s">
        <v>11</v>
      </c>
      <c r="C5" s="23">
        <v>104461</v>
      </c>
      <c r="D5" s="23">
        <v>983773</v>
      </c>
      <c r="E5" s="23">
        <v>983792</v>
      </c>
      <c r="F5" s="29">
        <f t="shared" ref="F5" si="0">E5</f>
        <v>983792</v>
      </c>
    </row>
    <row r="6" spans="1:6" s="3" customFormat="1" ht="19.5" customHeight="1">
      <c r="A6" s="28"/>
      <c r="B6" s="22"/>
      <c r="C6" s="23"/>
      <c r="D6" s="23"/>
      <c r="E6" s="23"/>
      <c r="F6" s="29"/>
    </row>
    <row r="7" spans="1:6" s="10" customFormat="1" ht="14.25">
      <c r="A7" s="14"/>
      <c r="B7" s="13" t="s">
        <v>2</v>
      </c>
      <c r="C7" s="20"/>
      <c r="D7" s="6"/>
      <c r="E7" s="11"/>
      <c r="F7" s="21"/>
    </row>
    <row r="8" spans="1:6" s="10" customFormat="1" ht="20.25" customHeight="1">
      <c r="A8" s="14"/>
      <c r="B8" s="13" t="s">
        <v>7</v>
      </c>
      <c r="C8" s="6">
        <f>SUM(C5:C7)</f>
        <v>104461</v>
      </c>
      <c r="D8" s="6">
        <f>SUM(D5:D7)</f>
        <v>983773</v>
      </c>
      <c r="E8" s="6">
        <f>SUM(E5:E7)</f>
        <v>983792</v>
      </c>
      <c r="F8" s="17">
        <f>SUM(F5:F7)</f>
        <v>983792</v>
      </c>
    </row>
    <row r="9" spans="1:6" s="10" customFormat="1" ht="31.5" customHeight="1">
      <c r="A9" s="14"/>
      <c r="B9" s="19" t="s">
        <v>12</v>
      </c>
      <c r="C9" s="6"/>
      <c r="D9" s="6"/>
      <c r="E9" s="6"/>
      <c r="F9" s="30">
        <f>F8*1.016</f>
        <v>999533</v>
      </c>
    </row>
    <row r="10" spans="1:6" s="10" customFormat="1" ht="26.25" customHeight="1">
      <c r="A10" s="14"/>
      <c r="B10" s="19" t="s">
        <v>10</v>
      </c>
      <c r="C10" s="6"/>
      <c r="D10" s="6"/>
      <c r="E10" s="6"/>
      <c r="F10" s="17">
        <f>F9*0.999</f>
        <v>998533.47</v>
      </c>
    </row>
    <row r="11" spans="1:6" s="10" customFormat="1" ht="20.25" customHeight="1">
      <c r="A11" s="14"/>
      <c r="B11" s="13" t="s">
        <v>4</v>
      </c>
      <c r="C11" s="6"/>
      <c r="D11" s="6"/>
      <c r="E11" s="11"/>
      <c r="F11" s="17">
        <f>F10*18%</f>
        <v>179736.02</v>
      </c>
    </row>
    <row r="12" spans="1:6" s="10" customFormat="1" ht="20.25" customHeight="1" thickBot="1">
      <c r="A12" s="15"/>
      <c r="B12" s="16" t="s">
        <v>3</v>
      </c>
      <c r="C12" s="4"/>
      <c r="D12" s="4"/>
      <c r="E12" s="12"/>
      <c r="F12" s="18">
        <f>F10+F11</f>
        <v>1178269.49</v>
      </c>
    </row>
    <row r="13" spans="1:6" s="1" customFormat="1" ht="12.75">
      <c r="A13" s="2"/>
      <c r="C13" s="2"/>
      <c r="D13" s="2"/>
    </row>
    <row r="14" spans="1:6" s="1" customFormat="1" ht="12.75">
      <c r="A14" s="2"/>
      <c r="C14" s="2"/>
      <c r="D14" s="2"/>
    </row>
    <row r="15" spans="1:6" s="1" customFormat="1" ht="12.75">
      <c r="A15" s="2"/>
      <c r="C15" s="2"/>
      <c r="D15" s="2"/>
    </row>
    <row r="16" spans="1:6" s="1" customFormat="1" ht="12.75">
      <c r="A16" s="2"/>
      <c r="C16" s="2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</sheetData>
  <mergeCells count="1">
    <mergeCell ref="A2:F2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ezakharova</cp:lastModifiedBy>
  <cp:lastPrinted>2013-05-15T07:45:38Z</cp:lastPrinted>
  <dcterms:created xsi:type="dcterms:W3CDTF">2011-10-12T11:09:13Z</dcterms:created>
  <dcterms:modified xsi:type="dcterms:W3CDTF">2014-01-30T12:13:20Z</dcterms:modified>
</cp:coreProperties>
</file>