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640"/>
  </bookViews>
  <sheets>
    <sheet name="ГСМ" sheetId="1" r:id="rId1"/>
  </sheets>
  <definedNames>
    <definedName name="HalfYearColumn">ГСМ!#REF!</definedName>
    <definedName name="MonthColumn">ГСМ!#REF!</definedName>
    <definedName name="QuarterColumn">ГСМ!#REF!</definedName>
    <definedName name="Всего">ГСМ!$S$16</definedName>
    <definedName name="ГенДир">ГСМ!#REF!</definedName>
    <definedName name="ГОСТ">ГСМ!#REF!</definedName>
    <definedName name="ЕдиницаИзмерения">ГСМ!#REF!</definedName>
    <definedName name="Итого">ГСМ!$S$14</definedName>
    <definedName name="ИтогоТекст">ГСМ!$A$17</definedName>
    <definedName name="КодНоменклатуры">ГСМ!#REF!</definedName>
    <definedName name="Количество">ГСМ!#REF!</definedName>
    <definedName name="КоличествоНомерСтолбца">ГСМ!$Q$10</definedName>
    <definedName name="Наименование">ГСМ!#REF!</definedName>
    <definedName name="НДС">ГСМ!$S$15</definedName>
    <definedName name="_xlnm.Print_Area" localSheetId="0">ГСМ!$A$1:$S$32</definedName>
    <definedName name="Ресурсы">ГСМ!#REF!</definedName>
    <definedName name="Сумма">ГСМ!#REF!</definedName>
    <definedName name="СуммаНомерСтолбца">ГСМ!$S$10</definedName>
    <definedName name="Таблица">ГСМ!#REF!</definedName>
    <definedName name="ТехнХар">ГСМ!#REF!</definedName>
    <definedName name="ЦенаЕдиницы">ГСМ!#REF!</definedName>
    <definedName name="ЦенаЕдиницыНомерСтолбца">ГСМ!$R$10</definedName>
  </definedNames>
  <calcPr calcId="125725"/>
</workbook>
</file>

<file path=xl/calcChain.xml><?xml version="1.0" encoding="utf-8"?>
<calcChain xmlns="http://schemas.openxmlformats.org/spreadsheetml/2006/main">
  <c r="Q11" i="1"/>
  <c r="R13"/>
  <c r="R12"/>
  <c r="R11"/>
  <c r="Q13" l="1"/>
  <c r="Q12"/>
  <c r="S11"/>
  <c r="S13" l="1"/>
  <c r="S12"/>
  <c r="S14" l="1"/>
  <c r="S15" s="1"/>
</calcChain>
</file>

<file path=xl/sharedStrings.xml><?xml version="1.0" encoding="utf-8"?>
<sst xmlns="http://schemas.openxmlformats.org/spreadsheetml/2006/main" count="66" uniqueCount="53">
  <si>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</si>
  <si>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</si>
  <si>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</si>
  <si>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</si>
  <si>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</si>
  <si>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</si>
  <si>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</si>
  <si>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</si>
  <si>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</si>
  <si>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 xml:space="preserve">Основание: </t>
  </si>
  <si>
    <t xml:space="preserve">Количество  поставляемого товара </t>
  </si>
  <si>
    <t>От Поставщика:</t>
  </si>
  <si>
    <t>_________________ /Жирнов Д. Г./</t>
  </si>
  <si>
    <t>От Покупателя:</t>
  </si>
  <si>
    <t>ИНН 7530012614, КПП 753001001, ОКПО 88155532. Станция назначения Краснокаменск Забайкальской ж.д., код станции 946208 код получателя 8665</t>
  </si>
  <si>
    <t>Бензин Регуляр-92 (Налив)</t>
  </si>
  <si>
    <t>Дизельное топливо зимнее (Налив)</t>
  </si>
  <si>
    <t>Дизельное топливо летнее (Налив)</t>
  </si>
  <si>
    <t>л.</t>
  </si>
  <si>
    <t xml:space="preserve">3. Срок поставки: согласно помесячной разбивки. </t>
  </si>
  <si>
    <t xml:space="preserve">4. Транспортные расходы и прочие расходы включены в цену Товара, в том числе возврат порожних цистерн. 
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</si>
  <si>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</si>
  <si>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ООО "Автотранспортные перевозки", 674674, г. Краснокаменск, Забайкальский край, пром. зона в 8,5 км юго-восточнее г. Краснокаменск, здание диспетчерской автобазы № 5 </t>
  </si>
  <si>
    <t>_________________ /_________________/</t>
  </si>
  <si>
    <t>М.П.     "__" __________ 2014 г.</t>
  </si>
  <si>
    <t>Спецификация №1 от "___"__________ 2014 г.</t>
  </si>
  <si>
    <t>к Договору поставки между ООО "АТП" и  _________________________________</t>
  </si>
  <si>
    <t xml:space="preserve">№ _______ от "__"____________ 2014 г.     </t>
  </si>
  <si>
    <t>Объем февраль</t>
  </si>
  <si>
    <t>Объем март</t>
  </si>
  <si>
    <t>Объем апрель</t>
  </si>
  <si>
    <t>Объем май</t>
  </si>
  <si>
    <t>Объем июнь</t>
  </si>
  <si>
    <t>Объем июль</t>
  </si>
  <si>
    <t>Объем август</t>
  </si>
  <si>
    <t>Объем сентябрь</t>
  </si>
  <si>
    <t>Объем октябрь</t>
  </si>
  <si>
    <t>Объем ноябрь</t>
  </si>
  <si>
    <t>Объем декабрь</t>
  </si>
  <si>
    <t>-</t>
  </si>
  <si>
    <t>Приложение № 1 к Договору поставки ТМЦ № _____ от "___"____________ 2014г.</t>
  </si>
  <si>
    <t>ГОСТ Р 51105-97 с изм. 1-5</t>
  </si>
  <si>
    <t xml:space="preserve">Неэтилированный бензин марки Регуляр-92 (АИ-92-2) </t>
  </si>
  <si>
    <t>Технические характеристики</t>
  </si>
  <si>
    <t>ГОСТ 305-82 (или ГОСТ 52368-2005 (ЕН 590:2009)</t>
  </si>
  <si>
    <t xml:space="preserve">Топливо летнее Л-02-62, с массовой долей серы до 0,2% и температурой застывания не выше -10 °С, температурой вспышки        - 62ºС, 
(или Топливо дизельное ЕВРО, вид II, сорт D  
</t>
  </si>
  <si>
    <t>ГОСТ 305-82 (ЕН 590:2009) или ГОСТ 52368-2005 (ЕН 590:2009)</t>
  </si>
  <si>
    <t xml:space="preserve">Топливо зимнее с массовой долей серы до 0,2% и температурой застывания минус 35°С: Топливо дизельное З-0,2 минус 35     
(или Топливо дизельное зимнее ЕВРО , вид II, сорт С, класс 3,4)
</t>
  </si>
  <si>
    <t>Итого с учетом НДС: 93 845 833,37 (Девяносто три миллиона восемьсот сорок пять тысяч восемьсот тридцать три) рубля 37 копеек, в т.ч. НДС: 14 315 466,10 (Четырнадцать миллионов триста пятнадцать четыреста шестьдесят шесть)</t>
  </si>
  <si>
    <t>рублей 10 копеек</t>
  </si>
  <si>
    <t>5. На момент поставки обязательно предоставление  документов подтверждающих происхождение товара, качество (сертификаты, паспорта).</t>
  </si>
  <si>
    <t>1. Поставщик обязуется поставить, а Покупатель принять и оплатить следующие товары: (см. Технические задания -Приложения № 1,2,3 к спецификации)</t>
  </si>
  <si>
    <t>2. Поставка производится путем получения ГСМ с АЗС г.Краснокаменска и пром. площадки ОАО "ППГХО".</t>
  </si>
</sst>
</file>

<file path=xl/styles.xml><?xml version="1.0" encoding="utf-8"?>
<styleSheet xmlns="http://schemas.openxmlformats.org/spreadsheetml/2006/main"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1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0" xfId="0" applyFont="1" applyFill="1" applyAlignment="1">
      <alignment horizontal="left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0" fontId="25" fillId="24" borderId="10" xfId="0" applyFont="1" applyFill="1" applyBorder="1" applyAlignment="1">
      <alignment horizontal="left" vertical="center" wrapText="1"/>
    </xf>
    <xf numFmtId="4" fontId="25" fillId="0" borderId="10" xfId="0" applyNumberFormat="1" applyFont="1" applyFill="1" applyBorder="1" applyAlignment="1">
      <alignment horizontal="center" vertical="center"/>
    </xf>
    <xf numFmtId="2" fontId="25" fillId="0" borderId="10" xfId="0" applyNumberFormat="1" applyFont="1" applyFill="1" applyBorder="1" applyAlignment="1">
      <alignment horizontal="center" vertical="center" wrapText="1"/>
    </xf>
    <xf numFmtId="2" fontId="24" fillId="0" borderId="10" xfId="0" applyNumberFormat="1" applyFont="1" applyBorder="1" applyAlignment="1">
      <alignment horizontal="center" vertical="center"/>
    </xf>
    <xf numFmtId="0" fontId="25" fillId="0" borderId="13" xfId="0" applyFont="1" applyBorder="1" applyAlignment="1">
      <alignment vertical="center" wrapText="1"/>
    </xf>
    <xf numFmtId="4" fontId="25" fillId="24" borderId="10" xfId="0" applyNumberFormat="1" applyFont="1" applyFill="1" applyBorder="1" applyAlignment="1">
      <alignment horizontal="center" vertical="top"/>
    </xf>
    <xf numFmtId="4" fontId="24" fillId="0" borderId="10" xfId="0" applyNumberFormat="1" applyFont="1" applyBorder="1" applyAlignment="1">
      <alignment horizontal="center"/>
    </xf>
    <xf numFmtId="0" fontId="24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2" fontId="25" fillId="0" borderId="10" xfId="0" applyNumberFormat="1" applyFont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4" fillId="0" borderId="10" xfId="0" applyFont="1" applyBorder="1" applyAlignment="1">
      <alignment horizontal="right" wrapText="1"/>
    </xf>
    <xf numFmtId="0" fontId="23" fillId="0" borderId="0" xfId="0" applyFont="1" applyAlignment="1">
      <alignment horizontal="right" vertical="center"/>
    </xf>
    <xf numFmtId="0" fontId="24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4" fillId="0" borderId="11" xfId="0" applyFont="1" applyBorder="1" applyAlignment="1">
      <alignment horizontal="right" wrapText="1"/>
    </xf>
    <xf numFmtId="0" fontId="24" fillId="0" borderId="12" xfId="0" applyFont="1" applyBorder="1" applyAlignment="1">
      <alignment horizontal="right" wrapText="1"/>
    </xf>
    <xf numFmtId="0" fontId="24" fillId="0" borderId="13" xfId="0" applyFont="1" applyBorder="1" applyAlignment="1">
      <alignment horizontal="right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8"/>
  <sheetViews>
    <sheetView tabSelected="1" topLeftCell="A16" zoomScale="142" zoomScaleNormal="142" zoomScaleSheetLayoutView="70" zoomScalePageLayoutView="80" workbookViewId="0">
      <selection activeCell="A20" sqref="A20:AE20"/>
    </sheetView>
  </sheetViews>
  <sheetFormatPr defaultRowHeight="15"/>
  <cols>
    <col min="1" max="1" width="4" style="1" customWidth="1"/>
    <col min="2" max="2" width="22.375" style="8" customWidth="1"/>
    <col min="3" max="3" width="20.75" style="8" customWidth="1"/>
    <col min="4" max="4" width="20.375" style="5" customWidth="1"/>
    <col min="5" max="5" width="7.375" style="1" customWidth="1"/>
    <col min="6" max="6" width="10.25" style="1" customWidth="1"/>
    <col min="7" max="7" width="8.875" style="1" customWidth="1"/>
    <col min="8" max="8" width="8.25" style="1" customWidth="1"/>
    <col min="9" max="12" width="7.375" style="1" customWidth="1"/>
    <col min="13" max="13" width="8.125" style="1" customWidth="1"/>
    <col min="14" max="14" width="9.75" style="1" customWidth="1"/>
    <col min="15" max="15" width="9.25" style="1" customWidth="1"/>
    <col min="16" max="16" width="9.125" style="1" customWidth="1"/>
    <col min="17" max="17" width="13.625" style="1" customWidth="1"/>
    <col min="18" max="18" width="10.875" style="1" customWidth="1"/>
    <col min="19" max="19" width="19.375" style="1" customWidth="1"/>
    <col min="20" max="16384" width="9" style="1"/>
  </cols>
  <sheetData>
    <row r="1" spans="1:24" ht="24" customHeight="1">
      <c r="A1" s="31" t="s">
        <v>40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4"/>
      <c r="U1" s="4"/>
      <c r="V1" s="4"/>
      <c r="W1" s="4"/>
      <c r="X1" s="4"/>
    </row>
    <row r="3" spans="1:24" ht="22.5" customHeight="1">
      <c r="A3" s="33" t="s">
        <v>25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</row>
    <row r="4" spans="1:24">
      <c r="A4" s="34" t="s">
        <v>26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</row>
    <row r="5" spans="1:24">
      <c r="A5" s="33" t="s">
        <v>27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</row>
    <row r="6" spans="1:24">
      <c r="A6" s="4"/>
      <c r="B6" s="4"/>
      <c r="C6" s="4"/>
      <c r="D6" s="13" t="s">
        <v>9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24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</row>
    <row r="8" spans="1:24">
      <c r="A8" s="32" t="s">
        <v>51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</row>
    <row r="9" spans="1:24" ht="38.25">
      <c r="A9" s="16" t="s">
        <v>0</v>
      </c>
      <c r="B9" s="16" t="s">
        <v>1</v>
      </c>
      <c r="C9" s="16" t="s">
        <v>43</v>
      </c>
      <c r="D9" s="17" t="s">
        <v>8</v>
      </c>
      <c r="E9" s="16" t="s">
        <v>2</v>
      </c>
      <c r="F9" s="16" t="s">
        <v>28</v>
      </c>
      <c r="G9" s="16" t="s">
        <v>29</v>
      </c>
      <c r="H9" s="16" t="s">
        <v>30</v>
      </c>
      <c r="I9" s="16" t="s">
        <v>31</v>
      </c>
      <c r="J9" s="16" t="s">
        <v>32</v>
      </c>
      <c r="K9" s="16" t="s">
        <v>33</v>
      </c>
      <c r="L9" s="16" t="s">
        <v>34</v>
      </c>
      <c r="M9" s="16" t="s">
        <v>35</v>
      </c>
      <c r="N9" s="16" t="s">
        <v>36</v>
      </c>
      <c r="O9" s="16" t="s">
        <v>37</v>
      </c>
      <c r="P9" s="16" t="s">
        <v>38</v>
      </c>
      <c r="Q9" s="16" t="s">
        <v>10</v>
      </c>
      <c r="R9" s="16" t="s">
        <v>3</v>
      </c>
      <c r="S9" s="16" t="s">
        <v>4</v>
      </c>
    </row>
    <row r="10" spans="1:24" s="4" customFormat="1">
      <c r="A10" s="18">
        <v>1</v>
      </c>
      <c r="B10" s="18">
        <v>2</v>
      </c>
      <c r="C10" s="18">
        <v>3</v>
      </c>
      <c r="D10" s="16">
        <v>4</v>
      </c>
      <c r="E10" s="18">
        <v>5</v>
      </c>
      <c r="F10" s="18">
        <v>6</v>
      </c>
      <c r="G10" s="18">
        <v>7</v>
      </c>
      <c r="H10" s="16">
        <v>8</v>
      </c>
      <c r="I10" s="18">
        <v>9</v>
      </c>
      <c r="J10" s="18">
        <v>10</v>
      </c>
      <c r="K10" s="18">
        <v>11</v>
      </c>
      <c r="L10" s="16">
        <v>12</v>
      </c>
      <c r="M10" s="18">
        <v>13</v>
      </c>
      <c r="N10" s="18">
        <v>14</v>
      </c>
      <c r="O10" s="18">
        <v>15</v>
      </c>
      <c r="P10" s="16">
        <v>16</v>
      </c>
      <c r="Q10" s="18">
        <v>17</v>
      </c>
      <c r="R10" s="18">
        <v>18</v>
      </c>
      <c r="S10" s="18">
        <v>19</v>
      </c>
    </row>
    <row r="11" spans="1:24" s="4" customFormat="1" ht="27" customHeight="1">
      <c r="A11" s="18">
        <v>1</v>
      </c>
      <c r="B11" s="19" t="s">
        <v>15</v>
      </c>
      <c r="C11" s="29" t="s">
        <v>42</v>
      </c>
      <c r="D11" s="26" t="s">
        <v>41</v>
      </c>
      <c r="E11" s="18" t="s">
        <v>18</v>
      </c>
      <c r="F11" s="22">
        <v>174938</v>
      </c>
      <c r="G11" s="18">
        <v>95725.5</v>
      </c>
      <c r="H11" s="18">
        <v>89016.5</v>
      </c>
      <c r="I11" s="18">
        <v>87704.2</v>
      </c>
      <c r="J11" s="18">
        <v>88500</v>
      </c>
      <c r="K11" s="18">
        <v>100337</v>
      </c>
      <c r="L11" s="18">
        <v>96825.3</v>
      </c>
      <c r="M11" s="18">
        <v>87804.2</v>
      </c>
      <c r="N11" s="18">
        <v>100625.7</v>
      </c>
      <c r="O11" s="18">
        <v>98401.5</v>
      </c>
      <c r="P11" s="18">
        <v>100125.7</v>
      </c>
      <c r="Q11" s="20">
        <f>SUM(F11:P11)</f>
        <v>1120003.5999999999</v>
      </c>
      <c r="R11" s="21">
        <f>29.84+(29.84/100*6.1)</f>
        <v>31.660239999999998</v>
      </c>
      <c r="S11" s="22">
        <f>Q11*R11</f>
        <v>35459582.776863992</v>
      </c>
    </row>
    <row r="12" spans="1:24" s="4" customFormat="1" ht="104.25" customHeight="1">
      <c r="A12" s="18">
        <v>2</v>
      </c>
      <c r="B12" s="23" t="s">
        <v>16</v>
      </c>
      <c r="C12" s="23" t="s">
        <v>47</v>
      </c>
      <c r="D12" s="26" t="s">
        <v>44</v>
      </c>
      <c r="E12" s="18" t="s">
        <v>18</v>
      </c>
      <c r="F12" s="28">
        <v>207578</v>
      </c>
      <c r="G12" s="22">
        <v>114925.9</v>
      </c>
      <c r="H12" s="22">
        <v>93300</v>
      </c>
      <c r="I12" s="22" t="s">
        <v>39</v>
      </c>
      <c r="J12" s="22" t="s">
        <v>39</v>
      </c>
      <c r="K12" s="22" t="s">
        <v>39</v>
      </c>
      <c r="L12" s="22" t="s">
        <v>39</v>
      </c>
      <c r="M12" s="22" t="s">
        <v>39</v>
      </c>
      <c r="N12" s="22">
        <v>108617.1</v>
      </c>
      <c r="O12" s="22">
        <v>104122.5</v>
      </c>
      <c r="P12" s="22">
        <v>116000.4</v>
      </c>
      <c r="Q12" s="20">
        <f>SUM(F12:P12)</f>
        <v>744543.9</v>
      </c>
      <c r="R12" s="21">
        <f>40.9+(40.9/100*6.1)</f>
        <v>43.3949</v>
      </c>
      <c r="S12" s="22">
        <f t="shared" ref="S12:S13" si="0">Q12*R12</f>
        <v>32309408.08611</v>
      </c>
    </row>
    <row r="13" spans="1:24" s="4" customFormat="1" ht="116.25" customHeight="1">
      <c r="A13" s="18">
        <v>3</v>
      </c>
      <c r="B13" s="23" t="s">
        <v>17</v>
      </c>
      <c r="C13" s="23" t="s">
        <v>45</v>
      </c>
      <c r="D13" s="26" t="s">
        <v>46</v>
      </c>
      <c r="E13" s="18" t="s">
        <v>18</v>
      </c>
      <c r="F13" s="18" t="s">
        <v>39</v>
      </c>
      <c r="G13" s="18" t="s">
        <v>39</v>
      </c>
      <c r="H13" s="18" t="s">
        <v>39</v>
      </c>
      <c r="I13" s="18">
        <v>72052</v>
      </c>
      <c r="J13" s="18">
        <v>73052</v>
      </c>
      <c r="K13" s="18">
        <v>77550</v>
      </c>
      <c r="L13" s="18">
        <v>76800</v>
      </c>
      <c r="M13" s="18">
        <v>75806</v>
      </c>
      <c r="N13" s="18" t="s">
        <v>39</v>
      </c>
      <c r="O13" s="18" t="s">
        <v>39</v>
      </c>
      <c r="P13" s="18" t="s">
        <v>39</v>
      </c>
      <c r="Q13" s="20">
        <f>SUM(I13:P13)</f>
        <v>375260</v>
      </c>
      <c r="R13" s="21">
        <f>29.54+(29.54/100*6.1)</f>
        <v>31.341939999999997</v>
      </c>
      <c r="S13" s="22">
        <f t="shared" si="0"/>
        <v>11761376.404399998</v>
      </c>
    </row>
    <row r="14" spans="1:24" s="4" customForma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24">
        <f>SUM(S11:S13)</f>
        <v>79530367.267373979</v>
      </c>
    </row>
    <row r="15" spans="1:24" s="4" customFormat="1" ht="15.75" customHeight="1">
      <c r="A15" s="36" t="s">
        <v>6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8"/>
      <c r="S15" s="25">
        <f>Всего-Итого</f>
        <v>14315466.102626026</v>
      </c>
    </row>
    <row r="16" spans="1:24">
      <c r="A16" s="36" t="s">
        <v>7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8"/>
      <c r="S16" s="25">
        <v>93845833.370000005</v>
      </c>
    </row>
    <row r="17" spans="1:31">
      <c r="A17" s="1" t="s">
        <v>48</v>
      </c>
    </row>
    <row r="18" spans="1:31">
      <c r="A18" s="1" t="s">
        <v>49</v>
      </c>
      <c r="D18" s="15"/>
    </row>
    <row r="19" spans="1:31">
      <c r="A19" s="39" t="s">
        <v>52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pans="1:31" ht="15.75" customHeight="1">
      <c r="A20" s="40" t="s">
        <v>19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pans="1:31" ht="15.75" customHeight="1">
      <c r="A21" s="40" t="s">
        <v>20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pans="1:31" ht="15.75" customHeight="1">
      <c r="A22" s="11" t="s">
        <v>50</v>
      </c>
      <c r="B22" s="14"/>
      <c r="C22" s="27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</row>
    <row r="23" spans="1:31" ht="15.75" customHeight="1">
      <c r="A23" s="8" t="s">
        <v>21</v>
      </c>
      <c r="D23" s="8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</row>
    <row r="24" spans="1:31">
      <c r="A24" s="7" t="s">
        <v>22</v>
      </c>
      <c r="B24" s="3"/>
      <c r="C24" s="3"/>
      <c r="D24" s="6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31">
      <c r="A25" s="7" t="s">
        <v>14</v>
      </c>
      <c r="B25" s="3"/>
      <c r="C25" s="3"/>
      <c r="D25" s="6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31">
      <c r="A26" s="7"/>
      <c r="B26" s="3"/>
      <c r="C26" s="3"/>
      <c r="D26" s="6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31">
      <c r="B27" s="8" t="s">
        <v>13</v>
      </c>
      <c r="M27" s="12" t="s">
        <v>11</v>
      </c>
      <c r="R27" s="12"/>
    </row>
    <row r="30" spans="1:31">
      <c r="B30" s="1" t="s">
        <v>12</v>
      </c>
      <c r="C30" s="1"/>
      <c r="M30" s="1" t="s">
        <v>23</v>
      </c>
    </row>
    <row r="31" spans="1:31">
      <c r="B31" s="1"/>
      <c r="C31" s="1"/>
    </row>
    <row r="32" spans="1:31">
      <c r="B32" s="1" t="s">
        <v>24</v>
      </c>
      <c r="C32" s="1"/>
      <c r="M32" s="1" t="s">
        <v>24</v>
      </c>
    </row>
    <row r="36" spans="1:4">
      <c r="A36" s="9"/>
      <c r="D36" s="10"/>
    </row>
    <row r="37" spans="1:4">
      <c r="A37" s="9"/>
    </row>
    <row r="38" spans="1:4">
      <c r="A38" s="9"/>
    </row>
  </sheetData>
  <mergeCells count="12">
    <mergeCell ref="A16:R16"/>
    <mergeCell ref="A15:R15"/>
    <mergeCell ref="A19:AE19"/>
    <mergeCell ref="A20:AE20"/>
    <mergeCell ref="A21:AE21"/>
    <mergeCell ref="A14:R14"/>
    <mergeCell ref="A1:S1"/>
    <mergeCell ref="A8:S8"/>
    <mergeCell ref="A3:S3"/>
    <mergeCell ref="A4:S4"/>
    <mergeCell ref="A5:S5"/>
    <mergeCell ref="A7:S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8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ГСМ</vt:lpstr>
      <vt:lpstr>Всего</vt:lpstr>
      <vt:lpstr>Итого</vt:lpstr>
      <vt:lpstr>ИтогоТекст</vt:lpstr>
      <vt:lpstr>КоличествоНомерСтолбца</vt:lpstr>
      <vt:lpstr>НДС</vt:lpstr>
      <vt:lpstr>ГСМ!Область_печати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BaksheevaES</dc:creator>
  <cp:lastModifiedBy>abramtseva.i.a</cp:lastModifiedBy>
  <cp:lastPrinted>2014-12-25T06:47:50Z</cp:lastPrinted>
  <dcterms:created xsi:type="dcterms:W3CDTF">2010-02-10T14:08:21Z</dcterms:created>
  <dcterms:modified xsi:type="dcterms:W3CDTF">2014-12-30T10:38:25Z</dcterms:modified>
</cp:coreProperties>
</file>