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сводка" sheetId="4" r:id="rId1"/>
  </sheets>
  <calcPr calcId="114210"/>
</workbook>
</file>

<file path=xl/calcChain.xml><?xml version="1.0" encoding="utf-8"?>
<calcChain xmlns="http://schemas.openxmlformats.org/spreadsheetml/2006/main">
  <c r="D22" i="4"/>
  <c r="D24"/>
  <c r="D25"/>
  <c r="D26"/>
  <c r="E22"/>
  <c r="E24"/>
  <c r="E25"/>
  <c r="E26"/>
  <c r="F22"/>
  <c r="F24"/>
  <c r="F25"/>
  <c r="F26"/>
  <c r="G22"/>
  <c r="G24"/>
  <c r="G25"/>
  <c r="G26"/>
  <c r="H26"/>
  <c r="D27"/>
  <c r="E27"/>
  <c r="F27"/>
  <c r="G27"/>
  <c r="H27"/>
  <c r="H20"/>
  <c r="H18"/>
  <c r="H16"/>
  <c r="H14"/>
  <c r="H12"/>
  <c r="H22"/>
  <c r="H24"/>
  <c r="H25"/>
</calcChain>
</file>

<file path=xl/sharedStrings.xml><?xml version="1.0" encoding="utf-8"?>
<sst xmlns="http://schemas.openxmlformats.org/spreadsheetml/2006/main" count="35" uniqueCount="35">
  <si>
    <t>1</t>
  </si>
  <si>
    <t>2</t>
  </si>
  <si>
    <t>СВОДКА ЗАТРАТ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</si>
  <si>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</si>
  <si>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</si>
  <si>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</si>
  <si>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</si>
  <si>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</si>
  <si>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</si>
  <si>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</si>
  <si>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ВСЕГО</t>
  </si>
  <si>
    <t>Сметная стоимость в руб. фактически</t>
  </si>
  <si>
    <t>Общая сметная стоимость,руб.</t>
  </si>
  <si>
    <t>3</t>
  </si>
  <si>
    <t>4</t>
  </si>
  <si>
    <t>5</t>
  </si>
  <si>
    <t>6</t>
  </si>
  <si>
    <t>7</t>
  </si>
  <si>
    <t>8</t>
  </si>
  <si>
    <t>ФГУП "Комбинат "Электрохимприбор"</t>
  </si>
  <si>
    <t>Итого в базисных ценах по состоянию на 01.01.2000г.</t>
  </si>
  <si>
    <t>Справочно в ценах 2014г с НДС</t>
  </si>
  <si>
    <t>НДС 18%</t>
  </si>
  <si>
    <t xml:space="preserve">Справочно в ценах 2014г (СМР=5,98; ПНР=10,48; Оборудование=4,21) </t>
  </si>
  <si>
    <t>Реконструкция энергетических сетей комбината (непромышленная зона)</t>
  </si>
  <si>
    <t>ЛСР №008-14-08</t>
  </si>
  <si>
    <t>ЛСР №008-14-09</t>
  </si>
  <si>
    <t>ЛСР №008-14-10</t>
  </si>
  <si>
    <t>ЛСР №008-14-11</t>
  </si>
  <si>
    <t>ЛСР №008-14-12</t>
  </si>
  <si>
    <t>Реконструкция водопровода Ду=150-200мм (21кв-ла инв. №5725309) от ВК ул.Ленина-Орджоникидзе до ВК ул.Строителей 16</t>
  </si>
  <si>
    <t>Реконструкция водопровода Ду=100-250мм (26кв-ла инв. №6126703) от ВК ул.Сиротина 11 до ВК ул.Ленина 3</t>
  </si>
  <si>
    <t>Реконструкция водопровода Ду=150мм (21кв-ла инв. №5725309) от ВК ул.Дзержинского 6 до ВК ул.Ленина 28</t>
  </si>
  <si>
    <t>Реконструкция водопровода Ду=100мм (21кв-ла инв. №5725309) от ВК ул.Сиротина 7 до ВК ул.Сиротина 4</t>
  </si>
  <si>
    <t>Реконструкция водопровода Ду=100-150мм (24кв-ла инв. №5725313) от ВК ул.К.Маркса 19 до ВК ул.Комм.проспекта 37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</si>
</sst>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6"/>
      <name val="Arial"/>
      <family val="2"/>
      <charset val="204"/>
    </font>
    <font>
      <sz val="13"/>
      <name val="Arial"/>
      <family val="2"/>
      <charset val="204"/>
    </font>
    <font>
      <b/>
      <sz val="1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 wrapText="1"/>
    </xf>
    <xf numFmtId="1" fontId="4" fillId="0" borderId="0" xfId="0" applyNumberFormat="1" applyFont="1"/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/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3" fontId="5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3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/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zoomScale="75" workbookViewId="0">
      <selection activeCell="A2" sqref="A2:H2"/>
    </sheetView>
  </sheetViews>
  <sheetFormatPr defaultRowHeight="12.75"/>
  <cols>
    <col min="1" max="1" width="4.5703125" style="1" customWidth="1"/>
    <col min="2" max="2" width="19.42578125" style="1" customWidth="1"/>
    <col min="3" max="3" width="51.7109375" customWidth="1"/>
    <col min="4" max="4" width="17.7109375" customWidth="1"/>
    <col min="5" max="5" width="13.42578125" customWidth="1"/>
    <col min="6" max="6" width="16.28515625" customWidth="1"/>
    <col min="7" max="7" width="11.28515625" customWidth="1"/>
    <col min="8" max="8" width="19.140625" customWidth="1"/>
    <col min="9" max="9" width="3" customWidth="1"/>
  </cols>
  <sheetData>
    <row r="1" spans="1:8" ht="18.75" customHeight="1">
      <c r="A1" s="37"/>
      <c r="B1" s="37"/>
      <c r="C1" s="37"/>
      <c r="D1" s="37"/>
      <c r="E1" s="37"/>
      <c r="F1" s="37"/>
      <c r="G1" s="37"/>
      <c r="H1" s="37"/>
    </row>
    <row r="2" spans="1:8" ht="21" customHeight="1">
      <c r="A2" s="38" t="s">
        <v>2</v>
      </c>
      <c r="B2" s="38"/>
      <c r="C2" s="38"/>
      <c r="D2" s="38"/>
      <c r="E2" s="38"/>
      <c r="F2" s="38"/>
      <c r="G2" s="38"/>
      <c r="H2" s="38"/>
    </row>
    <row r="3" spans="1:8" ht="15.75" customHeight="1">
      <c r="A3" s="39"/>
      <c r="B3" s="39"/>
      <c r="C3" s="39"/>
      <c r="D3" s="39"/>
      <c r="E3" s="39"/>
      <c r="F3" s="39"/>
      <c r="G3" s="39"/>
      <c r="H3" s="39"/>
    </row>
    <row r="4" spans="1:8" ht="15.75" customHeight="1">
      <c r="A4" s="9"/>
      <c r="B4" s="9"/>
      <c r="C4" s="9"/>
      <c r="D4" s="9"/>
      <c r="E4" s="9"/>
      <c r="F4" s="9"/>
      <c r="G4" s="9"/>
      <c r="H4" s="9"/>
    </row>
    <row r="5" spans="1:8" ht="15.75" customHeight="1">
      <c r="A5" s="40" t="s">
        <v>19</v>
      </c>
      <c r="B5" s="40"/>
      <c r="C5" s="40"/>
      <c r="D5" s="40"/>
      <c r="E5" s="40"/>
      <c r="F5" s="40"/>
      <c r="G5" s="40"/>
      <c r="H5" s="40"/>
    </row>
    <row r="6" spans="1:8" ht="24" customHeight="1">
      <c r="A6" s="39" t="s">
        <v>24</v>
      </c>
      <c r="B6" s="39"/>
      <c r="C6" s="39"/>
      <c r="D6" s="39"/>
      <c r="E6" s="39"/>
      <c r="F6" s="39"/>
      <c r="G6" s="39"/>
      <c r="H6" s="39"/>
    </row>
    <row r="7" spans="1:8" ht="30" customHeight="1">
      <c r="A7" s="7"/>
      <c r="B7" s="7"/>
      <c r="C7" s="8"/>
      <c r="D7" s="8"/>
      <c r="E7" s="8"/>
      <c r="F7" s="8"/>
      <c r="G7" s="8"/>
      <c r="H7" s="8"/>
    </row>
    <row r="8" spans="1:8" ht="21" customHeight="1">
      <c r="A8" s="41" t="s">
        <v>3</v>
      </c>
      <c r="B8" s="41" t="s">
        <v>4</v>
      </c>
      <c r="C8" s="41" t="s">
        <v>5</v>
      </c>
      <c r="D8" s="41" t="s">
        <v>11</v>
      </c>
      <c r="E8" s="41"/>
      <c r="F8" s="41"/>
      <c r="G8" s="41"/>
      <c r="H8" s="41" t="s">
        <v>12</v>
      </c>
    </row>
    <row r="9" spans="1:8" ht="50.25" customHeight="1">
      <c r="A9" s="41"/>
      <c r="B9" s="41"/>
      <c r="C9" s="41"/>
      <c r="D9" s="14" t="s">
        <v>6</v>
      </c>
      <c r="E9" s="14" t="s">
        <v>7</v>
      </c>
      <c r="F9" s="14" t="s">
        <v>8</v>
      </c>
      <c r="G9" s="14" t="s">
        <v>9</v>
      </c>
      <c r="H9" s="41"/>
    </row>
    <row r="10" spans="1:8" ht="15">
      <c r="A10" s="15" t="s">
        <v>0</v>
      </c>
      <c r="B10" s="15" t="s">
        <v>1</v>
      </c>
      <c r="C10" s="15" t="s">
        <v>13</v>
      </c>
      <c r="D10" s="15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</row>
    <row r="11" spans="1:8" ht="6" customHeight="1">
      <c r="A11" s="34"/>
      <c r="B11" s="35"/>
      <c r="C11" s="35"/>
      <c r="D11" s="35"/>
      <c r="E11" s="35"/>
      <c r="F11" s="35"/>
      <c r="G11" s="35"/>
      <c r="H11" s="36"/>
    </row>
    <row r="12" spans="1:8" ht="54.95" customHeight="1">
      <c r="A12" s="22">
        <v>1</v>
      </c>
      <c r="B12" s="14" t="s">
        <v>25</v>
      </c>
      <c r="C12" s="16" t="s">
        <v>30</v>
      </c>
      <c r="D12" s="17">
        <v>3148045</v>
      </c>
      <c r="E12" s="17">
        <v>0</v>
      </c>
      <c r="F12" s="17">
        <v>0</v>
      </c>
      <c r="G12" s="17">
        <v>0</v>
      </c>
      <c r="H12" s="17">
        <f>SUM(D12+E12+F12+G12)</f>
        <v>3148045</v>
      </c>
    </row>
    <row r="13" spans="1:8" ht="6" customHeight="1">
      <c r="A13" s="34"/>
      <c r="B13" s="35"/>
      <c r="C13" s="35"/>
      <c r="D13" s="35"/>
      <c r="E13" s="35"/>
      <c r="F13" s="35"/>
      <c r="G13" s="35"/>
      <c r="H13" s="36"/>
    </row>
    <row r="14" spans="1:8" ht="54.95" customHeight="1">
      <c r="A14" s="22">
        <v>2</v>
      </c>
      <c r="B14" s="14" t="s">
        <v>26</v>
      </c>
      <c r="C14" s="16" t="s">
        <v>31</v>
      </c>
      <c r="D14" s="17">
        <v>2801910</v>
      </c>
      <c r="E14" s="17">
        <v>0</v>
      </c>
      <c r="F14" s="17">
        <v>0</v>
      </c>
      <c r="G14" s="17">
        <v>0</v>
      </c>
      <c r="H14" s="17">
        <f>SUM(D14+E14+F14+G14)</f>
        <v>2801910</v>
      </c>
    </row>
    <row r="15" spans="1:8" ht="6" customHeight="1">
      <c r="A15" s="31"/>
      <c r="B15" s="32"/>
      <c r="C15" s="32"/>
      <c r="D15" s="32"/>
      <c r="E15" s="32"/>
      <c r="F15" s="32"/>
      <c r="G15" s="32"/>
      <c r="H15" s="33"/>
    </row>
    <row r="16" spans="1:8" ht="54.95" customHeight="1">
      <c r="A16" s="22">
        <v>3</v>
      </c>
      <c r="B16" s="14" t="s">
        <v>27</v>
      </c>
      <c r="C16" s="16" t="s">
        <v>32</v>
      </c>
      <c r="D16" s="17">
        <v>926211</v>
      </c>
      <c r="E16" s="17">
        <v>0</v>
      </c>
      <c r="F16" s="17">
        <v>0</v>
      </c>
      <c r="G16" s="17">
        <v>0</v>
      </c>
      <c r="H16" s="17">
        <f>SUM(D16+E16+F16+G16)</f>
        <v>926211</v>
      </c>
    </row>
    <row r="17" spans="1:8" ht="6" customHeight="1">
      <c r="A17" s="31"/>
      <c r="B17" s="32"/>
      <c r="C17" s="32"/>
      <c r="D17" s="32"/>
      <c r="E17" s="32"/>
      <c r="F17" s="32"/>
      <c r="G17" s="32"/>
      <c r="H17" s="33"/>
    </row>
    <row r="18" spans="1:8" ht="54.95" customHeight="1">
      <c r="A18" s="22">
        <v>4</v>
      </c>
      <c r="B18" s="14" t="s">
        <v>28</v>
      </c>
      <c r="C18" s="16" t="s">
        <v>33</v>
      </c>
      <c r="D18" s="17">
        <v>433955</v>
      </c>
      <c r="E18" s="17">
        <v>0</v>
      </c>
      <c r="F18" s="17">
        <v>0</v>
      </c>
      <c r="G18" s="17">
        <v>0</v>
      </c>
      <c r="H18" s="17">
        <f>SUM(D18+E18+F18+G18)</f>
        <v>433955</v>
      </c>
    </row>
    <row r="19" spans="1:8" ht="6" customHeight="1">
      <c r="A19" s="31"/>
      <c r="B19" s="32"/>
      <c r="C19" s="32"/>
      <c r="D19" s="32"/>
      <c r="E19" s="32"/>
      <c r="F19" s="32"/>
      <c r="G19" s="32"/>
      <c r="H19" s="33"/>
    </row>
    <row r="20" spans="1:8" ht="54.95" customHeight="1">
      <c r="A20" s="22">
        <v>5</v>
      </c>
      <c r="B20" s="14" t="s">
        <v>29</v>
      </c>
      <c r="C20" s="16" t="s">
        <v>34</v>
      </c>
      <c r="D20" s="17">
        <v>1856870</v>
      </c>
      <c r="E20" s="17">
        <v>0</v>
      </c>
      <c r="F20" s="17">
        <v>0</v>
      </c>
      <c r="G20" s="17">
        <v>0</v>
      </c>
      <c r="H20" s="17">
        <f>SUM(D20+E20+F20+G20)</f>
        <v>1856870</v>
      </c>
    </row>
    <row r="21" spans="1:8" ht="6" customHeight="1">
      <c r="A21" s="31"/>
      <c r="B21" s="32"/>
      <c r="C21" s="32"/>
      <c r="D21" s="32"/>
      <c r="E21" s="32"/>
      <c r="F21" s="32"/>
      <c r="G21" s="32"/>
      <c r="H21" s="33"/>
    </row>
    <row r="22" spans="1:8" ht="35.1" customHeight="1">
      <c r="A22" s="22"/>
      <c r="B22" s="14"/>
      <c r="C22" s="16" t="s">
        <v>20</v>
      </c>
      <c r="D22" s="17">
        <f>D20+D18+D16+D14+D12</f>
        <v>9166991</v>
      </c>
      <c r="E22" s="17">
        <f>E20+E18+E16+E14+E12</f>
        <v>0</v>
      </c>
      <c r="F22" s="17">
        <f>F20+F18+F16+F14+F12</f>
        <v>0</v>
      </c>
      <c r="G22" s="17">
        <f>G20+G18+G16+G14+G12</f>
        <v>0</v>
      </c>
      <c r="H22" s="17">
        <f>H20+H18+H16+H14+H12</f>
        <v>9166991</v>
      </c>
    </row>
    <row r="23" spans="1:8" ht="9.9499999999999993" customHeight="1">
      <c r="A23" s="28"/>
      <c r="B23" s="29"/>
      <c r="C23" s="29"/>
      <c r="D23" s="29"/>
      <c r="E23" s="29"/>
      <c r="F23" s="29"/>
      <c r="G23" s="29"/>
      <c r="H23" s="30"/>
    </row>
    <row r="24" spans="1:8" ht="20.100000000000001" customHeight="1">
      <c r="A24" s="23"/>
      <c r="B24" s="18"/>
      <c r="C24" s="21" t="s">
        <v>10</v>
      </c>
      <c r="D24" s="20">
        <f>D22</f>
        <v>9166991</v>
      </c>
      <c r="E24" s="20">
        <f>E22</f>
        <v>0</v>
      </c>
      <c r="F24" s="20">
        <f>F22</f>
        <v>0</v>
      </c>
      <c r="G24" s="20">
        <f>G22</f>
        <v>0</v>
      </c>
      <c r="H24" s="20">
        <f>H22</f>
        <v>9166991</v>
      </c>
    </row>
    <row r="25" spans="1:8" ht="35.1" customHeight="1">
      <c r="A25" s="23"/>
      <c r="B25" s="18"/>
      <c r="C25" s="19" t="s">
        <v>23</v>
      </c>
      <c r="D25" s="20">
        <f>D24*5.98+0.82</f>
        <v>54818607.000000007</v>
      </c>
      <c r="E25" s="20">
        <f>E24*5.98</f>
        <v>0</v>
      </c>
      <c r="F25" s="20">
        <f>F24*4.21</f>
        <v>0</v>
      </c>
      <c r="G25" s="20">
        <f>G24*10.48</f>
        <v>0</v>
      </c>
      <c r="H25" s="24">
        <f>D25+E25+F25+G25</f>
        <v>54818607.000000007</v>
      </c>
    </row>
    <row r="26" spans="1:8" ht="20.100000000000001" customHeight="1">
      <c r="A26" s="23"/>
      <c r="B26" s="18"/>
      <c r="C26" s="21" t="s">
        <v>22</v>
      </c>
      <c r="D26" s="25">
        <f>D25*18%</f>
        <v>9867349.2600000016</v>
      </c>
      <c r="E26" s="20">
        <f>E25*18%</f>
        <v>0</v>
      </c>
      <c r="F26" s="20">
        <f>F25*18%</f>
        <v>0</v>
      </c>
      <c r="G26" s="20">
        <f>G25*18%</f>
        <v>0</v>
      </c>
      <c r="H26" s="26">
        <f>D26+E26+F26+G26</f>
        <v>9867349.2600000016</v>
      </c>
    </row>
    <row r="27" spans="1:8" ht="20.100000000000001" customHeight="1">
      <c r="A27" s="23"/>
      <c r="B27" s="18"/>
      <c r="C27" s="21" t="s">
        <v>21</v>
      </c>
      <c r="D27" s="25">
        <f>D25*1.18</f>
        <v>64685956.260000005</v>
      </c>
      <c r="E27" s="20">
        <f>E25*1.18</f>
        <v>0</v>
      </c>
      <c r="F27" s="20">
        <f>F25*1.18</f>
        <v>0</v>
      </c>
      <c r="G27" s="20">
        <f>(G25*1.18)</f>
        <v>0</v>
      </c>
      <c r="H27" s="26">
        <f>D27+E27+F27+G27</f>
        <v>64685956.260000005</v>
      </c>
    </row>
    <row r="28" spans="1:8" ht="15">
      <c r="A28" s="3"/>
      <c r="B28" s="4"/>
      <c r="C28" s="2"/>
      <c r="D28" s="2"/>
      <c r="E28" s="2"/>
      <c r="F28" s="4"/>
      <c r="G28" s="2"/>
      <c r="H28" s="2"/>
    </row>
    <row r="29" spans="1:8" ht="15">
      <c r="A29" s="3"/>
      <c r="B29" s="3"/>
      <c r="C29" s="5"/>
      <c r="D29" s="27"/>
      <c r="E29" s="27"/>
      <c r="F29" s="12"/>
      <c r="G29" s="13"/>
      <c r="H29" s="6"/>
    </row>
    <row r="30" spans="1:8" ht="15">
      <c r="A30" s="3"/>
      <c r="B30" s="3"/>
      <c r="C30" s="5"/>
      <c r="D30" s="11"/>
      <c r="E30" s="10"/>
      <c r="F30" s="11"/>
      <c r="G30" s="6"/>
      <c r="H30" s="6"/>
    </row>
    <row r="31" spans="1:8">
      <c r="A31" s="3"/>
      <c r="B31" s="3"/>
      <c r="C31" s="6"/>
      <c r="D31" s="6"/>
      <c r="E31" s="6"/>
      <c r="F31" s="6"/>
      <c r="G31" s="6"/>
      <c r="H31" s="6"/>
    </row>
  </sheetData>
  <mergeCells count="17">
    <mergeCell ref="A1:H1"/>
    <mergeCell ref="A2:H2"/>
    <mergeCell ref="A3:H3"/>
    <mergeCell ref="A6:H6"/>
    <mergeCell ref="A5:H5"/>
    <mergeCell ref="A8:A9"/>
    <mergeCell ref="H8:H9"/>
    <mergeCell ref="B8:B9"/>
    <mergeCell ref="C8:C9"/>
    <mergeCell ref="D8:G8"/>
    <mergeCell ref="A23:H23"/>
    <mergeCell ref="A15:H15"/>
    <mergeCell ref="A13:H13"/>
    <mergeCell ref="A11:H11"/>
    <mergeCell ref="A17:H17"/>
    <mergeCell ref="A19:H19"/>
    <mergeCell ref="A21:H21"/>
  </mergeCells>
  <phoneticPr fontId="3" type="noConversion"/>
  <pageMargins left="0.33" right="0" top="0.55000000000000004" bottom="0.59055118110236227" header="0" footer="0"/>
  <pageSetup paperSize="9" scale="65" orientation="portrait" horizontalDpi="1200" r:id="rId1"/>
  <ignoredErrors>
    <ignoredError sqref="A10:B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сводка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008-Usynina</cp:lastModifiedBy>
  <cp:lastPrinted>2014-03-05T09:54:01Z</cp:lastPrinted>
  <dcterms:created xsi:type="dcterms:W3CDTF">2002-02-11T05:58:42Z</dcterms:created>
  <dcterms:modified xsi:type="dcterms:W3CDTF">2014-03-11T06:43:01Z</dcterms:modified>
</cp:coreProperties>
</file>