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20" windowWidth="17400" windowHeight="11475"/>
  </bookViews>
  <sheets>
    <sheet name="ССР" sheetId="1" r:id="rId1"/>
  </sheets>
  <definedNames>
    <definedName name="Ind">#REF!</definedName>
    <definedName name="Obj">#N/A</definedName>
    <definedName name="_xlnm.Print_Area" localSheetId="0">ССР!$A$1:$H$32</definedName>
  </definedNames>
  <calcPr calcId="145621"/>
</workbook>
</file>

<file path=xl/calcChain.xml><?xml version="1.0" encoding="utf-8"?>
<calcChain xmlns="http://schemas.openxmlformats.org/spreadsheetml/2006/main">
  <c r="D22" i="1" l="1"/>
  <c r="H19" i="1" l="1"/>
  <c r="H20" i="1"/>
  <c r="H21" i="1"/>
  <c r="H22" i="1"/>
  <c r="H18" i="1"/>
  <c r="E23" i="1" l="1"/>
  <c r="E26" i="1" s="1"/>
  <c r="F23" i="1"/>
  <c r="G23" i="1"/>
  <c r="G26" i="1" s="1"/>
  <c r="G27" i="1" s="1"/>
  <c r="D23" i="1"/>
  <c r="D26" i="1" s="1"/>
  <c r="D27" i="1" s="1"/>
  <c r="E27" i="1"/>
  <c r="F26" i="1" l="1"/>
  <c r="F27" i="1" s="1"/>
  <c r="F28" i="1" s="1"/>
  <c r="F29" i="1" s="1"/>
  <c r="F30" i="1" s="1"/>
  <c r="E28" i="1"/>
  <c r="E29" i="1" s="1"/>
  <c r="E30" i="1" s="1"/>
  <c r="G28" i="1"/>
  <c r="G29" i="1" s="1"/>
  <c r="G30" i="1" s="1"/>
  <c r="H23" i="1" l="1"/>
  <c r="H26" i="1" l="1"/>
  <c r="H27" i="1" l="1"/>
  <c r="D28" i="1"/>
  <c r="H28" i="1" l="1"/>
  <c r="D29" i="1"/>
  <c r="D30" i="1" s="1"/>
  <c r="H29" i="1" l="1"/>
  <c r="H30" i="1"/>
</calcChain>
</file>

<file path=xl/sharedStrings.xml><?xml version="1.0" encoding="utf-8"?>
<sst xmlns="http://schemas.openxmlformats.org/spreadsheetml/2006/main" count="46" uniqueCount="44">
  <si>
    <t xml:space="preserve">СВОДНЫЙ СМЕТНЫЙ РАСЧЕТ СТОИМОСТИ СТРОИТЕЛЬСТВА </t>
  </si>
  <si>
    <t xml:space="preserve">        Сметная стоимость, тыс. рублей </t>
  </si>
  <si>
    <t>Общая</t>
  </si>
  <si>
    <t xml:space="preserve">       Наименование глав,</t>
  </si>
  <si>
    <t>строи-</t>
  </si>
  <si>
    <t>монтаж-</t>
  </si>
  <si>
    <t>обору-</t>
  </si>
  <si>
    <t>прочих</t>
  </si>
  <si>
    <t>сметная</t>
  </si>
  <si>
    <t>п/п</t>
  </si>
  <si>
    <t>смет</t>
  </si>
  <si>
    <t xml:space="preserve">  объектов, работ и затрат</t>
  </si>
  <si>
    <t>тельных</t>
  </si>
  <si>
    <t>ных</t>
  </si>
  <si>
    <t>дования,</t>
  </si>
  <si>
    <t>затрат</t>
  </si>
  <si>
    <t>стоимо-</t>
  </si>
  <si>
    <t>работ</t>
  </si>
  <si>
    <t>мебели и</t>
  </si>
  <si>
    <t xml:space="preserve"> и  ПНР</t>
  </si>
  <si>
    <t>сть</t>
  </si>
  <si>
    <t>инвентаря</t>
  </si>
  <si>
    <t>тыс.руб.</t>
  </si>
  <si>
    <t>ГЛАВА 2. Основные объекты</t>
  </si>
  <si>
    <t>ИТОГО ПО ГЛАВЕ 2</t>
  </si>
  <si>
    <t>Всего по сводному сметному
расчету в базовых ценах 2001г.</t>
  </si>
  <si>
    <t>Средства на уплату налога 
на добавленную стоимость 18%</t>
  </si>
  <si>
    <t>Всего по сводному сметному расчету</t>
  </si>
  <si>
    <t>филиала "Северо-западный территориальный округ" ФГУП "РосРАО"</t>
  </si>
  <si>
    <t>№</t>
  </si>
  <si>
    <t>Полная стоимость по сводному
сметному расчету в ценах 
1 кв. 2015г.</t>
  </si>
  <si>
    <t>Составлен  в прогнозных ценах 1-го квартала 2015г.</t>
  </si>
  <si>
    <t>Пересчет в текущие цены 1 кв. 2015г.
С коэффициентами:
СМР ФЕР-2001
Минстрой России письмо №3004-ЛС/08 от 06.02.15г. К=6,76</t>
  </si>
  <si>
    <t>на выполнение работ по капитальному ремонту полов в зданиях Ленинградского отделения</t>
  </si>
  <si>
    <t>ЛС № 02-01-01/8</t>
  </si>
  <si>
    <t>ЛС № 02-01-02/8а</t>
  </si>
  <si>
    <t>ЛС № 02-01-03/11а</t>
  </si>
  <si>
    <t>ЛС № 02-01-04/52а</t>
  </si>
  <si>
    <t>ЛС № 02-01-05/91</t>
  </si>
  <si>
    <t>Капитальный ремонт полов в здании № 8</t>
  </si>
  <si>
    <t>Капитальный ремонт полов в здании № 8а</t>
  </si>
  <si>
    <t>Капитальный ремонт полов в здании № 11а</t>
  </si>
  <si>
    <t>Капитальный ремонт полов в здании № 52а</t>
  </si>
  <si>
    <t>Капитальный ремонт полов в здании № 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</si>
</sst>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.00_р_._-;\-* #,##0.00_р_._-;_-* \-??_р_._-;_-@_-"/>
  </numFmts>
  <fonts count="2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family val="2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7">
    <xf numFmtId="0" fontId="0" fillId="0" borderId="0"/>
    <xf numFmtId="0" fontId="3" fillId="0" borderId="0" applyAlignment="0"/>
    <xf numFmtId="0" fontId="2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8" fillId="0" borderId="0"/>
    <xf numFmtId="0" fontId="9" fillId="0" borderId="0">
      <alignment horizontal="left" vertical="top"/>
    </xf>
    <xf numFmtId="0" fontId="10" fillId="0" borderId="0">
      <alignment horizontal="right" vertical="top"/>
    </xf>
    <xf numFmtId="0" fontId="11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left" vertical="center"/>
    </xf>
    <xf numFmtId="0" fontId="12" fillId="0" borderId="0">
      <alignment horizontal="right" vertical="center"/>
    </xf>
    <xf numFmtId="0" fontId="12" fillId="0" borderId="0">
      <alignment horizontal="left" vertical="center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right" vertical="top"/>
    </xf>
    <xf numFmtId="0" fontId="12" fillId="0" borderId="0">
      <alignment horizontal="left" vertical="top"/>
    </xf>
    <xf numFmtId="0" fontId="13" fillId="0" borderId="0">
      <alignment horizontal="right" vertical="center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center"/>
    </xf>
    <xf numFmtId="0" fontId="9" fillId="0" borderId="8">
      <alignment horizontal="center" vertical="center"/>
    </xf>
    <xf numFmtId="0" fontId="9" fillId="0" borderId="8">
      <alignment horizontal="center" vertical="center"/>
    </xf>
    <xf numFmtId="0" fontId="9" fillId="0" borderId="8">
      <alignment horizontal="center" vertical="center"/>
    </xf>
    <xf numFmtId="0" fontId="9" fillId="0" borderId="8">
      <alignment horizontal="center" vertical="center"/>
    </xf>
    <xf numFmtId="0" fontId="9" fillId="0" borderId="8">
      <alignment horizontal="center" vertical="center"/>
    </xf>
    <xf numFmtId="0" fontId="14" fillId="0" borderId="0">
      <alignment horizontal="left" vertical="center"/>
    </xf>
    <xf numFmtId="0" fontId="9" fillId="0" borderId="8">
      <alignment horizontal="center" vertical="center"/>
    </xf>
    <xf numFmtId="0" fontId="9" fillId="0" borderId="8">
      <alignment horizontal="center" vertical="center"/>
    </xf>
    <xf numFmtId="0" fontId="9" fillId="0" borderId="4">
      <alignment horizontal="center" vertical="center"/>
    </xf>
    <xf numFmtId="0" fontId="9" fillId="0" borderId="6">
      <alignment horizontal="center" vertical="center"/>
    </xf>
    <xf numFmtId="0" fontId="9" fillId="0" borderId="4">
      <alignment horizontal="center" vertical="center"/>
    </xf>
    <xf numFmtId="0" fontId="9" fillId="0" borderId="6">
      <alignment horizontal="center" vertical="center"/>
    </xf>
    <xf numFmtId="0" fontId="9" fillId="0" borderId="8">
      <alignment horizontal="center" vertical="center"/>
    </xf>
    <xf numFmtId="0" fontId="9" fillId="0" borderId="8">
      <alignment horizontal="center" vertical="center"/>
    </xf>
    <xf numFmtId="0" fontId="9" fillId="0" borderId="8">
      <alignment horizontal="center" vertical="center"/>
    </xf>
    <xf numFmtId="0" fontId="9" fillId="0" borderId="4">
      <alignment horizontal="center" vertical="center"/>
    </xf>
    <xf numFmtId="0" fontId="14" fillId="0" borderId="0">
      <alignment horizontal="left" vertical="center"/>
    </xf>
    <xf numFmtId="0" fontId="13" fillId="0" borderId="1">
      <alignment horizontal="center" vertical="center"/>
    </xf>
    <xf numFmtId="0" fontId="9" fillId="0" borderId="0">
      <alignment horizontal="left" vertical="top"/>
    </xf>
    <xf numFmtId="0" fontId="9" fillId="0" borderId="0">
      <alignment horizontal="left" vertical="top"/>
    </xf>
    <xf numFmtId="0" fontId="9" fillId="0" borderId="0">
      <alignment horizontal="left" vertical="top"/>
    </xf>
    <xf numFmtId="0" fontId="9" fillId="0" borderId="0">
      <alignment horizontal="right" vertical="top"/>
    </xf>
    <xf numFmtId="0" fontId="9" fillId="0" borderId="0">
      <alignment horizontal="right" vertical="top"/>
    </xf>
    <xf numFmtId="0" fontId="9" fillId="0" borderId="0">
      <alignment horizontal="right" vertical="top"/>
    </xf>
    <xf numFmtId="0" fontId="13" fillId="0" borderId="3">
      <alignment horizontal="left" vertical="top"/>
    </xf>
    <xf numFmtId="0" fontId="13" fillId="0" borderId="3">
      <alignment horizontal="right" vertical="top"/>
    </xf>
    <xf numFmtId="0" fontId="13" fillId="0" borderId="3">
      <alignment horizontal="right" vertical="top"/>
    </xf>
    <xf numFmtId="0" fontId="14" fillId="0" borderId="0">
      <alignment horizontal="left" vertical="center"/>
    </xf>
    <xf numFmtId="0" fontId="13" fillId="0" borderId="3">
      <alignment horizontal="right" vertical="top"/>
    </xf>
    <xf numFmtId="0" fontId="13" fillId="0" borderId="0">
      <alignment horizontal="right" vertical="top"/>
    </xf>
    <xf numFmtId="0" fontId="13" fillId="0" borderId="0">
      <alignment horizontal="right" vertical="top"/>
    </xf>
    <xf numFmtId="0" fontId="13" fillId="0" borderId="0">
      <alignment horizontal="right" vertical="top"/>
    </xf>
    <xf numFmtId="0" fontId="14" fillId="0" borderId="0">
      <alignment horizontal="left" vertical="top"/>
    </xf>
    <xf numFmtId="0" fontId="14" fillId="0" borderId="0">
      <alignment horizontal="lef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5" fillId="0" borderId="1">
      <alignment horizontal="left" vertical="top"/>
    </xf>
    <xf numFmtId="0" fontId="13" fillId="0" borderId="1">
      <alignment horizontal="center" vertical="center"/>
    </xf>
    <xf numFmtId="0" fontId="13" fillId="0" borderId="3">
      <alignment horizontal="left" vertical="top"/>
    </xf>
    <xf numFmtId="0" fontId="14" fillId="0" borderId="0">
      <alignment horizontal="right" vertical="center"/>
    </xf>
    <xf numFmtId="0" fontId="14" fillId="0" borderId="0">
      <alignment horizontal="left" vertical="center"/>
    </xf>
    <xf numFmtId="0" fontId="14" fillId="0" borderId="0">
      <alignment horizontal="left" vertical="center"/>
    </xf>
    <xf numFmtId="0" fontId="14" fillId="0" borderId="0">
      <alignment horizontal="left" vertical="top"/>
    </xf>
    <xf numFmtId="0" fontId="14" fillId="0" borderId="1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top"/>
    </xf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3" fillId="0" borderId="0"/>
    <xf numFmtId="164" fontId="8" fillId="0" borderId="0"/>
  </cellStyleXfs>
  <cellXfs count="48">
    <xf numFmtId="0" fontId="0" fillId="0" borderId="0" xfId="0"/>
    <xf numFmtId="0" fontId="5" fillId="0" borderId="0" xfId="2" applyFont="1"/>
    <xf numFmtId="0" fontId="6" fillId="0" borderId="0" xfId="3" applyFont="1"/>
    <xf numFmtId="0" fontId="4" fillId="0" borderId="0" xfId="3" applyFont="1"/>
    <xf numFmtId="0" fontId="4" fillId="0" borderId="0" xfId="3" quotePrefix="1" applyFont="1" applyAlignment="1">
      <alignment horizontal="left"/>
    </xf>
    <xf numFmtId="0" fontId="4" fillId="0" borderId="2" xfId="3" applyFont="1" applyBorder="1"/>
    <xf numFmtId="0" fontId="4" fillId="0" borderId="3" xfId="3" applyFont="1" applyBorder="1"/>
    <xf numFmtId="0" fontId="4" fillId="0" borderId="7" xfId="3" applyFont="1" applyBorder="1" applyAlignment="1">
      <alignment horizontal="center"/>
    </xf>
    <xf numFmtId="0" fontId="4" fillId="0" borderId="0" xfId="3" applyFont="1" applyBorder="1" applyAlignment="1">
      <alignment horizontal="center"/>
    </xf>
    <xf numFmtId="0" fontId="4" fillId="0" borderId="7" xfId="3" applyFont="1" applyBorder="1"/>
    <xf numFmtId="0" fontId="4" fillId="0" borderId="0" xfId="3" applyFont="1" applyBorder="1"/>
    <xf numFmtId="0" fontId="4" fillId="0" borderId="8" xfId="3" applyFont="1" applyBorder="1" applyAlignment="1">
      <alignment horizontal="center"/>
    </xf>
    <xf numFmtId="0" fontId="4" fillId="0" borderId="4" xfId="3" applyFont="1" applyBorder="1" applyAlignment="1">
      <alignment horizontal="center"/>
    </xf>
    <xf numFmtId="0" fontId="4" fillId="0" borderId="8" xfId="3" applyFont="1" applyFill="1" applyBorder="1" applyAlignment="1">
      <alignment horizontal="center" vertical="center"/>
    </xf>
    <xf numFmtId="0" fontId="4" fillId="0" borderId="8" xfId="3" applyFont="1" applyBorder="1" applyAlignment="1">
      <alignment wrapText="1"/>
    </xf>
    <xf numFmtId="4" fontId="4" fillId="0" borderId="8" xfId="3" applyNumberFormat="1" applyFont="1" applyBorder="1"/>
    <xf numFmtId="0" fontId="4" fillId="0" borderId="8" xfId="3" applyFont="1" applyBorder="1" applyAlignment="1">
      <alignment horizontal="center" vertical="center"/>
    </xf>
    <xf numFmtId="4" fontId="4" fillId="0" borderId="8" xfId="3" applyNumberFormat="1" applyFont="1" applyBorder="1" applyAlignment="1">
      <alignment horizontal="center"/>
    </xf>
    <xf numFmtId="4" fontId="5" fillId="0" borderId="0" xfId="2" applyNumberFormat="1" applyFont="1"/>
    <xf numFmtId="0" fontId="4" fillId="0" borderId="8" xfId="3" applyFont="1" applyBorder="1"/>
    <xf numFmtId="0" fontId="4" fillId="0" borderId="8" xfId="3" applyFont="1" applyBorder="1" applyAlignment="1">
      <alignment horizontal="left" wrapText="1"/>
    </xf>
    <xf numFmtId="4" fontId="7" fillId="0" borderId="8" xfId="3" applyNumberFormat="1" applyFont="1" applyBorder="1" applyAlignment="1">
      <alignment horizontal="center"/>
    </xf>
    <xf numFmtId="0" fontId="6" fillId="0" borderId="0" xfId="3" applyFont="1" applyBorder="1"/>
    <xf numFmtId="0" fontId="6" fillId="0" borderId="0" xfId="3" applyFont="1" applyBorder="1" applyAlignment="1">
      <alignment horizontal="center"/>
    </xf>
    <xf numFmtId="2" fontId="6" fillId="0" borderId="0" xfId="3" applyNumberFormat="1" applyFont="1" applyBorder="1"/>
    <xf numFmtId="0" fontId="4" fillId="0" borderId="8" xfId="3" applyFont="1" applyBorder="1" applyAlignment="1">
      <alignment vertical="center" wrapText="1"/>
    </xf>
    <xf numFmtId="49" fontId="17" fillId="0" borderId="0" xfId="0" applyNumberFormat="1" applyFont="1" applyAlignment="1">
      <alignment horizontal="left" vertical="top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8" fillId="0" borderId="0" xfId="0" applyFont="1" applyAlignment="1">
      <alignment horizontal="right" vertical="top" wrapText="1"/>
    </xf>
    <xf numFmtId="0" fontId="18" fillId="0" borderId="0" xfId="0" applyFont="1" applyAlignment="1">
      <alignment horizontal="right" vertical="top"/>
    </xf>
    <xf numFmtId="0" fontId="19" fillId="0" borderId="0" xfId="0" applyFont="1"/>
    <xf numFmtId="0" fontId="0" fillId="0" borderId="0" xfId="0" applyAlignment="1">
      <alignment vertical="top" wrapText="1"/>
    </xf>
    <xf numFmtId="0" fontId="4" fillId="0" borderId="0" xfId="0" applyFont="1" applyAlignment="1">
      <alignment horizontal="right" vertical="top"/>
    </xf>
    <xf numFmtId="0" fontId="4" fillId="0" borderId="2" xfId="3" applyFont="1" applyBorder="1" applyAlignment="1">
      <alignment horizontal="center"/>
    </xf>
    <xf numFmtId="0" fontId="4" fillId="0" borderId="8" xfId="3" applyFont="1" applyBorder="1" applyAlignment="1">
      <alignment horizontal="left"/>
    </xf>
    <xf numFmtId="0" fontId="7" fillId="0" borderId="4" xfId="3" applyFont="1" applyBorder="1" applyAlignment="1">
      <alignment horizontal="left"/>
    </xf>
    <xf numFmtId="0" fontId="7" fillId="0" borderId="5" xfId="3" applyFont="1" applyBorder="1" applyAlignment="1">
      <alignment horizontal="left"/>
    </xf>
    <xf numFmtId="0" fontId="7" fillId="0" borderId="6" xfId="3" applyFont="1" applyBorder="1" applyAlignment="1">
      <alignment horizontal="left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/>
    </xf>
    <xf numFmtId="0" fontId="4" fillId="0" borderId="4" xfId="3" applyFont="1" applyBorder="1" applyAlignment="1">
      <alignment horizontal="center"/>
    </xf>
    <xf numFmtId="0" fontId="4" fillId="0" borderId="5" xfId="3" applyFont="1" applyBorder="1" applyAlignment="1">
      <alignment horizontal="center"/>
    </xf>
    <xf numFmtId="0" fontId="4" fillId="0" borderId="6" xfId="3" applyFont="1" applyBorder="1" applyAlignment="1">
      <alignment horizontal="center"/>
    </xf>
    <xf numFmtId="0" fontId="7" fillId="0" borderId="0" xfId="3" applyFont="1" applyAlignment="1">
      <alignment horizontal="center"/>
    </xf>
    <xf numFmtId="2" fontId="4" fillId="0" borderId="0" xfId="3" applyNumberFormat="1" applyFont="1" applyAlignment="1">
      <alignment horizontal="center" wrapText="1"/>
    </xf>
    <xf numFmtId="0" fontId="4" fillId="0" borderId="0" xfId="3" applyFont="1" applyAlignment="1">
      <alignment horizontal="center" vertical="top"/>
    </xf>
  </cellXfs>
  <cellStyles count="87">
    <cellStyle name="Excel Built-in Normal" xfId="6"/>
    <cellStyle name="S0" xfId="7"/>
    <cellStyle name="S1" xfId="8"/>
    <cellStyle name="S10" xfId="9"/>
    <cellStyle name="S11" xfId="10"/>
    <cellStyle name="S12" xfId="11"/>
    <cellStyle name="S13" xfId="12"/>
    <cellStyle name="S14" xfId="13"/>
    <cellStyle name="S15" xfId="14"/>
    <cellStyle name="S16" xfId="15"/>
    <cellStyle name="S17" xfId="16"/>
    <cellStyle name="S18" xfId="17"/>
    <cellStyle name="S19" xfId="18"/>
    <cellStyle name="S2" xfId="19"/>
    <cellStyle name="S20" xfId="20"/>
    <cellStyle name="S21" xfId="21"/>
    <cellStyle name="S22" xfId="22"/>
    <cellStyle name="S23" xfId="23"/>
    <cellStyle name="S24" xfId="24"/>
    <cellStyle name="S25" xfId="25"/>
    <cellStyle name="S26" xfId="26"/>
    <cellStyle name="S27" xfId="27"/>
    <cellStyle name="S28" xfId="28"/>
    <cellStyle name="S29" xfId="29"/>
    <cellStyle name="S3" xfId="30"/>
    <cellStyle name="S30" xfId="31"/>
    <cellStyle name="S31" xfId="32"/>
    <cellStyle name="S32" xfId="33"/>
    <cellStyle name="S33" xfId="34"/>
    <cellStyle name="S34" xfId="35"/>
    <cellStyle name="S35" xfId="36"/>
    <cellStyle name="S36" xfId="37"/>
    <cellStyle name="S37" xfId="38"/>
    <cellStyle name="S38" xfId="39"/>
    <cellStyle name="S39" xfId="40"/>
    <cellStyle name="S4" xfId="41"/>
    <cellStyle name="S40" xfId="42"/>
    <cellStyle name="S41" xfId="43"/>
    <cellStyle name="S42" xfId="44"/>
    <cellStyle name="S43" xfId="45"/>
    <cellStyle name="S44" xfId="46"/>
    <cellStyle name="S45" xfId="47"/>
    <cellStyle name="S46" xfId="48"/>
    <cellStyle name="S47" xfId="49"/>
    <cellStyle name="S48" xfId="50"/>
    <cellStyle name="S49" xfId="51"/>
    <cellStyle name="S5" xfId="52"/>
    <cellStyle name="S50" xfId="53"/>
    <cellStyle name="S51" xfId="54"/>
    <cellStyle name="S52" xfId="55"/>
    <cellStyle name="S53" xfId="56"/>
    <cellStyle name="S54" xfId="57"/>
    <cellStyle name="S55" xfId="58"/>
    <cellStyle name="S56" xfId="59"/>
    <cellStyle name="S57" xfId="60"/>
    <cellStyle name="S58" xfId="61"/>
    <cellStyle name="S59" xfId="62"/>
    <cellStyle name="S6" xfId="63"/>
    <cellStyle name="S60" xfId="64"/>
    <cellStyle name="S61" xfId="65"/>
    <cellStyle name="S62" xfId="66"/>
    <cellStyle name="S63" xfId="67"/>
    <cellStyle name="S64" xfId="68"/>
    <cellStyle name="S65" xfId="69"/>
    <cellStyle name="S66" xfId="70"/>
    <cellStyle name="S7" xfId="71"/>
    <cellStyle name="S8" xfId="72"/>
    <cellStyle name="S9" xfId="73"/>
    <cellStyle name="Обычный" xfId="0" builtinId="0"/>
    <cellStyle name="Обычный 2" xfId="74"/>
    <cellStyle name="Обычный 2 2" xfId="4"/>
    <cellStyle name="Обычный 2 2 2" xfId="75"/>
    <cellStyle name="Обычный 2 3" xfId="76"/>
    <cellStyle name="Обычный 3" xfId="77"/>
    <cellStyle name="Обычный 3 2" xfId="78"/>
    <cellStyle name="Обычный 3 2 2" xfId="79"/>
    <cellStyle name="Обычный 3 2 2 2" xfId="80"/>
    <cellStyle name="Обычный 3 3" xfId="81"/>
    <cellStyle name="Обычный 3 3 2" xfId="82"/>
    <cellStyle name="Обычный 3 3 2 2" xfId="2"/>
    <cellStyle name="Обычный 3 3 2 2 2" xfId="83"/>
    <cellStyle name="Обычный 3 4" xfId="1"/>
    <cellStyle name="Обычный 4" xfId="84"/>
    <cellStyle name="Обычный 5" xfId="85"/>
    <cellStyle name="Обычный_сср МВД РК 13 08 06 без скс базовые цены I rf 2006" xfId="3"/>
    <cellStyle name="Финансовый 2" xfId="5"/>
    <cellStyle name="Финансовый 3" xfId="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view="pageBreakPreview" zoomScale="110" zoomScaleNormal="100" zoomScaleSheetLayoutView="110" workbookViewId="0">
      <selection activeCell="D4" sqref="D4"/>
    </sheetView>
  </sheetViews>
  <sheetFormatPr defaultRowHeight="15" outlineLevelRow="2" x14ac:dyDescent="0.25"/>
  <cols>
    <col min="1" max="1" width="6" style="1" customWidth="1"/>
    <col min="2" max="2" width="21.140625" style="1" customWidth="1"/>
    <col min="3" max="3" width="46" style="1" customWidth="1"/>
    <col min="4" max="4" width="17" style="1" customWidth="1"/>
    <col min="5" max="6" width="13" style="1" customWidth="1"/>
    <col min="7" max="7" width="11.42578125" style="1" customWidth="1"/>
    <col min="8" max="8" width="16.42578125" style="1" customWidth="1"/>
    <col min="9" max="9" width="10.140625" style="1" customWidth="1"/>
    <col min="10" max="16384" width="9.140625" style="1"/>
  </cols>
  <sheetData>
    <row r="1" spans="1:15" s="31" customFormat="1" ht="15.75" outlineLevel="2" x14ac:dyDescent="0.2">
      <c r="A1" s="26"/>
      <c r="B1" s="27"/>
      <c r="C1" s="28"/>
      <c r="D1" s="29"/>
      <c r="E1" s="30"/>
      <c r="F1" s="39"/>
      <c r="G1" s="39"/>
      <c r="H1" s="39"/>
      <c r="I1" s="30"/>
      <c r="J1" s="30"/>
      <c r="K1" s="30"/>
      <c r="L1" s="30"/>
      <c r="M1" s="30"/>
      <c r="N1" s="30"/>
      <c r="O1" s="30"/>
    </row>
    <row r="2" spans="1:15" s="31" customFormat="1" ht="48" customHeight="1" outlineLevel="1" x14ac:dyDescent="0.2">
      <c r="A2" s="26"/>
      <c r="B2" s="27"/>
      <c r="C2" s="28"/>
      <c r="D2" s="29"/>
      <c r="E2" s="30"/>
      <c r="F2" s="40"/>
      <c r="G2" s="40"/>
      <c r="H2" s="40"/>
      <c r="I2" s="32"/>
      <c r="J2" s="32"/>
      <c r="K2" s="30"/>
      <c r="L2" s="30"/>
      <c r="M2" s="30"/>
      <c r="N2" s="30"/>
      <c r="O2" s="30"/>
    </row>
    <row r="3" spans="1:15" s="31" customFormat="1" ht="15.75" outlineLevel="1" x14ac:dyDescent="0.2">
      <c r="A3" s="26"/>
      <c r="B3" s="27"/>
      <c r="C3" s="28"/>
      <c r="D3" s="29"/>
      <c r="E3" s="30"/>
      <c r="F3" s="33"/>
      <c r="G3" s="33"/>
      <c r="H3" s="33"/>
      <c r="I3" s="30"/>
      <c r="J3" s="30"/>
      <c r="K3" s="30"/>
      <c r="L3" s="30"/>
      <c r="M3" s="30"/>
      <c r="N3" s="30"/>
      <c r="O3" s="30"/>
    </row>
    <row r="4" spans="1:15" s="31" customFormat="1" ht="17.25" customHeight="1" outlineLevel="1" x14ac:dyDescent="0.25">
      <c r="A4" s="26"/>
      <c r="B4" s="27"/>
      <c r="C4" s="28"/>
      <c r="D4" s="29"/>
      <c r="E4" s="30"/>
      <c r="F4" s="41"/>
      <c r="G4" s="41"/>
      <c r="H4" s="41"/>
      <c r="I4" s="30"/>
      <c r="J4" s="30"/>
      <c r="K4" s="30"/>
      <c r="L4" s="30"/>
      <c r="M4" s="30"/>
      <c r="N4" s="30"/>
      <c r="O4" s="30"/>
    </row>
    <row r="5" spans="1:15" s="31" customFormat="1" ht="20.25" customHeight="1" outlineLevel="1" x14ac:dyDescent="0.25">
      <c r="A5" s="26"/>
      <c r="B5" s="27"/>
      <c r="C5" s="28"/>
      <c r="D5" s="29"/>
      <c r="E5" s="30"/>
      <c r="F5" s="41"/>
      <c r="G5" s="41"/>
      <c r="H5" s="41"/>
      <c r="I5" s="30"/>
      <c r="J5" s="30"/>
      <c r="K5" s="30"/>
      <c r="L5" s="30"/>
      <c r="M5" s="30"/>
      <c r="N5" s="30"/>
      <c r="O5" s="30"/>
    </row>
    <row r="6" spans="1:15" ht="5.25" customHeight="1" x14ac:dyDescent="0.25">
      <c r="A6" s="3"/>
      <c r="B6" s="3"/>
      <c r="C6" s="3"/>
      <c r="D6" s="3"/>
      <c r="E6" s="3"/>
      <c r="F6" s="3"/>
      <c r="G6" s="3"/>
      <c r="H6" s="3"/>
    </row>
    <row r="7" spans="1:15" ht="15.75" x14ac:dyDescent="0.25">
      <c r="A7" s="45" t="s">
        <v>0</v>
      </c>
      <c r="B7" s="45"/>
      <c r="C7" s="45"/>
      <c r="D7" s="45"/>
      <c r="E7" s="45"/>
      <c r="F7" s="45"/>
      <c r="G7" s="45"/>
      <c r="H7" s="45"/>
    </row>
    <row r="8" spans="1:15" ht="15.75" x14ac:dyDescent="0.25">
      <c r="A8" s="46" t="s">
        <v>33</v>
      </c>
      <c r="B8" s="46"/>
      <c r="C8" s="46"/>
      <c r="D8" s="46"/>
      <c r="E8" s="46"/>
      <c r="F8" s="46"/>
      <c r="G8" s="46"/>
      <c r="H8" s="46"/>
    </row>
    <row r="9" spans="1:15" ht="19.5" customHeight="1" x14ac:dyDescent="0.25">
      <c r="A9" s="47" t="s">
        <v>28</v>
      </c>
      <c r="B9" s="47"/>
      <c r="C9" s="47"/>
      <c r="D9" s="47"/>
      <c r="E9" s="47"/>
      <c r="F9" s="47"/>
      <c r="G9" s="47"/>
      <c r="H9" s="47"/>
    </row>
    <row r="10" spans="1:15" ht="15.75" x14ac:dyDescent="0.25">
      <c r="A10" s="3"/>
      <c r="B10" s="4" t="s">
        <v>31</v>
      </c>
      <c r="C10" s="3"/>
      <c r="D10" s="3"/>
      <c r="E10" s="3"/>
      <c r="F10" s="3"/>
      <c r="G10" s="3"/>
      <c r="H10" s="3"/>
    </row>
    <row r="11" spans="1:15" ht="15.75" x14ac:dyDescent="0.25">
      <c r="A11" s="5"/>
      <c r="B11" s="5"/>
      <c r="C11" s="6"/>
      <c r="D11" s="42" t="s">
        <v>1</v>
      </c>
      <c r="E11" s="43"/>
      <c r="F11" s="43"/>
      <c r="G11" s="44"/>
      <c r="H11" s="34" t="s">
        <v>2</v>
      </c>
    </row>
    <row r="12" spans="1:15" ht="15.75" x14ac:dyDescent="0.25">
      <c r="A12" s="7" t="s">
        <v>29</v>
      </c>
      <c r="B12" s="7" t="s">
        <v>29</v>
      </c>
      <c r="C12" s="8" t="s">
        <v>3</v>
      </c>
      <c r="D12" s="7" t="s">
        <v>4</v>
      </c>
      <c r="E12" s="7" t="s">
        <v>5</v>
      </c>
      <c r="F12" s="7" t="s">
        <v>6</v>
      </c>
      <c r="G12" s="7" t="s">
        <v>7</v>
      </c>
      <c r="H12" s="7" t="s">
        <v>8</v>
      </c>
    </row>
    <row r="13" spans="1:15" ht="15.75" x14ac:dyDescent="0.25">
      <c r="A13" s="7" t="s">
        <v>9</v>
      </c>
      <c r="B13" s="7" t="s">
        <v>10</v>
      </c>
      <c r="C13" s="8" t="s">
        <v>11</v>
      </c>
      <c r="D13" s="7" t="s">
        <v>12</v>
      </c>
      <c r="E13" s="7" t="s">
        <v>13</v>
      </c>
      <c r="F13" s="7" t="s">
        <v>14</v>
      </c>
      <c r="G13" s="7" t="s">
        <v>15</v>
      </c>
      <c r="H13" s="7" t="s">
        <v>16</v>
      </c>
    </row>
    <row r="14" spans="1:15" ht="15.75" x14ac:dyDescent="0.25">
      <c r="A14" s="9"/>
      <c r="B14" s="9"/>
      <c r="C14" s="10"/>
      <c r="D14" s="7" t="s">
        <v>17</v>
      </c>
      <c r="E14" s="7" t="s">
        <v>17</v>
      </c>
      <c r="F14" s="7" t="s">
        <v>18</v>
      </c>
      <c r="G14" s="9" t="s">
        <v>19</v>
      </c>
      <c r="H14" s="7" t="s">
        <v>20</v>
      </c>
    </row>
    <row r="15" spans="1:15" ht="15.75" x14ac:dyDescent="0.25">
      <c r="A15" s="9"/>
      <c r="B15" s="9"/>
      <c r="C15" s="10"/>
      <c r="D15" s="9"/>
      <c r="E15" s="9"/>
      <c r="F15" s="7" t="s">
        <v>21</v>
      </c>
      <c r="G15" s="9"/>
      <c r="H15" s="7" t="s">
        <v>22</v>
      </c>
    </row>
    <row r="16" spans="1:15" ht="15.75" x14ac:dyDescent="0.25">
      <c r="A16" s="11">
        <v>1</v>
      </c>
      <c r="B16" s="11">
        <v>2</v>
      </c>
      <c r="C16" s="12">
        <v>3</v>
      </c>
      <c r="D16" s="11">
        <v>4</v>
      </c>
      <c r="E16" s="11">
        <v>5</v>
      </c>
      <c r="F16" s="11">
        <v>6</v>
      </c>
      <c r="G16" s="11">
        <v>7</v>
      </c>
      <c r="H16" s="11">
        <v>8</v>
      </c>
    </row>
    <row r="17" spans="1:10" ht="15.75" x14ac:dyDescent="0.25">
      <c r="A17" s="13"/>
      <c r="B17" s="11"/>
      <c r="C17" s="25" t="s">
        <v>23</v>
      </c>
      <c r="D17" s="15"/>
      <c r="E17" s="15"/>
      <c r="F17" s="15"/>
      <c r="G17" s="15"/>
      <c r="H17" s="15"/>
    </row>
    <row r="18" spans="1:10" ht="15.75" x14ac:dyDescent="0.25">
      <c r="A18" s="13">
        <v>1</v>
      </c>
      <c r="B18" s="35" t="s">
        <v>34</v>
      </c>
      <c r="C18" s="25" t="s">
        <v>39</v>
      </c>
      <c r="D18" s="17">
        <v>45.183</v>
      </c>
      <c r="E18" s="17">
        <v>0</v>
      </c>
      <c r="F18" s="17">
        <v>0</v>
      </c>
      <c r="G18" s="17">
        <v>0</v>
      </c>
      <c r="H18" s="17">
        <f>SUM(D18:G18)</f>
        <v>45.183</v>
      </c>
    </row>
    <row r="19" spans="1:10" ht="15.75" x14ac:dyDescent="0.25">
      <c r="A19" s="13">
        <v>2</v>
      </c>
      <c r="B19" s="35" t="s">
        <v>35</v>
      </c>
      <c r="C19" s="25" t="s">
        <v>40</v>
      </c>
      <c r="D19" s="17">
        <v>37.085000000000001</v>
      </c>
      <c r="E19" s="17">
        <v>0</v>
      </c>
      <c r="F19" s="17">
        <v>0</v>
      </c>
      <c r="G19" s="17">
        <v>0</v>
      </c>
      <c r="H19" s="17">
        <f t="shared" ref="H19:H22" si="0">SUM(D19:G19)</f>
        <v>37.085000000000001</v>
      </c>
    </row>
    <row r="20" spans="1:10" ht="15.75" x14ac:dyDescent="0.25">
      <c r="A20" s="13">
        <v>3</v>
      </c>
      <c r="B20" s="35" t="s">
        <v>36</v>
      </c>
      <c r="C20" s="25" t="s">
        <v>41</v>
      </c>
      <c r="D20" s="17">
        <v>143.495</v>
      </c>
      <c r="E20" s="17">
        <v>0</v>
      </c>
      <c r="F20" s="17">
        <v>0</v>
      </c>
      <c r="G20" s="17">
        <v>0</v>
      </c>
      <c r="H20" s="17">
        <f t="shared" si="0"/>
        <v>143.495</v>
      </c>
    </row>
    <row r="21" spans="1:10" ht="15.75" x14ac:dyDescent="0.25">
      <c r="A21" s="13">
        <v>4</v>
      </c>
      <c r="B21" s="35" t="s">
        <v>37</v>
      </c>
      <c r="C21" s="25" t="s">
        <v>42</v>
      </c>
      <c r="D21" s="17">
        <v>34.902999999999999</v>
      </c>
      <c r="E21" s="17">
        <v>0</v>
      </c>
      <c r="F21" s="17">
        <v>0</v>
      </c>
      <c r="G21" s="17">
        <v>0</v>
      </c>
      <c r="H21" s="17">
        <f t="shared" si="0"/>
        <v>34.902999999999999</v>
      </c>
    </row>
    <row r="22" spans="1:10" ht="15.75" x14ac:dyDescent="0.25">
      <c r="A22" s="13">
        <v>5</v>
      </c>
      <c r="B22" s="35" t="s">
        <v>38</v>
      </c>
      <c r="C22" s="25" t="s">
        <v>43</v>
      </c>
      <c r="D22" s="17">
        <f>34821/1000</f>
        <v>34.820999999999998</v>
      </c>
      <c r="E22" s="17">
        <v>0</v>
      </c>
      <c r="F22" s="17">
        <v>0</v>
      </c>
      <c r="G22" s="17">
        <v>0</v>
      </c>
      <c r="H22" s="17">
        <f t="shared" si="0"/>
        <v>34.820999999999998</v>
      </c>
    </row>
    <row r="23" spans="1:10" ht="15.75" x14ac:dyDescent="0.25">
      <c r="A23" s="16">
        <v>6</v>
      </c>
      <c r="B23" s="11"/>
      <c r="C23" s="19" t="s">
        <v>24</v>
      </c>
      <c r="D23" s="17">
        <f>SUM(D17:D22)</f>
        <v>295.48699999999997</v>
      </c>
      <c r="E23" s="17">
        <f>SUM(E17:E22)</f>
        <v>0</v>
      </c>
      <c r="F23" s="17">
        <f>SUM(F17:F22)</f>
        <v>0</v>
      </c>
      <c r="G23" s="17">
        <f>SUM(G17:G22)</f>
        <v>0</v>
      </c>
      <c r="H23" s="17">
        <f>SUM(D23:G23)</f>
        <v>295.48699999999997</v>
      </c>
    </row>
    <row r="24" spans="1:10" ht="15.75" hidden="1" x14ac:dyDescent="0.25">
      <c r="A24" s="16"/>
      <c r="B24" s="11"/>
      <c r="C24" s="19"/>
      <c r="D24" s="17"/>
      <c r="E24" s="17"/>
      <c r="F24" s="17"/>
      <c r="G24" s="17"/>
      <c r="H24" s="17"/>
    </row>
    <row r="25" spans="1:10" ht="15.75" hidden="1" x14ac:dyDescent="0.25">
      <c r="A25" s="13"/>
      <c r="B25" s="19"/>
      <c r="C25" s="19"/>
      <c r="D25" s="17"/>
      <c r="E25" s="17"/>
      <c r="F25" s="17"/>
      <c r="G25" s="17"/>
      <c r="H25" s="17"/>
    </row>
    <row r="26" spans="1:10" ht="31.5" x14ac:dyDescent="0.25">
      <c r="A26" s="13">
        <v>7</v>
      </c>
      <c r="B26" s="11"/>
      <c r="C26" s="20" t="s">
        <v>25</v>
      </c>
      <c r="D26" s="17">
        <f>D23</f>
        <v>295.48699999999997</v>
      </c>
      <c r="E26" s="17">
        <f>E23</f>
        <v>0</v>
      </c>
      <c r="F26" s="17">
        <f>F23</f>
        <v>0</v>
      </c>
      <c r="G26" s="17">
        <f>G23</f>
        <v>0</v>
      </c>
      <c r="H26" s="17">
        <f>SUM(D26:G26)</f>
        <v>295.48699999999997</v>
      </c>
      <c r="I26" s="18"/>
      <c r="J26" s="18"/>
    </row>
    <row r="27" spans="1:10" ht="77.25" customHeight="1" x14ac:dyDescent="0.25">
      <c r="A27" s="13">
        <v>8</v>
      </c>
      <c r="B27" s="11"/>
      <c r="C27" s="20" t="s">
        <v>32</v>
      </c>
      <c r="D27" s="17">
        <f>D26*6.76</f>
        <v>1997.4921199999997</v>
      </c>
      <c r="E27" s="17">
        <f>E26*6.95</f>
        <v>0</v>
      </c>
      <c r="F27" s="17">
        <f>F26*6.95</f>
        <v>0</v>
      </c>
      <c r="G27" s="17">
        <f>G26*6.95</f>
        <v>0</v>
      </c>
      <c r="H27" s="17">
        <f>SUM(D27:G27)</f>
        <v>1997.4921199999997</v>
      </c>
    </row>
    <row r="28" spans="1:10" ht="31.5" x14ac:dyDescent="0.25">
      <c r="A28" s="13">
        <v>9</v>
      </c>
      <c r="B28" s="11"/>
      <c r="C28" s="14" t="s">
        <v>26</v>
      </c>
      <c r="D28" s="17">
        <f xml:space="preserve"> D27*0.18</f>
        <v>359.54858159999992</v>
      </c>
      <c r="E28" s="17">
        <f xml:space="preserve"> E27*0.18</f>
        <v>0</v>
      </c>
      <c r="F28" s="17">
        <f xml:space="preserve"> F27*0.18</f>
        <v>0</v>
      </c>
      <c r="G28" s="17">
        <f xml:space="preserve"> G27*0.18</f>
        <v>0</v>
      </c>
      <c r="H28" s="17">
        <f>SUM(D28:G28)</f>
        <v>359.54858159999992</v>
      </c>
      <c r="I28" s="18"/>
      <c r="J28" s="18"/>
    </row>
    <row r="29" spans="1:10" ht="47.25" x14ac:dyDescent="0.25">
      <c r="A29" s="13">
        <v>10</v>
      </c>
      <c r="B29" s="11"/>
      <c r="C29" s="14" t="s">
        <v>30</v>
      </c>
      <c r="D29" s="17">
        <f xml:space="preserve"> D27+D28</f>
        <v>2357.0407015999995</v>
      </c>
      <c r="E29" s="17">
        <f xml:space="preserve"> E27+E28</f>
        <v>0</v>
      </c>
      <c r="F29" s="17">
        <f xml:space="preserve"> F27+F28</f>
        <v>0</v>
      </c>
      <c r="G29" s="17">
        <f xml:space="preserve"> G27+G28</f>
        <v>0</v>
      </c>
      <c r="H29" s="17">
        <f>SUM(D29:G29)</f>
        <v>2357.0407015999995</v>
      </c>
      <c r="I29" s="18"/>
      <c r="J29" s="18"/>
    </row>
    <row r="30" spans="1:10" ht="20.25" customHeight="1" x14ac:dyDescent="0.25">
      <c r="A30" s="36" t="s">
        <v>27</v>
      </c>
      <c r="B30" s="37"/>
      <c r="C30" s="38"/>
      <c r="D30" s="21">
        <f>D29</f>
        <v>2357.0407015999995</v>
      </c>
      <c r="E30" s="21">
        <f>E29</f>
        <v>0</v>
      </c>
      <c r="F30" s="21">
        <f>F29</f>
        <v>0</v>
      </c>
      <c r="G30" s="21">
        <f>G29</f>
        <v>0</v>
      </c>
      <c r="H30" s="21">
        <f>SUM(D30:G30)</f>
        <v>2357.0407015999995</v>
      </c>
      <c r="I30" s="18"/>
    </row>
    <row r="31" spans="1:10" ht="18" customHeight="1" x14ac:dyDescent="0.25">
      <c r="A31" s="22"/>
      <c r="B31" s="23"/>
      <c r="C31" s="22"/>
      <c r="D31" s="24"/>
      <c r="E31" s="22"/>
      <c r="F31" s="22"/>
      <c r="G31" s="22"/>
      <c r="H31" s="24"/>
    </row>
    <row r="32" spans="1:10" ht="15" customHeight="1" x14ac:dyDescent="0.25">
      <c r="A32" s="2"/>
      <c r="B32" s="3"/>
      <c r="C32" s="10"/>
      <c r="D32" s="10"/>
      <c r="E32" s="10"/>
      <c r="F32" s="10"/>
      <c r="G32" s="10"/>
      <c r="H32" s="3"/>
    </row>
    <row r="33" spans="1:8" ht="15.75" x14ac:dyDescent="0.25">
      <c r="A33" s="2"/>
      <c r="B33" s="2"/>
      <c r="C33" s="10"/>
      <c r="D33" s="10"/>
      <c r="E33" s="10"/>
      <c r="F33" s="10"/>
      <c r="G33" s="10"/>
      <c r="H33" s="3"/>
    </row>
    <row r="34" spans="1:8" ht="15.75" x14ac:dyDescent="0.25">
      <c r="A34" s="2"/>
      <c r="B34" s="2"/>
      <c r="C34" s="10"/>
      <c r="D34" s="10"/>
      <c r="E34" s="10"/>
      <c r="F34" s="10"/>
      <c r="G34" s="10"/>
      <c r="H34" s="3"/>
    </row>
    <row r="35" spans="1:8" ht="15.75" x14ac:dyDescent="0.25">
      <c r="A35" s="2"/>
      <c r="B35" s="2"/>
      <c r="C35" s="10"/>
      <c r="D35" s="10"/>
      <c r="E35" s="10"/>
      <c r="F35" s="10"/>
      <c r="G35" s="10"/>
      <c r="H35" s="3"/>
    </row>
    <row r="36" spans="1:8" ht="15.75" x14ac:dyDescent="0.25">
      <c r="A36" s="2"/>
      <c r="B36" s="2"/>
      <c r="C36" s="10"/>
      <c r="D36" s="10"/>
      <c r="E36" s="10"/>
      <c r="F36" s="10"/>
      <c r="G36" s="10"/>
      <c r="H36" s="3"/>
    </row>
    <row r="37" spans="1:8" ht="15.75" x14ac:dyDescent="0.25">
      <c r="A37" s="2"/>
      <c r="B37" s="2"/>
      <c r="C37" s="10"/>
      <c r="D37" s="10"/>
      <c r="E37" s="10"/>
      <c r="F37" s="10"/>
      <c r="G37" s="10"/>
      <c r="H37" s="3"/>
    </row>
    <row r="38" spans="1:8" x14ac:dyDescent="0.25">
      <c r="A38" s="2"/>
      <c r="B38" s="2"/>
      <c r="D38" s="22"/>
      <c r="E38" s="22"/>
      <c r="F38" s="22"/>
      <c r="G38" s="22"/>
      <c r="H38" s="2"/>
    </row>
    <row r="39" spans="1:8" x14ac:dyDescent="0.25">
      <c r="A39" s="2"/>
      <c r="B39" s="2"/>
      <c r="C39" s="22"/>
      <c r="D39" s="22"/>
      <c r="E39" s="22"/>
      <c r="F39" s="22"/>
      <c r="G39" s="22"/>
      <c r="H39" s="2"/>
    </row>
  </sheetData>
  <mergeCells count="9">
    <mergeCell ref="A30:C30"/>
    <mergeCell ref="F1:H1"/>
    <mergeCell ref="F2:H2"/>
    <mergeCell ref="F4:H4"/>
    <mergeCell ref="F5:H5"/>
    <mergeCell ref="D11:G11"/>
    <mergeCell ref="A7:H7"/>
    <mergeCell ref="A8:H8"/>
    <mergeCell ref="A9:H9"/>
  </mergeCells>
  <pageMargins left="0.70866141732283472" right="0.70866141732283472" top="0.15748031496062992" bottom="0.15748031496062992" header="0.31496062992125984" footer="0.31496062992125984"/>
  <pageSetup paperSize="9" scale="90" fitToHeight="3" orientation="landscape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ССР</vt:lpstr>
      <vt:lpstr>ССР!Область_печати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k101</dc:creator>
  <cp:lastModifiedBy>Потороча Антон Андреевич</cp:lastModifiedBy>
  <cp:lastPrinted>2015-05-22T11:57:59Z</cp:lastPrinted>
  <dcterms:created xsi:type="dcterms:W3CDTF">2015-03-12T10:55:11Z</dcterms:created>
  <dcterms:modified xsi:type="dcterms:W3CDTF">2015-06-24T12:43:00Z</dcterms:modified>
</cp:coreProperties>
</file>