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23775" windowHeight="1444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C24" i="1" l="1"/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C27" i="1" l="1"/>
  <c r="F27" i="1" s="1"/>
  <c r="F29" i="1" s="1"/>
  <c r="F31" i="1" s="1"/>
  <c r="F32" i="1" s="1"/>
  <c r="F33" i="1" s="1"/>
  <c r="F34" i="1" l="1"/>
</calcChain>
</file>

<file path=xl/sharedStrings.xml><?xml version="1.0" encoding="utf-8"?>
<sst xmlns="http://schemas.openxmlformats.org/spreadsheetml/2006/main" count="37" uniqueCount="34">
  <si>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</si>
  <si>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</si>
  <si>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</si>
  <si>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</si>
  <si>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</si>
  <si>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</si>
  <si>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Сметная стоимость строительства в текущем уровне цен на 2015г., руб.</t>
  </si>
  <si>
    <t>ИТОГО</t>
  </si>
  <si>
    <t>Временные здания и сооружения 2,08%</t>
  </si>
  <si>
    <t>Производство СМР в зимнее время 3%</t>
  </si>
  <si>
    <t>Итого с договорным коэффициентом К=6,35417239219</t>
  </si>
  <si>
    <t>НДС 18%</t>
  </si>
  <si>
    <t>ВСЕГО С НДС</t>
  </si>
  <si>
    <t>Молниезащита (ПКС-1-701-960-ЭМ6.ЛС)</t>
  </si>
  <si>
    <t>Строительные работы (ПКС-1-701-960-АС.ЛС)</t>
  </si>
  <si>
    <t>Пожаротушение (ПКС-1-701-960-АПТ.ЛС)</t>
  </si>
  <si>
    <t>Система отопления (ПКС-1-701-960-ОВ.ЛС)</t>
  </si>
  <si>
    <t>Система уравнивания потенциалов (ПКС-1-701-960-ЭМ7.ЛС)</t>
  </si>
  <si>
    <t>Автоматизация вентиляции (ПКС-1-701-960-АОВ2.ЛС)</t>
  </si>
  <si>
    <t>Автоматизация (ПКС-1-701-960-АТХ.ЛС)</t>
  </si>
  <si>
    <t>Система водоснабжения (ПКС-1-701-960-ВК.ЛС)</t>
  </si>
  <si>
    <t>Вентиляция (ПКС-1-701-960-ОВ2.ЛС)</t>
  </si>
  <si>
    <t>Радиофикация (ПКС-1-701-960-РТ.ЛС)</t>
  </si>
  <si>
    <t>Сети связи( ПКС-1-701-960-СС.ЛС)</t>
  </si>
  <si>
    <t>Электрообогрев трубопроводов ( ПКС-1-701-960-ЭМ9.ЛС)</t>
  </si>
  <si>
    <t>Электроснабжение оборудования в осях 28-37-Б-Р  (ПКС-1-701-960-ЭМ1.ЛС)</t>
  </si>
  <si>
    <t>Технологические трубопроводы и оборудование                                              (ПКС-1-701-960-ТХ.ЛС)</t>
  </si>
  <si>
    <t>Электроснабжение систем противопожарной автоматики  (ПКС-1-701-960-ЭМ5.ЛС)</t>
  </si>
  <si>
    <t>Электроосвещение     (ПКС-1-701-960-ЭО.ЛС, п.п.10-1шт, 30-1м)</t>
  </si>
  <si>
    <t>Прокладка магистральных кабельных лотков и кабельных конструкций     (ПКС-1-701-960-ЭМ8.ЛС, п.1-0,01тн)</t>
  </si>
  <si>
    <t>Демонтажные работы  (ПКС-1-701-960-ЭМ.ЛСД, п.п.1-0,01шт, п.4-1м)</t>
  </si>
  <si>
    <t>Демонтаж м/конструкций оси 28-37 и Б-Р  (ПКС-1-701-960-КМ.ЛСД, п.п.1-0,01м2, п.5, п.11, п.12)</t>
  </si>
  <si>
    <t xml:space="preserve">Приложение к п. 8 Извещения Закупочной документации </t>
  </si>
  <si>
    <t>Обоснование начальной (максимальной) цены договора  по объекту  "Корпус 701. Проведение строительных работ, монтаж оборудования и технологических трубопроводов, вентиляции, систем радиофикации, систем отопления и пожарной сигнализации,  сетей связи, электромонтажные работы и электроснабжение оборудования , монтаж электроосвещения, демонтажные работы при производстве кальциевой проволоки  на АО ЧМЗ"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</si>
</sst>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"/>
    <numFmt numFmtId="165" formatCode="#,##0.000"/>
    <numFmt numFmtId="166" formatCode="#,##0.00000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/>
    <xf numFmtId="165" fontId="2" fillId="0" borderId="1" xfId="0" applyNumberFormat="1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4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topLeftCell="A22" workbookViewId="0">
      <selection activeCell="A3" sqref="A3:F3"/>
    </sheetView>
  </sheetViews>
  <sheetFormatPr defaultRowHeight="15" x14ac:dyDescent="0.25"/>
  <cols>
    <col min="1" max="1" width="4.42578125" customWidth="1"/>
    <col min="2" max="2" width="42.140625" customWidth="1"/>
    <col min="3" max="3" width="17.140625" customWidth="1"/>
    <col min="4" max="4" width="18.140625" customWidth="1"/>
    <col min="5" max="5" width="17" customWidth="1"/>
    <col min="6" max="6" width="19.7109375" customWidth="1"/>
  </cols>
  <sheetData>
    <row r="1" spans="1:6" x14ac:dyDescent="0.25">
      <c r="A1" s="1"/>
      <c r="B1" s="1"/>
      <c r="C1" s="33" t="s">
        <v>32</v>
      </c>
      <c r="D1" s="33"/>
      <c r="E1" s="33"/>
      <c r="F1" s="33"/>
    </row>
    <row r="2" spans="1:6" x14ac:dyDescent="0.25">
      <c r="A2" s="1"/>
      <c r="B2" s="1"/>
      <c r="C2" s="1"/>
      <c r="D2" s="1"/>
      <c r="E2" s="4"/>
      <c r="F2" s="4"/>
    </row>
    <row r="3" spans="1:6" ht="99.75" customHeight="1" x14ac:dyDescent="0.25">
      <c r="A3" s="31" t="s">
        <v>33</v>
      </c>
      <c r="B3" s="32"/>
      <c r="C3" s="32"/>
      <c r="D3" s="32"/>
      <c r="E3" s="32"/>
      <c r="F3" s="32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6</v>
      </c>
      <c r="E5" s="7" t="s">
        <v>3</v>
      </c>
      <c r="F5" s="7" t="s">
        <v>4</v>
      </c>
    </row>
    <row r="6" spans="1:6" ht="45" customHeight="1" x14ac:dyDescent="0.25">
      <c r="A6" s="11">
        <v>1</v>
      </c>
      <c r="B6" s="27" t="s">
        <v>25</v>
      </c>
      <c r="C6" s="12">
        <v>527052</v>
      </c>
      <c r="D6" s="12"/>
      <c r="E6" s="12"/>
      <c r="F6" s="12"/>
    </row>
    <row r="7" spans="1:6" s="1" customFormat="1" ht="42.75" customHeight="1" x14ac:dyDescent="0.25">
      <c r="A7" s="11">
        <v>2</v>
      </c>
      <c r="B7" s="28" t="s">
        <v>13</v>
      </c>
      <c r="C7" s="12">
        <v>91533</v>
      </c>
      <c r="D7" s="12"/>
      <c r="E7" s="12"/>
      <c r="F7" s="12"/>
    </row>
    <row r="8" spans="1:6" s="1" customFormat="1" ht="42.75" customHeight="1" x14ac:dyDescent="0.25">
      <c r="A8" s="11">
        <v>3</v>
      </c>
      <c r="B8" s="28" t="s">
        <v>14</v>
      </c>
      <c r="C8" s="12">
        <v>2535088</v>
      </c>
      <c r="D8" s="12"/>
      <c r="E8" s="12"/>
      <c r="F8" s="12"/>
    </row>
    <row r="9" spans="1:6" s="1" customFormat="1" ht="31.5" customHeight="1" x14ac:dyDescent="0.25">
      <c r="A9" s="11">
        <v>4</v>
      </c>
      <c r="B9" s="28" t="s">
        <v>15</v>
      </c>
      <c r="C9" s="12">
        <v>54148</v>
      </c>
      <c r="D9" s="12"/>
      <c r="E9" s="12"/>
      <c r="F9" s="12"/>
    </row>
    <row r="10" spans="1:6" s="1" customFormat="1" ht="31.5" customHeight="1" x14ac:dyDescent="0.25">
      <c r="A10" s="11">
        <v>5</v>
      </c>
      <c r="B10" s="29" t="s">
        <v>16</v>
      </c>
      <c r="C10" s="12">
        <v>313546</v>
      </c>
      <c r="D10" s="12"/>
      <c r="E10" s="12"/>
      <c r="F10" s="12"/>
    </row>
    <row r="11" spans="1:6" s="1" customFormat="1" ht="42" customHeight="1" x14ac:dyDescent="0.25">
      <c r="A11" s="11">
        <v>6</v>
      </c>
      <c r="B11" s="29" t="s">
        <v>26</v>
      </c>
      <c r="C11" s="12">
        <v>197986</v>
      </c>
      <c r="D11" s="12"/>
      <c r="E11" s="12"/>
      <c r="F11" s="12"/>
    </row>
    <row r="12" spans="1:6" s="1" customFormat="1" ht="31.5" customHeight="1" x14ac:dyDescent="0.25">
      <c r="A12" s="11">
        <v>7</v>
      </c>
      <c r="B12" s="29" t="s">
        <v>17</v>
      </c>
      <c r="C12" s="12">
        <v>33948</v>
      </c>
      <c r="D12" s="12"/>
      <c r="E12" s="12"/>
      <c r="F12" s="12"/>
    </row>
    <row r="13" spans="1:6" s="1" customFormat="1" ht="31.5" customHeight="1" x14ac:dyDescent="0.25">
      <c r="A13" s="11">
        <f>A12+1</f>
        <v>8</v>
      </c>
      <c r="B13" s="29" t="s">
        <v>17</v>
      </c>
      <c r="C13" s="12">
        <v>25541</v>
      </c>
      <c r="D13" s="12"/>
      <c r="E13" s="12"/>
      <c r="F13" s="12"/>
    </row>
    <row r="14" spans="1:6" s="1" customFormat="1" ht="31.5" customHeight="1" x14ac:dyDescent="0.25">
      <c r="A14" s="11">
        <f t="shared" ref="A14:A25" si="0">A13+1</f>
        <v>9</v>
      </c>
      <c r="B14" s="30" t="s">
        <v>18</v>
      </c>
      <c r="C14" s="12">
        <v>20904</v>
      </c>
      <c r="D14" s="12"/>
      <c r="E14" s="12"/>
      <c r="F14" s="12"/>
    </row>
    <row r="15" spans="1:6" s="1" customFormat="1" ht="31.5" customHeight="1" x14ac:dyDescent="0.25">
      <c r="A15" s="11">
        <f t="shared" si="0"/>
        <v>10</v>
      </c>
      <c r="B15" s="30" t="s">
        <v>19</v>
      </c>
      <c r="C15" s="12">
        <v>6846</v>
      </c>
      <c r="D15" s="12"/>
      <c r="E15" s="12"/>
      <c r="F15" s="12"/>
    </row>
    <row r="16" spans="1:6" s="1" customFormat="1" ht="48" customHeight="1" x14ac:dyDescent="0.25">
      <c r="A16" s="11">
        <f t="shared" si="0"/>
        <v>11</v>
      </c>
      <c r="B16" s="30" t="s">
        <v>20</v>
      </c>
      <c r="C16" s="12">
        <v>225719</v>
      </c>
      <c r="D16" s="12"/>
      <c r="E16" s="12"/>
      <c r="F16" s="12"/>
    </row>
    <row r="17" spans="1:6" s="1" customFormat="1" ht="31.5" customHeight="1" x14ac:dyDescent="0.25">
      <c r="A17" s="11">
        <f t="shared" si="0"/>
        <v>12</v>
      </c>
      <c r="B17" s="30" t="s">
        <v>21</v>
      </c>
      <c r="C17" s="12">
        <v>352875</v>
      </c>
      <c r="D17" s="12"/>
      <c r="E17" s="12"/>
      <c r="F17" s="12"/>
    </row>
    <row r="18" spans="1:6" s="1" customFormat="1" ht="31.5" customHeight="1" x14ac:dyDescent="0.25">
      <c r="A18" s="11">
        <f t="shared" si="0"/>
        <v>13</v>
      </c>
      <c r="B18" s="30" t="s">
        <v>22</v>
      </c>
      <c r="C18" s="12">
        <v>1803</v>
      </c>
      <c r="D18" s="12"/>
      <c r="E18" s="12"/>
      <c r="F18" s="12"/>
    </row>
    <row r="19" spans="1:6" s="1" customFormat="1" ht="31.5" customHeight="1" x14ac:dyDescent="0.25">
      <c r="A19" s="11">
        <f t="shared" si="0"/>
        <v>14</v>
      </c>
      <c r="B19" s="30" t="s">
        <v>23</v>
      </c>
      <c r="C19" s="12">
        <v>2287</v>
      </c>
      <c r="D19" s="12"/>
      <c r="E19" s="12"/>
      <c r="F19" s="12"/>
    </row>
    <row r="20" spans="1:6" s="1" customFormat="1" ht="31.5" customHeight="1" x14ac:dyDescent="0.25">
      <c r="A20" s="11">
        <f t="shared" si="0"/>
        <v>15</v>
      </c>
      <c r="B20" s="30" t="s">
        <v>24</v>
      </c>
      <c r="C20" s="12">
        <v>48252</v>
      </c>
      <c r="D20" s="12"/>
      <c r="E20" s="12"/>
      <c r="F20" s="12"/>
    </row>
    <row r="21" spans="1:6" s="1" customFormat="1" ht="31.5" customHeight="1" x14ac:dyDescent="0.25">
      <c r="A21" s="11">
        <f t="shared" si="0"/>
        <v>16</v>
      </c>
      <c r="B21" s="30" t="s">
        <v>27</v>
      </c>
      <c r="C21" s="12">
        <v>9604</v>
      </c>
      <c r="D21" s="12"/>
      <c r="E21" s="12"/>
      <c r="F21" s="12"/>
    </row>
    <row r="22" spans="1:6" s="1" customFormat="1" ht="31.5" customHeight="1" x14ac:dyDescent="0.25">
      <c r="A22" s="11">
        <f t="shared" si="0"/>
        <v>17</v>
      </c>
      <c r="B22" s="30" t="s">
        <v>28</v>
      </c>
      <c r="C22" s="12">
        <v>118</v>
      </c>
      <c r="D22" s="12"/>
      <c r="E22" s="12"/>
      <c r="F22" s="12"/>
    </row>
    <row r="23" spans="1:6" s="1" customFormat="1" ht="52.5" customHeight="1" x14ac:dyDescent="0.25">
      <c r="A23" s="11">
        <f t="shared" si="0"/>
        <v>18</v>
      </c>
      <c r="B23" s="30" t="s">
        <v>29</v>
      </c>
      <c r="C23" s="12">
        <v>35</v>
      </c>
      <c r="D23" s="12"/>
      <c r="E23" s="12"/>
      <c r="F23" s="12"/>
    </row>
    <row r="24" spans="1:6" s="1" customFormat="1" ht="51.75" customHeight="1" x14ac:dyDescent="0.25">
      <c r="A24" s="11">
        <f t="shared" si="0"/>
        <v>19</v>
      </c>
      <c r="B24" s="30" t="s">
        <v>31</v>
      </c>
      <c r="C24" s="12">
        <f>1321+30136</f>
        <v>31457</v>
      </c>
      <c r="D24" s="12"/>
      <c r="E24" s="12"/>
      <c r="F24" s="12"/>
    </row>
    <row r="25" spans="1:6" s="1" customFormat="1" ht="31.5" customHeight="1" x14ac:dyDescent="0.25">
      <c r="A25" s="11">
        <f t="shared" si="0"/>
        <v>20</v>
      </c>
      <c r="B25" s="30" t="s">
        <v>30</v>
      </c>
      <c r="C25" s="12">
        <v>54</v>
      </c>
      <c r="D25" s="12"/>
      <c r="E25" s="12"/>
      <c r="F25" s="12"/>
    </row>
    <row r="26" spans="1:6" s="1" customFormat="1" ht="21" customHeight="1" x14ac:dyDescent="0.25">
      <c r="A26" s="11"/>
      <c r="B26" s="11"/>
      <c r="C26" s="12"/>
      <c r="D26" s="12"/>
      <c r="E26" s="12"/>
      <c r="F26" s="12"/>
    </row>
    <row r="27" spans="1:6" s="1" customFormat="1" ht="21" customHeight="1" x14ac:dyDescent="0.25">
      <c r="A27" s="11"/>
      <c r="B27" s="14" t="s">
        <v>7</v>
      </c>
      <c r="C27" s="17">
        <f>SUM(C6:C26)</f>
        <v>4478796</v>
      </c>
      <c r="D27" s="12"/>
      <c r="E27" s="12"/>
      <c r="F27" s="26">
        <f>C27</f>
        <v>4478796</v>
      </c>
    </row>
    <row r="28" spans="1:6" s="1" customFormat="1" ht="30.75" customHeight="1" x14ac:dyDescent="0.25">
      <c r="A28" s="11"/>
      <c r="B28" s="20" t="s">
        <v>8</v>
      </c>
      <c r="C28" s="17"/>
      <c r="D28" s="12"/>
      <c r="E28" s="12"/>
      <c r="F28" s="26">
        <v>92335</v>
      </c>
    </row>
    <row r="29" spans="1:6" s="1" customFormat="1" ht="21" customHeight="1" x14ac:dyDescent="0.25">
      <c r="A29" s="11"/>
      <c r="B29" s="21" t="s">
        <v>7</v>
      </c>
      <c r="C29" s="17"/>
      <c r="D29" s="12"/>
      <c r="E29" s="18"/>
      <c r="F29" s="26">
        <f>F28+F27</f>
        <v>4571131</v>
      </c>
    </row>
    <row r="30" spans="1:6" ht="21" customHeight="1" x14ac:dyDescent="0.25">
      <c r="A30" s="14"/>
      <c r="B30" s="20" t="s">
        <v>9</v>
      </c>
      <c r="C30" s="13"/>
      <c r="D30" s="13"/>
      <c r="E30" s="19"/>
      <c r="F30" s="26">
        <v>135946</v>
      </c>
    </row>
    <row r="31" spans="1:6" ht="20.25" customHeight="1" x14ac:dyDescent="0.25">
      <c r="A31" s="14"/>
      <c r="B31" s="21" t="s">
        <v>7</v>
      </c>
      <c r="C31" s="13"/>
      <c r="D31" s="13"/>
      <c r="E31" s="15"/>
      <c r="F31" s="26">
        <f>F30+F29</f>
        <v>4707077</v>
      </c>
    </row>
    <row r="32" spans="1:6" ht="32.25" customHeight="1" x14ac:dyDescent="0.25">
      <c r="A32" s="14"/>
      <c r="B32" s="20" t="s">
        <v>10</v>
      </c>
      <c r="C32" s="13"/>
      <c r="D32" s="13"/>
      <c r="E32" s="16"/>
      <c r="F32" s="13">
        <f>F31*6.35417239219</f>
        <v>29909578.721312527</v>
      </c>
    </row>
    <row r="33" spans="1:6" x14ac:dyDescent="0.25">
      <c r="A33" s="22"/>
      <c r="B33" s="21" t="s">
        <v>11</v>
      </c>
      <c r="C33" s="23"/>
      <c r="D33" s="23"/>
      <c r="E33" s="24"/>
      <c r="F33" s="25">
        <f>F32*18%</f>
        <v>5383724.1698362548</v>
      </c>
    </row>
    <row r="34" spans="1:6" x14ac:dyDescent="0.25">
      <c r="A34" s="22"/>
      <c r="B34" s="21" t="s">
        <v>12</v>
      </c>
      <c r="C34" s="23"/>
      <c r="D34" s="22"/>
      <c r="E34" s="24" t="s">
        <v>5</v>
      </c>
      <c r="F34" s="25">
        <f>F32+F33</f>
        <v>35293302.891148783</v>
      </c>
    </row>
    <row r="35" spans="1:6" ht="48.75" customHeight="1" x14ac:dyDescent="0.25">
      <c r="A35" s="6"/>
      <c r="B35" s="5"/>
      <c r="C35" s="9"/>
      <c r="D35" s="6"/>
      <c r="E35" s="5"/>
      <c r="F35" s="10"/>
    </row>
    <row r="36" spans="1:6" x14ac:dyDescent="0.25">
      <c r="A36" s="6"/>
      <c r="B36" s="5"/>
      <c r="C36" s="6"/>
      <c r="D36" s="6"/>
      <c r="E36" s="5"/>
      <c r="F36" s="10"/>
    </row>
    <row r="37" spans="1:6" x14ac:dyDescent="0.25">
      <c r="A37" s="6"/>
      <c r="B37" s="5"/>
      <c r="C37" s="6"/>
      <c r="D37" s="6"/>
      <c r="E37" s="5"/>
      <c r="F37" s="10"/>
    </row>
    <row r="38" spans="1:6" x14ac:dyDescent="0.25">
      <c r="A38" s="6"/>
      <c r="B38" s="5"/>
      <c r="C38" s="6"/>
      <c r="D38" s="6"/>
      <c r="E38" s="5"/>
      <c r="F38" s="10"/>
    </row>
    <row r="39" spans="1:6" x14ac:dyDescent="0.25">
      <c r="A39" s="10"/>
      <c r="B39" s="10"/>
      <c r="C39" s="10"/>
      <c r="D39" s="10"/>
      <c r="E39" s="10"/>
      <c r="F39" s="10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2015-03-11T04:22:54Z</cp:lastPrinted>
  <dcterms:created xsi:type="dcterms:W3CDTF">2014-03-18T07:35:04Z</dcterms:created>
  <dcterms:modified xsi:type="dcterms:W3CDTF">2015-07-01T10:48:39Z</dcterms:modified>
</cp:coreProperties>
</file>