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3" i="1" l="1"/>
  <c r="D12" i="1"/>
  <c r="D11" i="1"/>
  <c r="D10" i="1"/>
  <c r="D9" i="1"/>
  <c r="D8" i="1"/>
  <c r="D7" i="1"/>
  <c r="F12" i="1"/>
  <c r="F11" i="1"/>
  <c r="F10" i="1"/>
  <c r="F9" i="1"/>
  <c r="F8" i="1"/>
  <c r="F7" i="1"/>
  <c r="F13" i="1"/>
  <c r="F21" i="1"/>
  <c r="F20" i="1"/>
  <c r="F17" i="1"/>
  <c r="F18" i="1" s="1"/>
  <c r="F19" i="1" s="1"/>
  <c r="D21" i="1"/>
  <c r="D20" i="1"/>
  <c r="D17" i="1"/>
  <c r="F23" i="1" l="1"/>
  <c r="F14" i="1"/>
  <c r="F15" i="1" s="1"/>
  <c r="F16" i="1" s="1"/>
  <c r="F24" i="1" l="1"/>
  <c r="F25" i="1" l="1"/>
  <c r="F26" i="1" s="1"/>
  <c r="F27" i="1" s="1"/>
  <c r="F28" i="1" s="1"/>
</calcChain>
</file>

<file path=xl/sharedStrings.xml><?xml version="1.0" encoding="utf-8"?>
<sst xmlns="http://schemas.openxmlformats.org/spreadsheetml/2006/main" count="31" uniqueCount="29">
  <si>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</si>
  <si>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</si>
  <si>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</si>
  <si>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</si>
  <si>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</si>
  <si>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</si>
  <si>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</si>
  <si>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</si>
  <si>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</si>
  <si>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</si>
  <si>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2013г.., руб.</t>
  </si>
  <si>
    <t>ИТОГО с индексом-дефлятором на период с июня 2013г.по декабрь 2013г. (1,041)</t>
  </si>
  <si>
    <t>ИТОГО с индексом-дефлятором на период с мая 2013г.по декабрь 2013г. (1,048)</t>
  </si>
  <si>
    <t>ВСЕГО</t>
  </si>
  <si>
    <t>Ремонт медпункта в корп. 715 цеха №80</t>
  </si>
  <si>
    <t>Автоматизация (ЛС №ЛС ПКС-1-715-356-АОВ2.ЛС2)</t>
  </si>
  <si>
    <t>Архитектурные решения.                        Приобретние мебели                                                                    (ЛС №ЛС ПКС-1-715-356-АР.ЛС2)</t>
  </si>
  <si>
    <t>Строительные работы                                                                  (ЛС №ЛС ПКС-1-715-356-АС.ЛС2)</t>
  </si>
  <si>
    <t>Водоснабжение                                                                (ЛС №ЛС ПКС-1-715-356-ВК.ЛС2)</t>
  </si>
  <si>
    <t>Вентиляция                                                                (ЛС №ЛС ПКС-1-715-356-ОВ2.ЛС2)</t>
  </si>
  <si>
    <t>Пожарная сигнализация                                                                 (ЛС №ЛС ПКС-1-715-356-ПС.ЛС2)</t>
  </si>
  <si>
    <t>Электроснабжение                                                             (ЛС №ЛС ПКС-1-715-356-ЭМ.ЛС2)</t>
  </si>
  <si>
    <t>ИТОГО с индексом-дефлятором на период с января 2014г.по март 2014г. (1,0185)</t>
  </si>
  <si>
    <t>Цех 54, корп.750. Текущий ремонт путей эвакуации                                                              (ЛС №ЛС-Ц54-750-2013-СМ7)</t>
  </si>
  <si>
    <t>ИТОГО с индексом-дефлятором на период с января 2013г.по декабрь 2013г. (1,082)</t>
  </si>
  <si>
    <t>Цех 54, корп.801. Текущий ремонт стен из керамической плитки в коридоре                                                          (ЛС №ЛС-Ц54-801-2013-СМ2)</t>
  </si>
  <si>
    <t>Цех 54, корп.750. Замена дверей на пластиковые                                                          (ЛС №ЛС-Ц54-750-2013-СМ6)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</si>
  <si>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</si>
  <si>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"Капитальный и текущий ремонт  зданий и сооружений объектов ОАО "ЧМЗ"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</si>
</sst>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abSelected="1" view="pageBreakPreview" topLeftCell="A19" zoomScale="110" zoomScaleSheetLayoutView="110" workbookViewId="0">
      <selection activeCell="B31" sqref="B31:E36"/>
    </sheetView>
  </sheetViews>
  <sheetFormatPr defaultRowHeight="15.75" x14ac:dyDescent="0.2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38" t="s">
        <v>27</v>
      </c>
      <c r="D1" s="38"/>
      <c r="E1" s="38"/>
      <c r="F1" s="38"/>
    </row>
    <row r="2" spans="1:6" x14ac:dyDescent="0.25">
      <c r="E2" s="15"/>
      <c r="F2" s="15"/>
    </row>
    <row r="3" spans="1:6" s="17" customFormat="1" ht="81.75" customHeight="1" x14ac:dyDescent="0.25">
      <c r="A3" s="36" t="s">
        <v>28</v>
      </c>
      <c r="B3" s="37"/>
      <c r="C3" s="37"/>
      <c r="D3" s="37"/>
      <c r="E3" s="37"/>
      <c r="F3" s="37"/>
    </row>
    <row r="4" spans="1:6" s="1" customFormat="1" ht="12.75" x14ac:dyDescent="0.2">
      <c r="A4" s="2"/>
      <c r="C4" s="2"/>
      <c r="D4" s="2"/>
    </row>
    <row r="5" spans="1:6" s="17" customFormat="1" ht="85.5" customHeight="1" x14ac:dyDescent="0.25">
      <c r="A5" s="25" t="s">
        <v>0</v>
      </c>
      <c r="B5" s="26" t="s">
        <v>1</v>
      </c>
      <c r="C5" s="25" t="s">
        <v>6</v>
      </c>
      <c r="D5" s="25" t="s">
        <v>10</v>
      </c>
      <c r="E5" s="25" t="s">
        <v>8</v>
      </c>
      <c r="F5" s="25" t="s">
        <v>7</v>
      </c>
    </row>
    <row r="6" spans="1:6" s="17" customFormat="1" ht="21" customHeight="1" x14ac:dyDescent="0.25">
      <c r="A6" s="40" t="s">
        <v>14</v>
      </c>
      <c r="B6" s="41"/>
      <c r="C6" s="41"/>
      <c r="D6" s="41"/>
      <c r="E6" s="41"/>
      <c r="F6" s="42"/>
    </row>
    <row r="7" spans="1:6" s="17" customFormat="1" ht="56.25" customHeight="1" x14ac:dyDescent="0.25">
      <c r="A7" s="25">
        <v>1</v>
      </c>
      <c r="B7" s="30" t="s">
        <v>15</v>
      </c>
      <c r="C7" s="20">
        <v>1323</v>
      </c>
      <c r="D7" s="20">
        <f t="shared" ref="D7:D13" si="0">E7</f>
        <v>7909</v>
      </c>
      <c r="E7" s="20">
        <v>7909</v>
      </c>
      <c r="F7" s="20">
        <f t="shared" ref="F7:F12" si="1">E7</f>
        <v>7909</v>
      </c>
    </row>
    <row r="8" spans="1:6" s="17" customFormat="1" ht="85.5" customHeight="1" x14ac:dyDescent="0.25">
      <c r="A8" s="25">
        <v>2</v>
      </c>
      <c r="B8" s="30" t="s">
        <v>16</v>
      </c>
      <c r="C8" s="20">
        <v>196991</v>
      </c>
      <c r="D8" s="20">
        <f t="shared" si="0"/>
        <v>1023785</v>
      </c>
      <c r="E8" s="20">
        <v>1023785</v>
      </c>
      <c r="F8" s="20">
        <f t="shared" si="1"/>
        <v>1023785</v>
      </c>
    </row>
    <row r="9" spans="1:6" s="17" customFormat="1" ht="85.5" customHeight="1" x14ac:dyDescent="0.25">
      <c r="A9" s="25">
        <v>3</v>
      </c>
      <c r="B9" s="30" t="s">
        <v>17</v>
      </c>
      <c r="C9" s="20">
        <v>4710</v>
      </c>
      <c r="D9" s="20">
        <f t="shared" si="0"/>
        <v>27504</v>
      </c>
      <c r="E9" s="20">
        <v>27504</v>
      </c>
      <c r="F9" s="20">
        <f t="shared" si="1"/>
        <v>27504</v>
      </c>
    </row>
    <row r="10" spans="1:6" s="17" customFormat="1" ht="85.5" customHeight="1" x14ac:dyDescent="0.25">
      <c r="A10" s="25">
        <v>4</v>
      </c>
      <c r="B10" s="30" t="s">
        <v>18</v>
      </c>
      <c r="C10" s="20">
        <v>28314</v>
      </c>
      <c r="D10" s="20">
        <f t="shared" si="0"/>
        <v>187976</v>
      </c>
      <c r="E10" s="20">
        <v>187976</v>
      </c>
      <c r="F10" s="20">
        <f t="shared" si="1"/>
        <v>187976</v>
      </c>
    </row>
    <row r="11" spans="1:6" s="17" customFormat="1" ht="85.5" customHeight="1" x14ac:dyDescent="0.25">
      <c r="A11" s="25">
        <v>5</v>
      </c>
      <c r="B11" s="30" t="s">
        <v>19</v>
      </c>
      <c r="C11" s="20">
        <v>111543</v>
      </c>
      <c r="D11" s="20">
        <f t="shared" si="0"/>
        <v>550920</v>
      </c>
      <c r="E11" s="20">
        <v>550920</v>
      </c>
      <c r="F11" s="20">
        <f t="shared" si="1"/>
        <v>550920</v>
      </c>
    </row>
    <row r="12" spans="1:6" s="17" customFormat="1" ht="85.5" customHeight="1" x14ac:dyDescent="0.25">
      <c r="A12" s="25">
        <v>6</v>
      </c>
      <c r="B12" s="30" t="s">
        <v>20</v>
      </c>
      <c r="C12" s="20">
        <v>1490</v>
      </c>
      <c r="D12" s="20">
        <f t="shared" si="0"/>
        <v>3874</v>
      </c>
      <c r="E12" s="20">
        <v>3874</v>
      </c>
      <c r="F12" s="20">
        <f t="shared" si="1"/>
        <v>3874</v>
      </c>
    </row>
    <row r="13" spans="1:6" s="17" customFormat="1" ht="85.5" customHeight="1" x14ac:dyDescent="0.25">
      <c r="A13" s="25">
        <v>7</v>
      </c>
      <c r="B13" s="30" t="s">
        <v>21</v>
      </c>
      <c r="C13" s="20">
        <v>33203</v>
      </c>
      <c r="D13" s="20">
        <f t="shared" si="0"/>
        <v>169967</v>
      </c>
      <c r="E13" s="20">
        <v>169967</v>
      </c>
      <c r="F13" s="20">
        <f t="shared" ref="F13" si="2">E13</f>
        <v>169967</v>
      </c>
    </row>
    <row r="14" spans="1:6" s="18" customFormat="1" ht="20.25" customHeight="1" x14ac:dyDescent="0.25">
      <c r="A14" s="13"/>
      <c r="B14" s="27" t="s">
        <v>5</v>
      </c>
      <c r="C14" s="14"/>
      <c r="D14" s="14"/>
      <c r="E14" s="14"/>
      <c r="F14" s="14">
        <f>SUM(F7:F13)</f>
        <v>1971935</v>
      </c>
    </row>
    <row r="15" spans="1:6" s="3" customFormat="1" ht="48.75" customHeight="1" x14ac:dyDescent="0.25">
      <c r="A15" s="26"/>
      <c r="B15" s="21" t="s">
        <v>12</v>
      </c>
      <c r="C15" s="22"/>
      <c r="D15" s="20"/>
      <c r="E15" s="20"/>
      <c r="F15" s="14">
        <f>ROUND(F14*1.041,2)</f>
        <v>2052784.34</v>
      </c>
    </row>
    <row r="16" spans="1:6" s="3" customFormat="1" ht="42.75" customHeight="1" x14ac:dyDescent="0.25">
      <c r="A16" s="26"/>
      <c r="B16" s="31" t="s">
        <v>22</v>
      </c>
      <c r="C16" s="31"/>
      <c r="D16" s="20"/>
      <c r="E16" s="20"/>
      <c r="F16" s="14">
        <f>ROUND(F15*1.0185,2)</f>
        <v>2090760.85</v>
      </c>
    </row>
    <row r="17" spans="1:6" s="3" customFormat="1" ht="54.75" customHeight="1" x14ac:dyDescent="0.25">
      <c r="A17" s="26">
        <v>8</v>
      </c>
      <c r="B17" s="32" t="s">
        <v>23</v>
      </c>
      <c r="C17" s="20">
        <v>29289</v>
      </c>
      <c r="D17" s="20">
        <f t="shared" ref="D17:D21" si="3">E17</f>
        <v>154275</v>
      </c>
      <c r="E17" s="20">
        <v>154275</v>
      </c>
      <c r="F17" s="20">
        <f t="shared" ref="F17:F21" si="4">E17</f>
        <v>154275</v>
      </c>
    </row>
    <row r="18" spans="1:6" s="18" customFormat="1" ht="20.25" customHeight="1" x14ac:dyDescent="0.25">
      <c r="A18" s="13"/>
      <c r="B18" s="33" t="s">
        <v>5</v>
      </c>
      <c r="C18" s="34"/>
      <c r="D18" s="14"/>
      <c r="E18" s="14"/>
      <c r="F18" s="14">
        <f>F17</f>
        <v>154275</v>
      </c>
    </row>
    <row r="19" spans="1:6" s="3" customFormat="1" ht="48.75" customHeight="1" x14ac:dyDescent="0.25">
      <c r="A19" s="26"/>
      <c r="B19" s="35" t="s">
        <v>24</v>
      </c>
      <c r="C19" s="35"/>
      <c r="D19" s="20"/>
      <c r="E19" s="20"/>
      <c r="F19" s="14">
        <f>ROUND(F18*1.082,2)</f>
        <v>166925.54999999999</v>
      </c>
    </row>
    <row r="20" spans="1:6" s="3" customFormat="1" ht="58.5" customHeight="1" x14ac:dyDescent="0.25">
      <c r="A20" s="26">
        <v>9</v>
      </c>
      <c r="B20" s="32" t="s">
        <v>25</v>
      </c>
      <c r="C20" s="20">
        <v>4152</v>
      </c>
      <c r="D20" s="20">
        <f t="shared" si="3"/>
        <v>29289</v>
      </c>
      <c r="E20" s="20">
        <v>29289</v>
      </c>
      <c r="F20" s="20">
        <f t="shared" si="4"/>
        <v>29289</v>
      </c>
    </row>
    <row r="21" spans="1:6" s="3" customFormat="1" ht="54.75" customHeight="1" x14ac:dyDescent="0.25">
      <c r="A21" s="26">
        <v>10</v>
      </c>
      <c r="B21" s="32" t="s">
        <v>26</v>
      </c>
      <c r="C21" s="20">
        <v>8328</v>
      </c>
      <c r="D21" s="20">
        <f t="shared" si="3"/>
        <v>42569</v>
      </c>
      <c r="E21" s="20">
        <v>42569</v>
      </c>
      <c r="F21" s="20">
        <f t="shared" si="4"/>
        <v>42569</v>
      </c>
    </row>
    <row r="22" spans="1:6" s="18" customFormat="1" ht="14.25" x14ac:dyDescent="0.25">
      <c r="A22" s="13"/>
      <c r="B22" s="27" t="s">
        <v>2</v>
      </c>
      <c r="C22" s="14"/>
      <c r="D22" s="14"/>
      <c r="E22" s="19"/>
      <c r="F22" s="19"/>
    </row>
    <row r="23" spans="1:6" s="18" customFormat="1" ht="20.25" customHeight="1" x14ac:dyDescent="0.25">
      <c r="A23" s="13"/>
      <c r="B23" s="27" t="s">
        <v>5</v>
      </c>
      <c r="C23" s="14"/>
      <c r="D23" s="14"/>
      <c r="E23" s="14"/>
      <c r="F23" s="19">
        <f>SUM(F20:F21)</f>
        <v>71858</v>
      </c>
    </row>
    <row r="24" spans="1:6" s="24" customFormat="1" ht="45.75" customHeight="1" x14ac:dyDescent="0.3">
      <c r="A24" s="23"/>
      <c r="B24" s="21" t="s">
        <v>11</v>
      </c>
      <c r="C24" s="28"/>
      <c r="D24" s="28"/>
      <c r="E24" s="28"/>
      <c r="F24" s="19">
        <f>ROUND(F23*1.041,2)</f>
        <v>74804.179999999993</v>
      </c>
    </row>
    <row r="25" spans="1:6" s="24" customFormat="1" ht="21.75" customHeight="1" x14ac:dyDescent="0.3">
      <c r="A25" s="23"/>
      <c r="B25" s="21" t="s">
        <v>13</v>
      </c>
      <c r="C25" s="29"/>
      <c r="D25" s="29"/>
      <c r="E25" s="29"/>
      <c r="F25" s="19">
        <f>F16+F19+F24</f>
        <v>2332490.58</v>
      </c>
    </row>
    <row r="26" spans="1:6" s="18" customFormat="1" ht="20.25" customHeight="1" x14ac:dyDescent="0.25">
      <c r="A26" s="13"/>
      <c r="B26" s="21" t="s">
        <v>9</v>
      </c>
      <c r="C26" s="14"/>
      <c r="D26" s="39">
        <v>0.999</v>
      </c>
      <c r="E26" s="39"/>
      <c r="F26" s="19">
        <f>ROUND(F25*D26,2)</f>
        <v>2330158.09</v>
      </c>
    </row>
    <row r="27" spans="1:6" s="18" customFormat="1" ht="20.25" customHeight="1" x14ac:dyDescent="0.25">
      <c r="A27" s="13"/>
      <c r="B27" s="27" t="s">
        <v>4</v>
      </c>
      <c r="C27" s="14"/>
      <c r="D27" s="14"/>
      <c r="E27" s="19"/>
      <c r="F27" s="19">
        <f>ROUND(F26*0.18,2)</f>
        <v>419428.46</v>
      </c>
    </row>
    <row r="28" spans="1:6" s="18" customFormat="1" ht="20.25" customHeight="1" x14ac:dyDescent="0.25">
      <c r="A28" s="13"/>
      <c r="B28" s="27" t="s">
        <v>3</v>
      </c>
      <c r="C28" s="14"/>
      <c r="D28" s="14"/>
      <c r="E28" s="19"/>
      <c r="F28" s="19">
        <f>F27+F26</f>
        <v>2749586.55</v>
      </c>
    </row>
    <row r="29" spans="1:6" s="18" customFormat="1" ht="14.25" x14ac:dyDescent="0.25">
      <c r="A29" s="9"/>
      <c r="B29" s="10"/>
      <c r="C29" s="11"/>
      <c r="D29" s="11"/>
      <c r="E29" s="12"/>
      <c r="F29" s="12"/>
    </row>
    <row r="30" spans="1:6" s="1" customFormat="1" ht="12.75" x14ac:dyDescent="0.2">
      <c r="A30" s="2"/>
      <c r="B30" s="4"/>
      <c r="C30" s="5"/>
      <c r="D30" s="6"/>
    </row>
    <row r="31" spans="1:6" s="1" customFormat="1" ht="12.75" x14ac:dyDescent="0.2">
      <c r="A31" s="2"/>
      <c r="C31" s="5"/>
      <c r="D31" s="2"/>
    </row>
    <row r="32" spans="1:6" s="1" customFormat="1" ht="12.75" x14ac:dyDescent="0.2">
      <c r="A32" s="2"/>
      <c r="C32" s="7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  <row r="90" spans="1:4" s="1" customFormat="1" ht="12.75" x14ac:dyDescent="0.2">
      <c r="A90" s="2"/>
      <c r="C90" s="2"/>
      <c r="D90" s="2"/>
    </row>
    <row r="91" spans="1:4" s="1" customFormat="1" ht="12.75" x14ac:dyDescent="0.2">
      <c r="A91" s="2"/>
      <c r="C91" s="2"/>
      <c r="D91" s="2"/>
    </row>
    <row r="92" spans="1:4" s="1" customFormat="1" ht="12.75" x14ac:dyDescent="0.2">
      <c r="A92" s="2"/>
      <c r="C92" s="2"/>
      <c r="D92" s="2"/>
    </row>
    <row r="93" spans="1:4" s="1" customFormat="1" ht="12.75" x14ac:dyDescent="0.2">
      <c r="A93" s="2"/>
      <c r="C93" s="2"/>
      <c r="D93" s="2"/>
    </row>
    <row r="94" spans="1:4" s="1" customFormat="1" ht="12.75" x14ac:dyDescent="0.2">
      <c r="A94" s="2"/>
      <c r="C94" s="2"/>
      <c r="D94" s="2"/>
    </row>
    <row r="95" spans="1:4" s="1" customFormat="1" ht="12.75" x14ac:dyDescent="0.2">
      <c r="A95" s="2"/>
      <c r="C95" s="2"/>
      <c r="D95" s="2"/>
    </row>
    <row r="96" spans="1:4" s="1" customFormat="1" ht="12.75" x14ac:dyDescent="0.2">
      <c r="A96" s="2"/>
      <c r="C96" s="2"/>
      <c r="D96" s="2"/>
    </row>
    <row r="97" spans="1:4" s="1" customFormat="1" ht="12.75" x14ac:dyDescent="0.2">
      <c r="A97" s="2"/>
      <c r="C97" s="2"/>
      <c r="D97" s="2"/>
    </row>
    <row r="98" spans="1:4" s="1" customFormat="1" ht="12.75" x14ac:dyDescent="0.2">
      <c r="A98" s="2"/>
      <c r="C98" s="2"/>
      <c r="D98" s="2"/>
    </row>
    <row r="99" spans="1:4" s="1" customFormat="1" ht="12.75" x14ac:dyDescent="0.2">
      <c r="A99" s="2"/>
      <c r="C99" s="2"/>
      <c r="D99" s="2"/>
    </row>
    <row r="100" spans="1:4" s="1" customFormat="1" ht="12.75" x14ac:dyDescent="0.2">
      <c r="A100" s="2"/>
      <c r="C100" s="2"/>
      <c r="D100" s="2"/>
    </row>
    <row r="101" spans="1:4" s="1" customFormat="1" ht="12.75" x14ac:dyDescent="0.2">
      <c r="A101" s="2"/>
      <c r="C101" s="2"/>
      <c r="D101" s="2"/>
    </row>
    <row r="102" spans="1:4" s="1" customFormat="1" ht="12.75" x14ac:dyDescent="0.2">
      <c r="A102" s="2"/>
      <c r="C102" s="2"/>
      <c r="D102" s="2"/>
    </row>
  </sheetData>
  <mergeCells count="4">
    <mergeCell ref="A3:F3"/>
    <mergeCell ref="D26:E26"/>
    <mergeCell ref="A6:F6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2013-12-05T06:03:19Z</cp:lastPrinted>
  <dcterms:created xsi:type="dcterms:W3CDTF">2011-10-12T11:09:13Z</dcterms:created>
  <dcterms:modified xsi:type="dcterms:W3CDTF">2013-12-10T07:18:30Z</dcterms:modified>
</cp:coreProperties>
</file>