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Лист1!$A$1:$V$57</definedName>
  </definedNames>
  <calcPr calcId="144525"/>
</workbook>
</file>

<file path=xl/calcChain.xml><?xml version="1.0" encoding="utf-8"?>
<calcChain xmlns="http://schemas.openxmlformats.org/spreadsheetml/2006/main">
  <c r="V23" i="1" l="1"/>
  <c r="V14" i="1" l="1"/>
  <c r="V15" i="1"/>
  <c r="V16" i="1"/>
  <c r="V17" i="1"/>
  <c r="V18" i="1"/>
  <c r="V19" i="1"/>
  <c r="V20" i="1"/>
  <c r="V21" i="1"/>
  <c r="V22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13" i="1"/>
  <c r="V41" i="1" l="1"/>
  <c r="A14" i="1"/>
  <c r="A15" i="1" s="1"/>
  <c r="A16" i="1" s="1"/>
  <c r="A17" i="1" s="1"/>
  <c r="A18" i="1" s="1"/>
  <c r="A19" i="1" s="1"/>
  <c r="A20" i="1" s="1"/>
  <c r="A21" i="1" s="1"/>
  <c r="A22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V43" i="1" l="1"/>
  <c r="V42" i="1" l="1"/>
</calcChain>
</file>

<file path=xl/sharedStrings.xml><?xml version="1.0" encoding="utf-8"?>
<sst xmlns="http://schemas.openxmlformats.org/spreadsheetml/2006/main" count="173" uniqueCount="124">
  <si>
    <t>Приложение №1</t>
  </si>
  <si>
    <t>к Договору поставки №099/12-03/____ от ___.___.2012</t>
  </si>
  <si>
    <t xml:space="preserve">                 СПЕЦИФИКАЦИЯ  № 1 от ________2012 г.    </t>
  </si>
  <si>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</si>
  <si>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</si>
  <si>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</si>
  <si>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</si>
  <si>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</si>
  <si>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</si>
  <si>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характеристики</t>
  </si>
  <si>
    <t>Обозначение нормативного документа (ГОСТ, ТУ, ОСТ и т.п.)</t>
  </si>
  <si>
    <t>Изготовитель (производитель), страна происхождения</t>
  </si>
  <si>
    <t>Ед.изм.</t>
  </si>
  <si>
    <t>Количество</t>
  </si>
  <si>
    <t>Цена за единицу с НДС, руб.</t>
  </si>
  <si>
    <t>Сумма с НДС, руб.</t>
  </si>
  <si>
    <t>1 КВАРТАЛ 2012</t>
  </si>
  <si>
    <t>2 КВАРТАЛ 2012</t>
  </si>
  <si>
    <t>3 КВАРТАЛ 2012</t>
  </si>
  <si>
    <t>4 КВАРТАЛ 2012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</si>
  <si>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</si>
  <si>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</si>
  <si>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</si>
  <si>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</si>
  <si>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</si>
  <si>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</si>
  <si>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</si>
  <si>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</si>
  <si>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</si>
  <si>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</si>
  <si>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</si>
  <si>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</si>
  <si>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Итого:</t>
  </si>
  <si>
    <t>НДС 18%:</t>
  </si>
  <si>
    <t>Всего:</t>
  </si>
  <si>
    <t xml:space="preserve">Итого с учетом НДС :___ (___)руб 00 коп  в т.ч. НДС (18%): 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</si>
  <si>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</si>
  <si>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</si>
  <si>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>5. Транспортные расходы и прочие расходы включены в цену ТМЦ.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</si>
  <si>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</si>
  <si>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</si>
  <si>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</si>
  <si>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_____________________________</t>
  </si>
  <si>
    <t xml:space="preserve">ЗАО "Далур" </t>
  </si>
  <si>
    <t>________________  /________________/</t>
  </si>
  <si>
    <t>________________  /А.А. Дементьев /</t>
  </si>
  <si>
    <t>м.п</t>
  </si>
  <si>
    <t>"    "______________2012 г</t>
  </si>
  <si>
    <t xml:space="preserve">                                        м.п.        "   "_______________2012 г</t>
  </si>
  <si>
    <t xml:space="preserve">ВЕДРО 10Л      п/этил.                         </t>
  </si>
  <si>
    <t>полиэтиленовое , 10 л</t>
  </si>
  <si>
    <t>ГОСТ 16338</t>
  </si>
  <si>
    <t>ВЕДРО ОЦИНКОВАННОЕ</t>
  </si>
  <si>
    <t>оцинкованное, 10 л</t>
  </si>
  <si>
    <t xml:space="preserve"> ГОСТ 2841-71</t>
  </si>
  <si>
    <t xml:space="preserve">ЩЕТКА ДЛЯ ПОДМЕТАНИЯ ПОЛА               </t>
  </si>
  <si>
    <t>ГОСТ 16338-85</t>
  </si>
  <si>
    <t>ЩЕТКА ДЛЯ ВАНН</t>
  </si>
  <si>
    <t>ерш для унитаза с подставкой, Материал: пластик/искусственная щетина</t>
  </si>
  <si>
    <t>ГОСТ Р 50645-94</t>
  </si>
  <si>
    <t xml:space="preserve">ВЕНИК                                   </t>
  </si>
  <si>
    <t>веник сорго 004322</t>
  </si>
  <si>
    <t>ОСТ 5631-83</t>
  </si>
  <si>
    <t xml:space="preserve">СОВОК ДЛЯ МУСОРА                        </t>
  </si>
  <si>
    <t>с резинкой по краю, пластмассовый универсальный-6шт; металлический-7 шт.</t>
  </si>
  <si>
    <t>ГОСТ 26996-86</t>
  </si>
  <si>
    <t>МАРКЕР ПО МЕТАЛЛУ</t>
  </si>
  <si>
    <t>Маркер M-300 (DecoColor)(M-728) лаковый с круглым наконечником 2-4мм.цвет черный</t>
  </si>
  <si>
    <t>НД поставщика</t>
  </si>
  <si>
    <t xml:space="preserve">НИТКИ Х/Б </t>
  </si>
  <si>
    <t>швейные, Черные и белые, Для машинного и ручного шитья. 100% мерсеризированный хлопок;  Намотка: 200м</t>
  </si>
  <si>
    <t>ГОСТ 6309-87</t>
  </si>
  <si>
    <t>БАТАРЕЙКА ПАЛЬЧИКОВАЯ</t>
  </si>
  <si>
    <t>AA - R6 - 316 батарейка пальчиковая, или батарейка аа DURACELL LR03/286 BL 8 004615</t>
  </si>
  <si>
    <t>БАТАРЕЙКА МИЗИНЧИКОВАЯ</t>
  </si>
  <si>
    <t>AAA - R03 - 286 батарейка мизинчиковая DURACELL LR6/316 BL 12 004613</t>
  </si>
  <si>
    <t>НАБОР ЧАЙНЫЙ</t>
  </si>
  <si>
    <t>Чайный сервиз AUTHENTIC 220 мл. белый Бренд: Luminarc; Серия: AUTHENTIC; Материал: ударопрочное стекло</t>
  </si>
  <si>
    <t>Чайный н-р SWEET LINE WHITE 12 пр. 220 мл; Код: E8010; Материал: упрочненное стекло; Серия: SWEET; Производитель: Luminarc; Страна производства:  Франция</t>
  </si>
  <si>
    <t>НАБОР ЧАЙНЫХ ЛОЖЕК</t>
  </si>
  <si>
    <t>Ложки чайные 6 шт; Материал - Нержавеющая сталь 18/10; Толщина ложки, мм - 3,0 мм; Полировка - Сатинирование; Артикул: VS-1788</t>
  </si>
  <si>
    <t>ГРАФИН</t>
  </si>
  <si>
    <t xml:space="preserve">Кувшин OCTIME 2,0 л; Код: 62542; Материал: упрочненное стекло; Серия: OCTIME; Производитель: Luminarc </t>
  </si>
  <si>
    <t>ПОЛОТЕНЦЕ БУМАЖНОЕ</t>
  </si>
  <si>
    <t>в упаковке 2 рулона, 2слоя, 100% целлюлозное сырье.</t>
  </si>
  <si>
    <t>ГОСТ Р 52354-2005</t>
  </si>
  <si>
    <t>ПОЛОТЕНЦЕ МАХРОВОЕ</t>
  </si>
  <si>
    <t>махровое 45х75</t>
  </si>
  <si>
    <t>ГОСТ 11027-80</t>
  </si>
  <si>
    <t>НЕТКАНОЕ ПОЛОТНО</t>
  </si>
  <si>
    <t>Имеет прекрасное свойство по впитыванию любых технических жидкостей, воды, масел. Рулон-60 м .</t>
  </si>
  <si>
    <t>ГОСТ 15902.2-2003</t>
  </si>
  <si>
    <t xml:space="preserve">МАРЛЯ                                   </t>
  </si>
  <si>
    <t xml:space="preserve">Марля техническая арт. 64/1, арт. 64/2, арт. 64/3 Предназначена для нужд народного хозяйства. Переплетение - 
полотняное. </t>
  </si>
  <si>
    <t>ГОСТ 9412-93</t>
  </si>
  <si>
    <t>ЩЕТИНИСТОЕ ПОКРЫТИЕ</t>
  </si>
  <si>
    <t>щетинистые покрытия «травка»,  обладают хорошими очистными свойствами и высокой износоустойчивостью. Ширина рулона 1м, толщина 14 мм</t>
  </si>
  <si>
    <t>КОВРИК РЕЗИНОВЫЙ ЯЧЕИСТЫЙ БЫТОВОЙ</t>
  </si>
  <si>
    <t>Коврик бытовой — многофункциональное резиновое покрытие. Он предназначен для использования на входах в магазин, офис и т.д. Артикул:80010; Размер:1000х1500х22 мм; Резиновые коврики представляют собой покрытия с ячеистой структурой в виде блоков.</t>
  </si>
  <si>
    <t>ТУ 38.106568-89</t>
  </si>
  <si>
    <t>КОВРИК ДИЭЛЕКТРИЧЕСКИЙ</t>
  </si>
  <si>
    <t>ТРЯПКОДЕРЖАТЕЛЬ</t>
  </si>
  <si>
    <t xml:space="preserve">Рабочие кронштейны (тряпкодержатели) могут быть выполнены из оцинкованного металла или листовой стали холодной катки с покрытием из грунта и краски любого цвета; с деревянным черенком </t>
  </si>
  <si>
    <t>ТУ 105-109-003-86</t>
  </si>
  <si>
    <t>ВЕДРО СО ШВАБРОЙ</t>
  </si>
  <si>
    <t>Комплект для влажной уборки. Швабра имеет длинную ручку и мягкую щетку из натурального хлопка, обладающего великолепными впитывающими свойствами. А ведро необычной формы с «носиком» для удобного слива воды снабжено насадкой с прорезями для отжима щетки и с выемкой для фиксирования швабры в вертикальном положении. Объем ведра: 12 л. 
Длина ручки швабры: 110 см; Материал: хлопок, полипропилен, металл.
Комплект для влажной уборки: ведро – 1 шт., швабра – 1 шт.</t>
  </si>
  <si>
    <t>ШНУР (ШПАГАТ)</t>
  </si>
  <si>
    <t>шнур, шпагат сеновязальный</t>
  </si>
  <si>
    <t xml:space="preserve">ЩЕТКА МЕТАЛЛИЧЕСКАЯ </t>
  </si>
  <si>
    <t>ТАБЛЕТКИ РАПТОР</t>
  </si>
  <si>
    <t>Пластинки раптор универсальные от насекомых, в упаковке 10 штук</t>
  </si>
  <si>
    <t>ЗЕМЛЯ</t>
  </si>
  <si>
    <t>грунт питательный "Цветочный", (10 кг)</t>
  </si>
  <si>
    <t>шт.</t>
  </si>
  <si>
    <t>уп.</t>
  </si>
  <si>
    <t>м.</t>
  </si>
  <si>
    <t>кг.</t>
  </si>
  <si>
    <t>4. Срок поставки: до 15 сентября 2012 года (в соответствии с графиком поставки).</t>
  </si>
  <si>
    <t>к Договору поставки № 099/2012/12-03/________от "      "______2012 г.</t>
  </si>
  <si>
    <t>к Договору поставки №099/2012/12-03/____ от ___.___.2012</t>
  </si>
  <si>
    <t>Щетина щетки изготовлена из искусственного ворса на пластмассовой основе</t>
  </si>
  <si>
    <t>Для подметания пола, тротуарных дорожек. Колодка - полипропилен серого цвета. Щетина - ПЭТ, чёрная, 5ти-рядная, длина - 90 мм.  Длина, 30 см - 10 шт.; щетка для пола-30 шт.  щетина - ПЭТ, чёрная, 5ти-рядная, ширина  31,5 см, высота щетины 5 см, щетина изготовлена из искусственного ворса средней жесткости</t>
  </si>
  <si>
    <t>БАТАРЕЙКА</t>
  </si>
  <si>
    <t>DURACELL MN 21/23 12V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</si>
</sst>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/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164" fontId="3" fillId="0" borderId="10" xfId="0" applyNumberFormat="1" applyFont="1" applyBorder="1" applyAlignment="1">
      <alignment horizontal="center" vertical="center"/>
    </xf>
    <xf numFmtId="49" fontId="6" fillId="0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6" fillId="0" borderId="10" xfId="0" applyFont="1" applyFill="1" applyBorder="1" applyAlignment="1">
      <alignment horizontal="center" vertical="center" wrapText="1"/>
    </xf>
    <xf numFmtId="43" fontId="3" fillId="0" borderId="10" xfId="1" applyFont="1" applyBorder="1" applyAlignment="1">
      <alignment horizontal="center" vertical="center" wrapText="1"/>
    </xf>
    <xf numFmtId="43" fontId="3" fillId="0" borderId="10" xfId="1" applyFont="1" applyBorder="1" applyAlignment="1">
      <alignment vertical="center" wrapText="1"/>
    </xf>
    <xf numFmtId="43" fontId="3" fillId="0" borderId="10" xfId="0" applyNumberFormat="1" applyFont="1" applyBorder="1" applyAlignment="1">
      <alignment vertical="center"/>
    </xf>
    <xf numFmtId="43" fontId="3" fillId="0" borderId="10" xfId="0" applyNumberFormat="1" applyFont="1" applyBorder="1"/>
    <xf numFmtId="43" fontId="0" fillId="0" borderId="0" xfId="0" applyNumberFormat="1"/>
    <xf numFmtId="0" fontId="8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/>
    <xf numFmtId="0" fontId="3" fillId="0" borderId="0" xfId="0" applyFont="1" applyAlignment="1">
      <alignment vertical="center"/>
    </xf>
    <xf numFmtId="0" fontId="10" fillId="0" borderId="0" xfId="0" applyFont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right" vertical="center"/>
    </xf>
    <xf numFmtId="0" fontId="8" fillId="0" borderId="8" xfId="0" applyFont="1" applyBorder="1" applyAlignment="1">
      <alignment horizontal="right" vertical="center"/>
    </xf>
    <xf numFmtId="0" fontId="3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58"/>
  <sheetViews>
    <sheetView tabSelected="1" topLeftCell="A19" workbookViewId="0">
      <selection activeCell="V43" sqref="V43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36.28515625" bestFit="1" customWidth="1"/>
    <col min="5" max="5" width="59.5703125" customWidth="1"/>
    <col min="6" max="6" width="14.5703125" customWidth="1"/>
    <col min="7" max="7" width="14.140625" customWidth="1"/>
    <col min="8" max="8" width="6.7109375" bestFit="1" customWidth="1"/>
    <col min="9" max="9" width="9.42578125" hidden="1" customWidth="1"/>
    <col min="10" max="10" width="9.28515625" hidden="1" customWidth="1"/>
    <col min="11" max="14" width="9.7109375" hidden="1" customWidth="1"/>
    <col min="15" max="17" width="9.7109375" customWidth="1"/>
    <col min="18" max="20" width="9.7109375" hidden="1" customWidth="1"/>
    <col min="21" max="21" width="17.5703125" customWidth="1"/>
    <col min="22" max="22" width="17.42578125" customWidth="1"/>
    <col min="24" max="24" width="9.7109375" bestFit="1" customWidth="1"/>
  </cols>
  <sheetData>
    <row r="1" spans="1:23" x14ac:dyDescent="0.25">
      <c r="V1" s="1" t="s">
        <v>0</v>
      </c>
    </row>
    <row r="2" spans="1:23" s="2" customFormat="1" x14ac:dyDescent="0.25">
      <c r="H2" s="3"/>
      <c r="I2" s="3"/>
      <c r="J2" s="2" t="s">
        <v>1</v>
      </c>
      <c r="M2" s="2" t="s">
        <v>1</v>
      </c>
      <c r="O2" s="3"/>
      <c r="P2" s="2" t="s">
        <v>119</v>
      </c>
      <c r="Q2" s="3"/>
      <c r="S2" s="2" t="s">
        <v>1</v>
      </c>
    </row>
    <row r="3" spans="1:23" x14ac:dyDescent="0.25">
      <c r="R3" s="3"/>
      <c r="S3" s="3"/>
      <c r="T3" s="3"/>
    </row>
    <row r="4" spans="1:23" x14ac:dyDescent="0.25">
      <c r="R4" s="3"/>
      <c r="S4" s="3"/>
      <c r="T4" s="3"/>
    </row>
    <row r="5" spans="1:23" x14ac:dyDescent="0.25">
      <c r="A5" s="46" t="s">
        <v>2</v>
      </c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46"/>
      <c r="T5" s="46"/>
      <c r="U5" s="46"/>
      <c r="V5" s="46"/>
    </row>
    <row r="6" spans="1:23" x14ac:dyDescent="0.25">
      <c r="A6" s="47" t="s">
        <v>118</v>
      </c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47"/>
      <c r="S6" s="47"/>
      <c r="T6" s="47"/>
      <c r="U6" s="47"/>
      <c r="V6" s="47"/>
    </row>
    <row r="7" spans="1:23" x14ac:dyDescent="0.25">
      <c r="A7" s="4"/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"/>
    </row>
    <row r="8" spans="1:23" x14ac:dyDescent="0.25">
      <c r="A8" s="4"/>
      <c r="B8" s="4"/>
      <c r="C8" s="4"/>
      <c r="D8" s="5" t="s">
        <v>3</v>
      </c>
      <c r="E8" s="6"/>
      <c r="F8" s="6"/>
      <c r="G8" s="6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4"/>
      <c r="V8" s="4"/>
    </row>
    <row r="9" spans="1:23" x14ac:dyDescent="0.25">
      <c r="A9" s="7" t="s">
        <v>4</v>
      </c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4"/>
    </row>
    <row r="10" spans="1:23" ht="26.25" customHeight="1" x14ac:dyDescent="0.25">
      <c r="A10" s="34" t="s">
        <v>5</v>
      </c>
      <c r="B10" s="34" t="s">
        <v>6</v>
      </c>
      <c r="C10" s="34" t="s">
        <v>7</v>
      </c>
      <c r="D10" s="34" t="s">
        <v>8</v>
      </c>
      <c r="E10" s="34" t="s">
        <v>9</v>
      </c>
      <c r="F10" s="34" t="s">
        <v>10</v>
      </c>
      <c r="G10" s="34" t="s">
        <v>11</v>
      </c>
      <c r="H10" s="37" t="s">
        <v>12</v>
      </c>
      <c r="I10" s="40" t="s">
        <v>13</v>
      </c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2"/>
      <c r="U10" s="34" t="s">
        <v>14</v>
      </c>
      <c r="V10" s="34" t="s">
        <v>15</v>
      </c>
      <c r="W10" s="7"/>
    </row>
    <row r="11" spans="1:23" ht="26.25" customHeight="1" x14ac:dyDescent="0.25">
      <c r="A11" s="35"/>
      <c r="B11" s="35"/>
      <c r="C11" s="35"/>
      <c r="D11" s="35"/>
      <c r="E11" s="35"/>
      <c r="F11" s="35"/>
      <c r="G11" s="35"/>
      <c r="H11" s="38"/>
      <c r="I11" s="43" t="s">
        <v>16</v>
      </c>
      <c r="J11" s="44"/>
      <c r="K11" s="45"/>
      <c r="L11" s="43" t="s">
        <v>17</v>
      </c>
      <c r="M11" s="44"/>
      <c r="N11" s="45"/>
      <c r="O11" s="43" t="s">
        <v>18</v>
      </c>
      <c r="P11" s="44"/>
      <c r="Q11" s="45"/>
      <c r="R11" s="43" t="s">
        <v>19</v>
      </c>
      <c r="S11" s="44"/>
      <c r="T11" s="45"/>
      <c r="U11" s="35"/>
      <c r="V11" s="35"/>
      <c r="W11" s="7"/>
    </row>
    <row r="12" spans="1:23" ht="26.25" customHeight="1" x14ac:dyDescent="0.25">
      <c r="A12" s="36"/>
      <c r="B12" s="36"/>
      <c r="C12" s="36"/>
      <c r="D12" s="36"/>
      <c r="E12" s="36"/>
      <c r="F12" s="36"/>
      <c r="G12" s="36"/>
      <c r="H12" s="39"/>
      <c r="I12" s="9" t="s">
        <v>20</v>
      </c>
      <c r="J12" s="9" t="s">
        <v>21</v>
      </c>
      <c r="K12" s="9" t="s">
        <v>22</v>
      </c>
      <c r="L12" s="9" t="s">
        <v>23</v>
      </c>
      <c r="M12" s="9" t="s">
        <v>24</v>
      </c>
      <c r="N12" s="9" t="s">
        <v>25</v>
      </c>
      <c r="O12" s="9" t="s">
        <v>26</v>
      </c>
      <c r="P12" s="9" t="s">
        <v>27</v>
      </c>
      <c r="Q12" s="9" t="s">
        <v>28</v>
      </c>
      <c r="R12" s="9" t="s">
        <v>29</v>
      </c>
      <c r="S12" s="9" t="s">
        <v>30</v>
      </c>
      <c r="T12" s="9" t="s">
        <v>31</v>
      </c>
      <c r="U12" s="36"/>
      <c r="V12" s="36"/>
      <c r="W12" s="7"/>
    </row>
    <row r="13" spans="1:23" x14ac:dyDescent="0.25">
      <c r="A13" s="10">
        <v>1</v>
      </c>
      <c r="B13" s="11"/>
      <c r="C13" s="11"/>
      <c r="D13" s="12" t="s">
        <v>49</v>
      </c>
      <c r="E13" s="13" t="s">
        <v>50</v>
      </c>
      <c r="F13" s="14" t="s">
        <v>51</v>
      </c>
      <c r="G13" s="11"/>
      <c r="H13" s="11" t="s">
        <v>113</v>
      </c>
      <c r="I13" s="15"/>
      <c r="J13" s="15"/>
      <c r="K13" s="15"/>
      <c r="L13" s="16"/>
      <c r="M13" s="15"/>
      <c r="N13" s="15"/>
      <c r="O13" s="15"/>
      <c r="P13" s="15">
        <v>20</v>
      </c>
      <c r="Q13" s="15"/>
      <c r="R13" s="15"/>
      <c r="S13" s="15"/>
      <c r="T13" s="15"/>
      <c r="U13" s="11">
        <v>130.626</v>
      </c>
      <c r="V13" s="17">
        <f>P13*U13</f>
        <v>2612.52</v>
      </c>
      <c r="W13" s="7"/>
    </row>
    <row r="14" spans="1:23" x14ac:dyDescent="0.25">
      <c r="A14" s="10">
        <f>A13+1</f>
        <v>2</v>
      </c>
      <c r="B14" s="11"/>
      <c r="C14" s="11"/>
      <c r="D14" s="12" t="s">
        <v>52</v>
      </c>
      <c r="E14" s="13" t="s">
        <v>53</v>
      </c>
      <c r="F14" s="14" t="s">
        <v>54</v>
      </c>
      <c r="G14" s="11"/>
      <c r="H14" s="11" t="s">
        <v>113</v>
      </c>
      <c r="I14" s="15"/>
      <c r="J14" s="15"/>
      <c r="K14" s="15"/>
      <c r="L14" s="16"/>
      <c r="M14" s="15"/>
      <c r="N14" s="15"/>
      <c r="O14" s="15"/>
      <c r="P14" s="15">
        <v>10</v>
      </c>
      <c r="Q14" s="15"/>
      <c r="R14" s="15"/>
      <c r="S14" s="15"/>
      <c r="T14" s="15"/>
      <c r="U14" s="11">
        <v>107.38</v>
      </c>
      <c r="V14" s="17">
        <f t="shared" ref="V14:V40" si="0">P14*U14</f>
        <v>1073.8</v>
      </c>
      <c r="W14" s="7"/>
    </row>
    <row r="15" spans="1:23" ht="42" x14ac:dyDescent="0.25">
      <c r="A15" s="10">
        <f t="shared" ref="A15:A40" si="1">A14+1</f>
        <v>3</v>
      </c>
      <c r="B15" s="11"/>
      <c r="C15" s="11"/>
      <c r="D15" s="12" t="s">
        <v>55</v>
      </c>
      <c r="E15" s="13" t="s">
        <v>121</v>
      </c>
      <c r="F15" s="14" t="s">
        <v>56</v>
      </c>
      <c r="G15" s="11"/>
      <c r="H15" s="11" t="s">
        <v>113</v>
      </c>
      <c r="I15" s="15"/>
      <c r="J15" s="15"/>
      <c r="K15" s="15"/>
      <c r="L15" s="16"/>
      <c r="M15" s="15"/>
      <c r="N15" s="15"/>
      <c r="O15" s="15"/>
      <c r="P15" s="15">
        <v>40</v>
      </c>
      <c r="Q15" s="15"/>
      <c r="R15" s="15"/>
      <c r="S15" s="15"/>
      <c r="T15" s="15"/>
      <c r="U15" s="11">
        <v>118</v>
      </c>
      <c r="V15" s="17">
        <f t="shared" si="0"/>
        <v>4720</v>
      </c>
      <c r="W15" s="7"/>
    </row>
    <row r="16" spans="1:23" x14ac:dyDescent="0.25">
      <c r="A16" s="10">
        <f t="shared" si="1"/>
        <v>4</v>
      </c>
      <c r="B16" s="11"/>
      <c r="C16" s="11"/>
      <c r="D16" s="12" t="s">
        <v>57</v>
      </c>
      <c r="E16" s="13" t="s">
        <v>58</v>
      </c>
      <c r="F16" s="14" t="s">
        <v>59</v>
      </c>
      <c r="G16" s="11"/>
      <c r="H16" s="11" t="s">
        <v>113</v>
      </c>
      <c r="I16" s="15"/>
      <c r="J16" s="15"/>
      <c r="K16" s="15"/>
      <c r="L16" s="16"/>
      <c r="M16" s="15"/>
      <c r="N16" s="15"/>
      <c r="O16" s="15"/>
      <c r="P16" s="15">
        <v>5</v>
      </c>
      <c r="Q16" s="15"/>
      <c r="R16" s="15"/>
      <c r="S16" s="15"/>
      <c r="T16" s="15"/>
      <c r="U16" s="11">
        <v>45.7958</v>
      </c>
      <c r="V16" s="17">
        <f t="shared" si="0"/>
        <v>228.97899999999998</v>
      </c>
      <c r="W16" s="7"/>
    </row>
    <row r="17" spans="1:26" x14ac:dyDescent="0.25">
      <c r="A17" s="10">
        <f t="shared" si="1"/>
        <v>5</v>
      </c>
      <c r="B17" s="11"/>
      <c r="C17" s="11"/>
      <c r="D17" s="12" t="s">
        <v>60</v>
      </c>
      <c r="E17" s="13" t="s">
        <v>61</v>
      </c>
      <c r="F17" s="14" t="s">
        <v>62</v>
      </c>
      <c r="G17" s="11"/>
      <c r="H17" s="11" t="s">
        <v>113</v>
      </c>
      <c r="I17" s="15"/>
      <c r="J17" s="15"/>
      <c r="K17" s="15"/>
      <c r="L17" s="16"/>
      <c r="M17" s="15"/>
      <c r="N17" s="15"/>
      <c r="O17" s="15"/>
      <c r="P17" s="15">
        <v>10</v>
      </c>
      <c r="Q17" s="15"/>
      <c r="R17" s="15"/>
      <c r="S17" s="15"/>
      <c r="T17" s="15"/>
      <c r="U17" s="11">
        <v>69.383999999999986</v>
      </c>
      <c r="V17" s="17">
        <f t="shared" si="0"/>
        <v>693.83999999999992</v>
      </c>
      <c r="W17" s="7"/>
    </row>
    <row r="18" spans="1:26" x14ac:dyDescent="0.25">
      <c r="A18" s="10">
        <f t="shared" si="1"/>
        <v>6</v>
      </c>
      <c r="B18" s="11"/>
      <c r="C18" s="11"/>
      <c r="D18" s="12" t="s">
        <v>63</v>
      </c>
      <c r="E18" s="13" t="s">
        <v>64</v>
      </c>
      <c r="F18" s="14" t="s">
        <v>65</v>
      </c>
      <c r="G18" s="11"/>
      <c r="H18" s="11" t="s">
        <v>113</v>
      </c>
      <c r="I18" s="15"/>
      <c r="J18" s="15"/>
      <c r="K18" s="15"/>
      <c r="L18" s="16"/>
      <c r="M18" s="15"/>
      <c r="N18" s="15"/>
      <c r="O18" s="15"/>
      <c r="P18" s="15">
        <v>10</v>
      </c>
      <c r="Q18" s="15"/>
      <c r="R18" s="15"/>
      <c r="S18" s="15"/>
      <c r="T18" s="15"/>
      <c r="U18" s="11">
        <v>259.59999999999997</v>
      </c>
      <c r="V18" s="17">
        <f t="shared" si="0"/>
        <v>2595.9999999999995</v>
      </c>
      <c r="W18" s="7"/>
    </row>
    <row r="19" spans="1:26" x14ac:dyDescent="0.25">
      <c r="A19" s="10">
        <f t="shared" si="1"/>
        <v>7</v>
      </c>
      <c r="B19" s="11"/>
      <c r="C19" s="11"/>
      <c r="D19" s="12" t="s">
        <v>66</v>
      </c>
      <c r="E19" s="13" t="s">
        <v>67</v>
      </c>
      <c r="F19" s="14" t="s">
        <v>68</v>
      </c>
      <c r="G19" s="11"/>
      <c r="H19" s="11" t="s">
        <v>113</v>
      </c>
      <c r="I19" s="15"/>
      <c r="J19" s="15"/>
      <c r="K19" s="15"/>
      <c r="L19" s="16"/>
      <c r="M19" s="15"/>
      <c r="N19" s="15"/>
      <c r="O19" s="15"/>
      <c r="P19" s="15">
        <v>15</v>
      </c>
      <c r="Q19" s="15"/>
      <c r="R19" s="15"/>
      <c r="S19" s="15"/>
      <c r="T19" s="15"/>
      <c r="U19" s="11">
        <v>165.2</v>
      </c>
      <c r="V19" s="17">
        <f t="shared" si="0"/>
        <v>2478</v>
      </c>
      <c r="W19" s="7"/>
    </row>
    <row r="20" spans="1:26" ht="21" x14ac:dyDescent="0.25">
      <c r="A20" s="10">
        <f t="shared" si="1"/>
        <v>8</v>
      </c>
      <c r="B20" s="11"/>
      <c r="C20" s="11"/>
      <c r="D20" s="12" t="s">
        <v>69</v>
      </c>
      <c r="E20" s="13" t="s">
        <v>70</v>
      </c>
      <c r="F20" s="14" t="s">
        <v>71</v>
      </c>
      <c r="G20" s="11"/>
      <c r="H20" s="11" t="s">
        <v>113</v>
      </c>
      <c r="I20" s="15"/>
      <c r="J20" s="15"/>
      <c r="K20" s="15"/>
      <c r="L20" s="16"/>
      <c r="M20" s="15"/>
      <c r="N20" s="15"/>
      <c r="O20" s="15"/>
      <c r="P20" s="15">
        <v>60</v>
      </c>
      <c r="Q20" s="15"/>
      <c r="R20" s="15"/>
      <c r="S20" s="15"/>
      <c r="T20" s="15"/>
      <c r="U20" s="11">
        <v>11.799999999999999</v>
      </c>
      <c r="V20" s="17">
        <f t="shared" si="0"/>
        <v>707.99999999999989</v>
      </c>
      <c r="W20" s="7"/>
    </row>
    <row r="21" spans="1:26" x14ac:dyDescent="0.25">
      <c r="A21" s="10">
        <f t="shared" si="1"/>
        <v>9</v>
      </c>
      <c r="B21" s="11"/>
      <c r="C21" s="11"/>
      <c r="D21" s="12" t="s">
        <v>72</v>
      </c>
      <c r="E21" s="13" t="s">
        <v>73</v>
      </c>
      <c r="F21" s="14" t="s">
        <v>68</v>
      </c>
      <c r="G21" s="11"/>
      <c r="H21" s="11" t="s">
        <v>113</v>
      </c>
      <c r="I21" s="15"/>
      <c r="J21" s="15"/>
      <c r="K21" s="15"/>
      <c r="L21" s="16"/>
      <c r="M21" s="15"/>
      <c r="N21" s="15"/>
      <c r="O21" s="15"/>
      <c r="P21" s="15">
        <v>150</v>
      </c>
      <c r="Q21" s="15"/>
      <c r="R21" s="15"/>
      <c r="S21" s="15"/>
      <c r="T21" s="15"/>
      <c r="U21" s="11">
        <v>32.5916</v>
      </c>
      <c r="V21" s="17">
        <f t="shared" si="0"/>
        <v>4888.74</v>
      </c>
      <c r="W21" s="7"/>
    </row>
    <row r="22" spans="1:26" x14ac:dyDescent="0.25">
      <c r="A22" s="10">
        <f t="shared" si="1"/>
        <v>10</v>
      </c>
      <c r="B22" s="11"/>
      <c r="C22" s="11"/>
      <c r="D22" s="12" t="s">
        <v>74</v>
      </c>
      <c r="E22" s="13" t="s">
        <v>75</v>
      </c>
      <c r="F22" s="14" t="s">
        <v>68</v>
      </c>
      <c r="G22" s="11"/>
      <c r="H22" s="11" t="s">
        <v>113</v>
      </c>
      <c r="I22" s="15"/>
      <c r="J22" s="15"/>
      <c r="K22" s="15"/>
      <c r="L22" s="16"/>
      <c r="M22" s="15"/>
      <c r="N22" s="15"/>
      <c r="O22" s="15"/>
      <c r="P22" s="15">
        <v>120</v>
      </c>
      <c r="Q22" s="15"/>
      <c r="R22" s="15"/>
      <c r="S22" s="15"/>
      <c r="T22" s="15"/>
      <c r="U22" s="11">
        <v>32.5916</v>
      </c>
      <c r="V22" s="17">
        <f t="shared" si="0"/>
        <v>3910.9920000000002</v>
      </c>
      <c r="W22" s="7"/>
    </row>
    <row r="23" spans="1:26" x14ac:dyDescent="0.25">
      <c r="A23" s="10"/>
      <c r="B23" s="11"/>
      <c r="C23" s="11"/>
      <c r="D23" s="12" t="s">
        <v>122</v>
      </c>
      <c r="E23" s="13" t="s">
        <v>123</v>
      </c>
      <c r="F23" s="14" t="s">
        <v>68</v>
      </c>
      <c r="G23" s="11"/>
      <c r="H23" s="11" t="s">
        <v>113</v>
      </c>
      <c r="I23" s="15"/>
      <c r="J23" s="15"/>
      <c r="K23" s="15"/>
      <c r="L23" s="16"/>
      <c r="M23" s="15"/>
      <c r="N23" s="15"/>
      <c r="O23" s="15"/>
      <c r="P23" s="15">
        <v>5</v>
      </c>
      <c r="Q23" s="15"/>
      <c r="R23" s="15"/>
      <c r="S23" s="15"/>
      <c r="T23" s="15"/>
      <c r="U23" s="11">
        <v>32.5916</v>
      </c>
      <c r="V23" s="17">
        <f t="shared" si="0"/>
        <v>162.958</v>
      </c>
      <c r="W23" s="7"/>
    </row>
    <row r="24" spans="1:26" ht="21" x14ac:dyDescent="0.25">
      <c r="A24" s="10">
        <f>A22+1</f>
        <v>11</v>
      </c>
      <c r="B24" s="11"/>
      <c r="C24" s="11"/>
      <c r="D24" s="12" t="s">
        <v>76</v>
      </c>
      <c r="E24" s="13" t="s">
        <v>77</v>
      </c>
      <c r="F24" s="14" t="s">
        <v>68</v>
      </c>
      <c r="G24" s="11"/>
      <c r="H24" s="11" t="s">
        <v>113</v>
      </c>
      <c r="I24" s="15"/>
      <c r="J24" s="15"/>
      <c r="K24" s="15"/>
      <c r="L24" s="16"/>
      <c r="M24" s="15"/>
      <c r="N24" s="15"/>
      <c r="O24" s="15"/>
      <c r="P24" s="15">
        <v>5</v>
      </c>
      <c r="Q24" s="15"/>
      <c r="R24" s="15"/>
      <c r="S24" s="15"/>
      <c r="T24" s="15"/>
      <c r="U24" s="11">
        <v>1524.8868599999998</v>
      </c>
      <c r="V24" s="17">
        <f t="shared" si="0"/>
        <v>7624.434299999999</v>
      </c>
      <c r="W24" s="7"/>
    </row>
    <row r="25" spans="1:26" ht="21" x14ac:dyDescent="0.25">
      <c r="A25" s="10">
        <f t="shared" si="1"/>
        <v>12</v>
      </c>
      <c r="B25" s="11"/>
      <c r="C25" s="11"/>
      <c r="D25" s="12" t="s">
        <v>76</v>
      </c>
      <c r="E25" s="13" t="s">
        <v>78</v>
      </c>
      <c r="F25" s="14" t="s">
        <v>68</v>
      </c>
      <c r="G25" s="11"/>
      <c r="H25" s="11" t="s">
        <v>113</v>
      </c>
      <c r="I25" s="15"/>
      <c r="J25" s="15"/>
      <c r="K25" s="15"/>
      <c r="L25" s="16"/>
      <c r="M25" s="15"/>
      <c r="N25" s="15"/>
      <c r="O25" s="15"/>
      <c r="P25" s="15">
        <v>1</v>
      </c>
      <c r="Q25" s="15"/>
      <c r="R25" s="15"/>
      <c r="S25" s="15"/>
      <c r="T25" s="15"/>
      <c r="U25" s="11">
        <v>1409.31294</v>
      </c>
      <c r="V25" s="17">
        <f t="shared" si="0"/>
        <v>1409.31294</v>
      </c>
      <c r="W25" s="7"/>
    </row>
    <row r="26" spans="1:26" ht="21" x14ac:dyDescent="0.25">
      <c r="A26" s="10">
        <f t="shared" si="1"/>
        <v>13</v>
      </c>
      <c r="B26" s="11"/>
      <c r="C26" s="11"/>
      <c r="D26" s="12" t="s">
        <v>79</v>
      </c>
      <c r="E26" s="13" t="s">
        <v>80</v>
      </c>
      <c r="F26" s="14" t="s">
        <v>68</v>
      </c>
      <c r="G26" s="11"/>
      <c r="H26" s="11" t="s">
        <v>113</v>
      </c>
      <c r="I26" s="15"/>
      <c r="J26" s="15"/>
      <c r="K26" s="15"/>
      <c r="L26" s="16"/>
      <c r="M26" s="15"/>
      <c r="N26" s="15"/>
      <c r="O26" s="15"/>
      <c r="P26" s="15">
        <v>3</v>
      </c>
      <c r="Q26" s="15"/>
      <c r="R26" s="15"/>
      <c r="S26" s="15"/>
      <c r="T26" s="15"/>
      <c r="U26" s="11">
        <v>622</v>
      </c>
      <c r="V26" s="17">
        <f t="shared" si="0"/>
        <v>1866</v>
      </c>
      <c r="W26" s="7"/>
      <c r="Z26" t="s">
        <v>120</v>
      </c>
    </row>
    <row r="27" spans="1:26" ht="21" x14ac:dyDescent="0.25">
      <c r="A27" s="10">
        <f t="shared" si="1"/>
        <v>14</v>
      </c>
      <c r="B27" s="11"/>
      <c r="C27" s="11"/>
      <c r="D27" s="12" t="s">
        <v>81</v>
      </c>
      <c r="E27" s="13" t="s">
        <v>82</v>
      </c>
      <c r="F27" s="14" t="s">
        <v>68</v>
      </c>
      <c r="G27" s="11"/>
      <c r="H27" s="11" t="s">
        <v>113</v>
      </c>
      <c r="I27" s="15"/>
      <c r="J27" s="15"/>
      <c r="K27" s="15"/>
      <c r="L27" s="16"/>
      <c r="M27" s="15"/>
      <c r="N27" s="15"/>
      <c r="O27" s="15"/>
      <c r="P27" s="15">
        <v>20</v>
      </c>
      <c r="Q27" s="15"/>
      <c r="R27" s="15"/>
      <c r="S27" s="15"/>
      <c r="T27" s="15"/>
      <c r="U27" s="11">
        <v>343.11627000000004</v>
      </c>
      <c r="V27" s="17">
        <f t="shared" si="0"/>
        <v>6862.3254000000006</v>
      </c>
      <c r="W27" s="7"/>
    </row>
    <row r="28" spans="1:26" ht="22.5" x14ac:dyDescent="0.25">
      <c r="A28" s="10">
        <f t="shared" si="1"/>
        <v>15</v>
      </c>
      <c r="B28" s="11"/>
      <c r="C28" s="11"/>
      <c r="D28" s="12" t="s">
        <v>83</v>
      </c>
      <c r="E28" s="13" t="s">
        <v>84</v>
      </c>
      <c r="F28" s="14" t="s">
        <v>85</v>
      </c>
      <c r="G28" s="11"/>
      <c r="H28" s="11" t="s">
        <v>114</v>
      </c>
      <c r="I28" s="15"/>
      <c r="J28" s="15"/>
      <c r="K28" s="15"/>
      <c r="L28" s="16"/>
      <c r="M28" s="15"/>
      <c r="N28" s="15"/>
      <c r="O28" s="15"/>
      <c r="P28" s="15">
        <v>60</v>
      </c>
      <c r="Q28" s="15"/>
      <c r="R28" s="15"/>
      <c r="S28" s="15"/>
      <c r="T28" s="15"/>
      <c r="U28" s="11">
        <v>65.018000000000001</v>
      </c>
      <c r="V28" s="17">
        <f t="shared" si="0"/>
        <v>3901.08</v>
      </c>
      <c r="W28" s="7"/>
    </row>
    <row r="29" spans="1:26" x14ac:dyDescent="0.25">
      <c r="A29" s="10">
        <f t="shared" si="1"/>
        <v>16</v>
      </c>
      <c r="B29" s="11"/>
      <c r="C29" s="11"/>
      <c r="D29" s="12" t="s">
        <v>86</v>
      </c>
      <c r="E29" s="13" t="s">
        <v>87</v>
      </c>
      <c r="F29" s="14" t="s">
        <v>88</v>
      </c>
      <c r="G29" s="11"/>
      <c r="H29" s="11" t="s">
        <v>113</v>
      </c>
      <c r="I29" s="15"/>
      <c r="J29" s="15"/>
      <c r="K29" s="15"/>
      <c r="L29" s="16"/>
      <c r="M29" s="15"/>
      <c r="N29" s="15"/>
      <c r="O29" s="15"/>
      <c r="P29" s="15">
        <v>30</v>
      </c>
      <c r="Q29" s="15"/>
      <c r="R29" s="15"/>
      <c r="S29" s="15"/>
      <c r="T29" s="15"/>
      <c r="U29" s="11">
        <v>194.7</v>
      </c>
      <c r="V29" s="17">
        <f t="shared" si="0"/>
        <v>5841</v>
      </c>
      <c r="W29" s="7"/>
    </row>
    <row r="30" spans="1:26" ht="22.5" x14ac:dyDescent="0.25">
      <c r="A30" s="10">
        <f t="shared" si="1"/>
        <v>17</v>
      </c>
      <c r="B30" s="11"/>
      <c r="C30" s="11"/>
      <c r="D30" s="12" t="s">
        <v>89</v>
      </c>
      <c r="E30" s="13" t="s">
        <v>90</v>
      </c>
      <c r="F30" s="14" t="s">
        <v>91</v>
      </c>
      <c r="G30" s="11"/>
      <c r="H30" s="11" t="s">
        <v>115</v>
      </c>
      <c r="I30" s="15"/>
      <c r="J30" s="15"/>
      <c r="K30" s="15"/>
      <c r="L30" s="16"/>
      <c r="M30" s="15"/>
      <c r="N30" s="15"/>
      <c r="O30" s="15"/>
      <c r="P30" s="15">
        <v>720</v>
      </c>
      <c r="Q30" s="15"/>
      <c r="R30" s="15"/>
      <c r="S30" s="15"/>
      <c r="T30" s="15"/>
      <c r="U30" s="11">
        <v>53.099999999999994</v>
      </c>
      <c r="V30" s="17">
        <f t="shared" si="0"/>
        <v>38231.999999999993</v>
      </c>
      <c r="W30" s="7"/>
    </row>
    <row r="31" spans="1:26" ht="31.5" x14ac:dyDescent="0.25">
      <c r="A31" s="10">
        <f t="shared" si="1"/>
        <v>18</v>
      </c>
      <c r="B31" s="11"/>
      <c r="C31" s="11"/>
      <c r="D31" s="12" t="s">
        <v>92</v>
      </c>
      <c r="E31" s="13" t="s">
        <v>93</v>
      </c>
      <c r="F31" s="14" t="s">
        <v>94</v>
      </c>
      <c r="G31" s="11"/>
      <c r="H31" s="11" t="s">
        <v>115</v>
      </c>
      <c r="I31" s="15"/>
      <c r="J31" s="15"/>
      <c r="K31" s="15"/>
      <c r="L31" s="16"/>
      <c r="M31" s="15"/>
      <c r="N31" s="15"/>
      <c r="O31" s="15"/>
      <c r="P31" s="15">
        <v>1000</v>
      </c>
      <c r="Q31" s="15"/>
      <c r="R31" s="15"/>
      <c r="S31" s="15"/>
      <c r="T31" s="15"/>
      <c r="U31" s="11">
        <v>14.16</v>
      </c>
      <c r="V31" s="17">
        <f t="shared" si="0"/>
        <v>14160</v>
      </c>
      <c r="W31" s="7"/>
    </row>
    <row r="32" spans="1:26" ht="21" x14ac:dyDescent="0.25">
      <c r="A32" s="10">
        <f t="shared" si="1"/>
        <v>19</v>
      </c>
      <c r="B32" s="11"/>
      <c r="C32" s="11"/>
      <c r="D32" s="12" t="s">
        <v>95</v>
      </c>
      <c r="E32" s="13" t="s">
        <v>96</v>
      </c>
      <c r="F32" s="14" t="s">
        <v>68</v>
      </c>
      <c r="G32" s="11"/>
      <c r="H32" s="11" t="s">
        <v>115</v>
      </c>
      <c r="I32" s="15"/>
      <c r="J32" s="15"/>
      <c r="K32" s="15"/>
      <c r="L32" s="16"/>
      <c r="M32" s="15"/>
      <c r="N32" s="15"/>
      <c r="O32" s="15"/>
      <c r="P32" s="15">
        <v>30</v>
      </c>
      <c r="Q32" s="15"/>
      <c r="R32" s="15"/>
      <c r="S32" s="15"/>
      <c r="T32" s="15"/>
      <c r="U32" s="11">
        <v>720.72134400000004</v>
      </c>
      <c r="V32" s="17">
        <f t="shared" si="0"/>
        <v>21621.640320000002</v>
      </c>
      <c r="W32" s="7"/>
    </row>
    <row r="33" spans="1:24" ht="31.5" x14ac:dyDescent="0.25">
      <c r="A33" s="10">
        <f t="shared" si="1"/>
        <v>20</v>
      </c>
      <c r="B33" s="11"/>
      <c r="C33" s="11"/>
      <c r="D33" s="12" t="s">
        <v>97</v>
      </c>
      <c r="E33" s="13" t="s">
        <v>98</v>
      </c>
      <c r="F33" s="14" t="s">
        <v>99</v>
      </c>
      <c r="G33" s="11"/>
      <c r="H33" s="11" t="s">
        <v>115</v>
      </c>
      <c r="I33" s="15"/>
      <c r="J33" s="15"/>
      <c r="K33" s="15"/>
      <c r="L33" s="16"/>
      <c r="M33" s="15"/>
      <c r="N33" s="15"/>
      <c r="O33" s="15"/>
      <c r="P33" s="15">
        <v>10</v>
      </c>
      <c r="Q33" s="15"/>
      <c r="R33" s="15"/>
      <c r="S33" s="15"/>
      <c r="T33" s="15"/>
      <c r="U33" s="11">
        <v>2577.62</v>
      </c>
      <c r="V33" s="17">
        <f t="shared" si="0"/>
        <v>25776.199999999997</v>
      </c>
      <c r="W33" s="7"/>
    </row>
    <row r="34" spans="1:24" x14ac:dyDescent="0.25">
      <c r="A34" s="10">
        <f t="shared" si="1"/>
        <v>21</v>
      </c>
      <c r="B34" s="11"/>
      <c r="C34" s="11"/>
      <c r="D34" s="12" t="s">
        <v>100</v>
      </c>
      <c r="E34" s="13"/>
      <c r="F34" s="14" t="s">
        <v>68</v>
      </c>
      <c r="G34" s="11"/>
      <c r="H34" s="11" t="s">
        <v>113</v>
      </c>
      <c r="I34" s="15"/>
      <c r="J34" s="15"/>
      <c r="K34" s="15"/>
      <c r="L34" s="16"/>
      <c r="M34" s="15"/>
      <c r="N34" s="15"/>
      <c r="O34" s="15"/>
      <c r="P34" s="15">
        <v>20</v>
      </c>
      <c r="Q34" s="15"/>
      <c r="R34" s="15"/>
      <c r="S34" s="15"/>
      <c r="T34" s="15"/>
      <c r="U34" s="11">
        <v>500</v>
      </c>
      <c r="V34" s="17">
        <f t="shared" si="0"/>
        <v>10000</v>
      </c>
      <c r="W34" s="7"/>
    </row>
    <row r="35" spans="1:24" ht="31.5" x14ac:dyDescent="0.25">
      <c r="A35" s="10">
        <f t="shared" si="1"/>
        <v>22</v>
      </c>
      <c r="B35" s="11"/>
      <c r="C35" s="11"/>
      <c r="D35" s="12" t="s">
        <v>101</v>
      </c>
      <c r="E35" s="13" t="s">
        <v>102</v>
      </c>
      <c r="F35" s="14" t="s">
        <v>103</v>
      </c>
      <c r="G35" s="11"/>
      <c r="H35" s="11" t="s">
        <v>113</v>
      </c>
      <c r="I35" s="15"/>
      <c r="J35" s="15"/>
      <c r="K35" s="15"/>
      <c r="L35" s="16"/>
      <c r="M35" s="15"/>
      <c r="N35" s="15"/>
      <c r="O35" s="15"/>
      <c r="P35" s="15">
        <v>11</v>
      </c>
      <c r="Q35" s="15"/>
      <c r="R35" s="15"/>
      <c r="S35" s="15"/>
      <c r="T35" s="15"/>
      <c r="U35" s="11">
        <v>111.99733999999999</v>
      </c>
      <c r="V35" s="17">
        <f t="shared" si="0"/>
        <v>1231.97074</v>
      </c>
      <c r="W35" s="7"/>
    </row>
    <row r="36" spans="1:24" ht="63" x14ac:dyDescent="0.25">
      <c r="A36" s="10">
        <f t="shared" si="1"/>
        <v>23</v>
      </c>
      <c r="B36" s="11"/>
      <c r="C36" s="11"/>
      <c r="D36" s="12" t="s">
        <v>104</v>
      </c>
      <c r="E36" s="13" t="s">
        <v>105</v>
      </c>
      <c r="F36" s="14" t="s">
        <v>51</v>
      </c>
      <c r="G36" s="11"/>
      <c r="H36" s="11" t="s">
        <v>113</v>
      </c>
      <c r="I36" s="15"/>
      <c r="J36" s="15"/>
      <c r="K36" s="15"/>
      <c r="L36" s="16"/>
      <c r="M36" s="15"/>
      <c r="N36" s="15"/>
      <c r="O36" s="15"/>
      <c r="P36" s="15">
        <v>10</v>
      </c>
      <c r="Q36" s="15"/>
      <c r="R36" s="15"/>
      <c r="S36" s="15"/>
      <c r="T36" s="15"/>
      <c r="U36" s="11">
        <v>270.928</v>
      </c>
      <c r="V36" s="17">
        <f t="shared" si="0"/>
        <v>2709.2799999999997</v>
      </c>
      <c r="W36" s="7"/>
    </row>
    <row r="37" spans="1:24" x14ac:dyDescent="0.25">
      <c r="A37" s="10">
        <f t="shared" si="1"/>
        <v>24</v>
      </c>
      <c r="B37" s="11"/>
      <c r="C37" s="11"/>
      <c r="D37" s="12" t="s">
        <v>106</v>
      </c>
      <c r="E37" s="13" t="s">
        <v>107</v>
      </c>
      <c r="F37" s="14" t="s">
        <v>68</v>
      </c>
      <c r="G37" s="11"/>
      <c r="H37" s="11" t="s">
        <v>116</v>
      </c>
      <c r="I37" s="15"/>
      <c r="J37" s="15"/>
      <c r="K37" s="15"/>
      <c r="L37" s="16"/>
      <c r="M37" s="15"/>
      <c r="N37" s="15"/>
      <c r="O37" s="15"/>
      <c r="P37" s="15">
        <v>42</v>
      </c>
      <c r="Q37" s="15"/>
      <c r="R37" s="15"/>
      <c r="S37" s="15"/>
      <c r="T37" s="15"/>
      <c r="U37" s="11">
        <v>97.231999999999999</v>
      </c>
      <c r="V37" s="17">
        <f t="shared" si="0"/>
        <v>4083.7440000000001</v>
      </c>
      <c r="W37" s="7"/>
    </row>
    <row r="38" spans="1:24" x14ac:dyDescent="0.25">
      <c r="A38" s="10">
        <f t="shared" si="1"/>
        <v>25</v>
      </c>
      <c r="B38" s="11"/>
      <c r="C38" s="11"/>
      <c r="D38" s="12" t="s">
        <v>108</v>
      </c>
      <c r="E38" s="13"/>
      <c r="F38" s="14" t="s">
        <v>68</v>
      </c>
      <c r="G38" s="11"/>
      <c r="H38" s="11" t="s">
        <v>113</v>
      </c>
      <c r="I38" s="15"/>
      <c r="J38" s="15"/>
      <c r="K38" s="15"/>
      <c r="L38" s="16"/>
      <c r="M38" s="15"/>
      <c r="N38" s="15"/>
      <c r="O38" s="15"/>
      <c r="P38" s="15">
        <v>15</v>
      </c>
      <c r="Q38" s="15"/>
      <c r="R38" s="15"/>
      <c r="S38" s="15"/>
      <c r="T38" s="15"/>
      <c r="U38" s="11">
        <v>51.919999999999995</v>
      </c>
      <c r="V38" s="17">
        <f t="shared" si="0"/>
        <v>778.8</v>
      </c>
      <c r="W38" s="7"/>
    </row>
    <row r="39" spans="1:24" x14ac:dyDescent="0.25">
      <c r="A39" s="10">
        <f t="shared" si="1"/>
        <v>26</v>
      </c>
      <c r="B39" s="11"/>
      <c r="C39" s="11"/>
      <c r="D39" s="12" t="s">
        <v>109</v>
      </c>
      <c r="E39" s="13" t="s">
        <v>110</v>
      </c>
      <c r="F39" s="14" t="s">
        <v>68</v>
      </c>
      <c r="G39" s="11"/>
      <c r="H39" s="11" t="s">
        <v>114</v>
      </c>
      <c r="I39" s="15"/>
      <c r="J39" s="15"/>
      <c r="K39" s="15"/>
      <c r="L39" s="16"/>
      <c r="M39" s="15"/>
      <c r="N39" s="15"/>
      <c r="O39" s="15"/>
      <c r="P39" s="15">
        <v>40</v>
      </c>
      <c r="Q39" s="15"/>
      <c r="R39" s="15"/>
      <c r="S39" s="15"/>
      <c r="T39" s="15"/>
      <c r="U39" s="11">
        <v>25.959999999999997</v>
      </c>
      <c r="V39" s="17">
        <f t="shared" si="0"/>
        <v>1038.3999999999999</v>
      </c>
      <c r="W39" s="7"/>
    </row>
    <row r="40" spans="1:24" x14ac:dyDescent="0.25">
      <c r="A40" s="10">
        <f t="shared" si="1"/>
        <v>27</v>
      </c>
      <c r="B40" s="11"/>
      <c r="C40" s="11"/>
      <c r="D40" s="12" t="s">
        <v>111</v>
      </c>
      <c r="E40" s="13" t="s">
        <v>112</v>
      </c>
      <c r="F40" s="14" t="s">
        <v>68</v>
      </c>
      <c r="G40" s="11"/>
      <c r="H40" s="11" t="s">
        <v>114</v>
      </c>
      <c r="I40" s="15"/>
      <c r="J40" s="15"/>
      <c r="K40" s="15"/>
      <c r="L40" s="16"/>
      <c r="M40" s="15"/>
      <c r="N40" s="15"/>
      <c r="O40" s="15"/>
      <c r="P40" s="15">
        <v>10</v>
      </c>
      <c r="Q40" s="15"/>
      <c r="R40" s="15"/>
      <c r="S40" s="15"/>
      <c r="T40" s="15"/>
      <c r="U40" s="11">
        <v>100</v>
      </c>
      <c r="V40" s="17">
        <f t="shared" si="0"/>
        <v>1000</v>
      </c>
      <c r="W40" s="7"/>
    </row>
    <row r="41" spans="1:24" x14ac:dyDescent="0.25">
      <c r="A41" s="30" t="s">
        <v>32</v>
      </c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1"/>
      <c r="S41" s="31"/>
      <c r="T41" s="31"/>
      <c r="U41" s="32"/>
      <c r="V41" s="18">
        <f>SUM(V13:V40)</f>
        <v>172210.01669999998</v>
      </c>
      <c r="W41" s="7"/>
    </row>
    <row r="42" spans="1:24" x14ac:dyDescent="0.25">
      <c r="A42" s="30" t="s">
        <v>33</v>
      </c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  <c r="N42" s="31"/>
      <c r="O42" s="31"/>
      <c r="P42" s="31"/>
      <c r="Q42" s="31"/>
      <c r="R42" s="31"/>
      <c r="S42" s="31"/>
      <c r="T42" s="31"/>
      <c r="U42" s="32"/>
      <c r="V42" s="18">
        <f>V41*18/118</f>
        <v>26269.32458135593</v>
      </c>
      <c r="W42" s="7"/>
    </row>
    <row r="43" spans="1:24" x14ac:dyDescent="0.25">
      <c r="A43" s="30" t="s">
        <v>34</v>
      </c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  <c r="N43" s="31"/>
      <c r="O43" s="31"/>
      <c r="P43" s="31"/>
      <c r="Q43" s="31"/>
      <c r="R43" s="31"/>
      <c r="S43" s="31"/>
      <c r="T43" s="31"/>
      <c r="U43" s="32"/>
      <c r="V43" s="18">
        <f>V41</f>
        <v>172210.01669999998</v>
      </c>
      <c r="W43" s="7"/>
      <c r="X43" s="19"/>
    </row>
    <row r="44" spans="1:24" x14ac:dyDescent="0.25">
      <c r="A44" s="20" t="s">
        <v>35</v>
      </c>
      <c r="B44" s="20"/>
      <c r="C44" s="20"/>
      <c r="D44" s="20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7"/>
      <c r="W44" s="7"/>
    </row>
    <row r="45" spans="1:24" x14ac:dyDescent="0.25">
      <c r="A45" s="4" t="s">
        <v>36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</row>
    <row r="46" spans="1:24" ht="41.25" customHeight="1" x14ac:dyDescent="0.25">
      <c r="A46" s="33" t="s">
        <v>37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7"/>
    </row>
    <row r="47" spans="1:24" x14ac:dyDescent="0.25">
      <c r="A47" s="21" t="s">
        <v>117</v>
      </c>
      <c r="B47" s="22"/>
      <c r="C47" s="22"/>
      <c r="D47" s="22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</row>
    <row r="48" spans="1:24" x14ac:dyDescent="0.25">
      <c r="A48" s="21" t="s">
        <v>38</v>
      </c>
      <c r="B48" s="22"/>
      <c r="C48" s="22"/>
      <c r="D48" s="22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</row>
    <row r="49" spans="1:23" x14ac:dyDescent="0.25">
      <c r="A49" s="21" t="s">
        <v>39</v>
      </c>
      <c r="B49" s="22"/>
      <c r="C49" s="22"/>
      <c r="D49" s="22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</row>
    <row r="50" spans="1:23" ht="15.75" x14ac:dyDescent="0.25">
      <c r="A50" s="23"/>
      <c r="B50" s="24"/>
      <c r="C50" s="24"/>
      <c r="D50" s="24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7"/>
      <c r="W50" s="7"/>
    </row>
    <row r="51" spans="1:23" ht="18.75" x14ac:dyDescent="0.3">
      <c r="A51" s="26" t="s">
        <v>40</v>
      </c>
      <c r="B51" s="7"/>
      <c r="C51" s="7"/>
      <c r="D51" s="27"/>
      <c r="E51" s="27"/>
      <c r="F51" s="27"/>
      <c r="G51" s="27"/>
      <c r="H51" s="21" t="s">
        <v>41</v>
      </c>
      <c r="I51" s="21"/>
      <c r="J51" s="21"/>
      <c r="K51" s="27"/>
      <c r="L51" s="21" t="s">
        <v>41</v>
      </c>
      <c r="M51" s="21"/>
      <c r="N51" s="21"/>
      <c r="O51" s="27"/>
      <c r="P51" s="27"/>
      <c r="Q51" s="27"/>
      <c r="R51" s="21" t="s">
        <v>41</v>
      </c>
      <c r="S51" s="21"/>
      <c r="T51" s="21"/>
      <c r="U51" s="7"/>
      <c r="V51" s="7"/>
    </row>
    <row r="52" spans="1:23" ht="18.75" x14ac:dyDescent="0.3">
      <c r="A52" s="21" t="s">
        <v>42</v>
      </c>
      <c r="B52" s="21"/>
      <c r="C52" s="21"/>
      <c r="D52" s="27"/>
      <c r="E52" s="27"/>
      <c r="F52" s="27"/>
      <c r="G52" s="27"/>
      <c r="H52" s="21" t="s">
        <v>43</v>
      </c>
      <c r="I52" s="21"/>
      <c r="J52" s="21"/>
      <c r="K52" s="27"/>
      <c r="L52" s="21" t="s">
        <v>43</v>
      </c>
      <c r="M52" s="21"/>
      <c r="N52" s="21"/>
      <c r="O52" s="27"/>
      <c r="P52" s="27"/>
      <c r="Q52" s="27"/>
      <c r="R52" s="21" t="s">
        <v>43</v>
      </c>
      <c r="S52" s="21"/>
      <c r="T52" s="21"/>
      <c r="U52" s="28"/>
      <c r="V52" s="7"/>
    </row>
    <row r="53" spans="1:23" ht="18.75" x14ac:dyDescent="0.3">
      <c r="A53" s="8"/>
      <c r="B53" s="26"/>
      <c r="C53" s="26"/>
      <c r="D53" s="27"/>
      <c r="E53" s="27"/>
      <c r="F53" s="27"/>
      <c r="G53" s="27"/>
      <c r="H53" s="26"/>
      <c r="I53" s="26"/>
      <c r="J53" s="26"/>
      <c r="K53" s="27"/>
      <c r="L53" s="26"/>
      <c r="M53" s="26"/>
      <c r="N53" s="26"/>
      <c r="O53" s="27"/>
      <c r="P53" s="27"/>
      <c r="Q53" s="27"/>
      <c r="R53" s="26"/>
      <c r="S53" s="26"/>
      <c r="T53" s="26"/>
      <c r="U53" s="8"/>
      <c r="V53" s="7"/>
    </row>
    <row r="54" spans="1:23" ht="18.75" x14ac:dyDescent="0.3">
      <c r="A54" s="7"/>
      <c r="B54" s="7"/>
      <c r="C54" s="7"/>
      <c r="D54" s="27"/>
      <c r="E54" s="27"/>
      <c r="F54" s="27"/>
      <c r="G54" s="27"/>
      <c r="H54" s="7"/>
      <c r="I54" s="7"/>
      <c r="J54" s="7"/>
      <c r="K54" s="27"/>
      <c r="L54" s="7"/>
      <c r="M54" s="7"/>
      <c r="N54" s="7"/>
      <c r="O54" s="27"/>
      <c r="P54" s="27"/>
      <c r="Q54" s="27"/>
      <c r="R54" s="7"/>
      <c r="S54" s="7"/>
      <c r="T54" s="7"/>
      <c r="U54" s="7"/>
      <c r="V54" s="7"/>
    </row>
    <row r="55" spans="1:23" ht="18.75" x14ac:dyDescent="0.3">
      <c r="A55" s="7" t="s">
        <v>44</v>
      </c>
      <c r="B55" s="7"/>
      <c r="C55" s="7"/>
      <c r="D55" s="27"/>
      <c r="E55" s="27"/>
      <c r="F55" s="27"/>
      <c r="G55" s="27"/>
      <c r="H55" s="8" t="s">
        <v>45</v>
      </c>
      <c r="I55" s="8"/>
      <c r="J55" s="8"/>
      <c r="K55" s="27"/>
      <c r="L55" s="8" t="s">
        <v>45</v>
      </c>
      <c r="M55" s="8"/>
      <c r="N55" s="8"/>
      <c r="O55" s="27"/>
      <c r="P55" s="27"/>
      <c r="Q55" s="27"/>
      <c r="R55" s="8" t="s">
        <v>45</v>
      </c>
      <c r="S55" s="8"/>
      <c r="T55" s="8"/>
      <c r="U55" s="8"/>
      <c r="V55" s="7"/>
    </row>
    <row r="56" spans="1:23" x14ac:dyDescent="0.25">
      <c r="A56" s="4" t="s">
        <v>46</v>
      </c>
      <c r="B56" s="4" t="s">
        <v>47</v>
      </c>
      <c r="C56" s="4"/>
      <c r="D56" s="2"/>
      <c r="E56" s="2"/>
      <c r="F56" s="2"/>
      <c r="G56" s="2"/>
      <c r="H56" s="29" t="s">
        <v>48</v>
      </c>
      <c r="I56" s="29"/>
      <c r="J56" s="29"/>
      <c r="K56" s="2"/>
      <c r="L56" s="29" t="s">
        <v>48</v>
      </c>
      <c r="M56" s="29"/>
      <c r="N56" s="29"/>
      <c r="O56" s="2"/>
      <c r="P56" s="2"/>
      <c r="Q56" s="2"/>
      <c r="R56" s="29" t="s">
        <v>48</v>
      </c>
      <c r="S56" s="29"/>
      <c r="T56" s="29"/>
      <c r="U56" s="7"/>
      <c r="V56" s="7"/>
    </row>
    <row r="57" spans="1:23" x14ac:dyDescent="0.25">
      <c r="V57" s="8"/>
      <c r="W57" s="8"/>
    </row>
    <row r="58" spans="1:23" ht="15.75" x14ac:dyDescent="0.25">
      <c r="V58" s="25"/>
      <c r="W58" s="7"/>
    </row>
  </sheetData>
  <mergeCells count="22">
    <mergeCell ref="A5:V5"/>
    <mergeCell ref="A6:V6"/>
    <mergeCell ref="B7:U7"/>
    <mergeCell ref="A10:A12"/>
    <mergeCell ref="B10:B12"/>
    <mergeCell ref="C10:C12"/>
    <mergeCell ref="D10:D12"/>
    <mergeCell ref="E10:E12"/>
    <mergeCell ref="F10:F12"/>
    <mergeCell ref="A41:U41"/>
    <mergeCell ref="A42:U42"/>
    <mergeCell ref="A43:U43"/>
    <mergeCell ref="A46:V46"/>
    <mergeCell ref="G10:G12"/>
    <mergeCell ref="H10:H12"/>
    <mergeCell ref="I10:T10"/>
    <mergeCell ref="U10:U12"/>
    <mergeCell ref="V10:V12"/>
    <mergeCell ref="I11:K11"/>
    <mergeCell ref="L11:N11"/>
    <mergeCell ref="O11:Q11"/>
    <mergeCell ref="R11:T11"/>
  </mergeCells>
  <pageMargins left="0.31496062992125984" right="0.31496062992125984" top="0.35433070866141736" bottom="0.35433070866141736" header="0.31496062992125984" footer="0.31496062992125984"/>
  <pageSetup paperSize="9" scale="5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2012-08-02T10:55:01Z</dcterms:modified>
</cp:coreProperties>
</file>