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120" yWindow="465" windowWidth="15120" windowHeight="7650" tabRatio="369"/>
  </bookViews>
  <sheets>
    <sheet name="Спец-я на разовую поставку" sheetId="1" r:id="rId1"/>
    <sheet name="Лист2" sheetId="2" r:id="rId2"/>
    <sheet name="Лист3" sheetId="3" r:id="rId3"/>
    <sheet name="Лист1" sheetId="4" r:id="rId4"/>
  </sheets>
  <definedNames>
    <definedName name="_xlnm.Print_Area" localSheetId="0">'Спец-я на разовую поставку'!$A$1:$M$64</definedName>
  </definedNames>
  <calcPr calcId="145621"/>
</workbook>
</file>

<file path=xl/calcChain.xml><?xml version="1.0" encoding="utf-8"?>
<calcChain xmlns="http://schemas.openxmlformats.org/spreadsheetml/2006/main">
  <c r="K46" i="1" l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11" i="1"/>
  <c r="K47" i="1" l="1"/>
  <c r="K48" i="1" s="1"/>
  <c r="F2" i="2" l="1"/>
  <c r="F3" i="2"/>
  <c r="F4" i="2"/>
  <c r="F5" i="2"/>
  <c r="F6" i="2"/>
  <c r="F7" i="2"/>
  <c r="F8" i="2"/>
  <c r="F9" i="2"/>
  <c r="F10" i="2"/>
  <c r="F11" i="2"/>
  <c r="F12" i="2"/>
  <c r="F13" i="2"/>
  <c r="F14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34" i="2"/>
  <c r="F35" i="2"/>
  <c r="F36" i="2"/>
  <c r="F37" i="2"/>
  <c r="F38" i="2"/>
  <c r="F39" i="2"/>
  <c r="F40" i="2"/>
  <c r="F41" i="2"/>
  <c r="F42" i="2"/>
  <c r="F43" i="2"/>
  <c r="F44" i="2"/>
  <c r="F45" i="2"/>
  <c r="F46" i="2"/>
  <c r="F47" i="2"/>
  <c r="F48" i="2"/>
  <c r="F49" i="2"/>
  <c r="F50" i="2"/>
  <c r="F51" i="2"/>
  <c r="F1" i="2"/>
</calcChain>
</file>

<file path=xl/sharedStrings.xml><?xml version="1.0" encoding="utf-8"?>
<sst xmlns="http://schemas.openxmlformats.org/spreadsheetml/2006/main" count="314" uniqueCount="208">
  <si>
    <t>м.п</t>
  </si>
  <si>
    <t>Наименование ТМЦ</t>
  </si>
  <si>
    <t>Обозначение нормативного документа (ГОСТ, ТУ, ОСТ и т.п.)</t>
  </si>
  <si>
    <t>1.  Поставщик  обязуется  поставить,  а  Покупатель  принять  и  оплатить  следующие  ТМЦ:</t>
  </si>
  <si>
    <t>Поставщик</t>
  </si>
  <si>
    <t>Изготовитель (производитель), страна происхождения</t>
  </si>
  <si>
    <t>№ п/п</t>
  </si>
  <si>
    <t>Номенклатурный номер Товара Покупателя (указывается в заявке ЗАО "Далур")</t>
  </si>
  <si>
    <t>__________________________</t>
  </si>
  <si>
    <t>________________  /________________/</t>
  </si>
  <si>
    <t>шт.</t>
  </si>
  <si>
    <t>уп.</t>
  </si>
  <si>
    <t>шт</t>
  </si>
  <si>
    <t>Игла стальная для переплетных работ (для прошивки документов), длина 125 мм.  толщина 1,8 мм.  ушко 8 х 0,8 мм.</t>
  </si>
  <si>
    <t>Калькулятор бухгалтерский 14-16 разрядный «Cassio»</t>
  </si>
  <si>
    <t>Карандаш механический Pilot RexGrip H-105-SL-B, 0.5 мм, автокарандаш в прорезиненном корпусе. Убирающийся цанговый механизм. Диаметр грифеля - 0,5/0,7 мм. Сменная резинка.</t>
  </si>
  <si>
    <t>Карандаши цветные 12 цветов Koh-I-Noor 3716 Mondeluz акварельные карнадаши. Набор акварельных цветных карандашей 12 шт. в картонной коробке.</t>
  </si>
  <si>
    <t>Клейкая малярная лента Uniterm 38 мм х 19 м, белая</t>
  </si>
  <si>
    <t xml:space="preserve">Кнопки-гвоздики цветные 30 шт. упак. Attache AL-TS1002-30VH Кнопки силовые с пластиковым цветным держателем. </t>
  </si>
  <si>
    <t xml:space="preserve">Корректирующая жидкость Pilot Fluid, 20мл CF-20. В упаковке 12 шт. </t>
  </si>
  <si>
    <t xml:space="preserve">Нож канцелярский NIVO 2224В  9 мм с резиновой манжеткой. </t>
  </si>
  <si>
    <t>Ножницы Attache 20.5 см с пластиковыми прорезиненными эллиптическими ручками.</t>
  </si>
  <si>
    <t>Ручка гелевая ErichKrause G-Tone 0.5 синяя</t>
  </si>
  <si>
    <t xml:space="preserve">Ручка гелевая ErichKrause G-Tone 0.5 черная </t>
  </si>
  <si>
    <t>Скотч h -100 мм</t>
  </si>
  <si>
    <t xml:space="preserve">Скотч h -25 мм </t>
  </si>
  <si>
    <t>Скотч h -50 мм</t>
  </si>
  <si>
    <t xml:space="preserve">Степлер ErichKrause №10 Elegance цвет ассорти, до 15 листов. </t>
  </si>
  <si>
    <t>Стержни для  механического карандаша  Pilot RexGrip H-105-SL-B, 0.5 мм, Диаметр грифеля - 0,5/0,7 мм. Твердость грифеля: НВ.</t>
  </si>
  <si>
    <t>Стержень роллер Parker S0881210 мм синий F 0.5мм.</t>
  </si>
  <si>
    <t>Точилка TEMPERIMNO 1260 металлическая.  Италия Предназначена для затачивания карандашей. Корпус точилки изготовлен из металла. Острое стальное лезвие обеспечивает качественную и точную заточку.</t>
  </si>
  <si>
    <t xml:space="preserve">Файлы А-4 (100 мкр) в комп.100 шт. Карман с перфорацией файл-вкладыш Bantex 2140/17 для визиток, 10 шт. в упак. Файл двусторонний. Изготовлен из полипропилена толщиной 100 мкм. Имеет универсальную перфорацию для удобства архивирования. </t>
  </si>
  <si>
    <t xml:space="preserve">Бумага д/ ксерокса «Снегурочка» </t>
  </si>
  <si>
    <t>пач.</t>
  </si>
  <si>
    <r>
      <t xml:space="preserve"> Зажимы канцелярские для бумаг  </t>
    </r>
    <r>
      <rPr>
        <b/>
        <sz val="14"/>
        <color theme="1"/>
        <rFont val="Times New Roman"/>
        <family val="1"/>
        <charset val="204"/>
      </rPr>
      <t>41 мм</t>
    </r>
    <r>
      <rPr>
        <sz val="14"/>
        <color theme="1"/>
        <rFont val="Times New Roman"/>
        <family val="1"/>
        <charset val="204"/>
      </rPr>
      <t xml:space="preserve">.  </t>
    </r>
    <r>
      <rPr>
        <b/>
        <sz val="14"/>
        <color theme="1"/>
        <rFont val="Times New Roman"/>
        <family val="1"/>
        <charset val="204"/>
      </rPr>
      <t>Цвет – черный</t>
    </r>
    <r>
      <rPr>
        <sz val="14"/>
        <color theme="1"/>
        <rFont val="Times New Roman"/>
        <family val="1"/>
        <charset val="204"/>
      </rPr>
      <t xml:space="preserve">  (в упаковке 12 штук). </t>
    </r>
  </si>
  <si>
    <r>
      <t xml:space="preserve">Зажимы канцелярские для бумаг  </t>
    </r>
    <r>
      <rPr>
        <b/>
        <sz val="14"/>
        <color theme="1"/>
        <rFont val="Times New Roman"/>
        <family val="1"/>
        <charset val="204"/>
      </rPr>
      <t>51 мм</t>
    </r>
    <r>
      <rPr>
        <sz val="14"/>
        <color theme="1"/>
        <rFont val="Times New Roman"/>
        <family val="1"/>
        <charset val="204"/>
      </rPr>
      <t xml:space="preserve">.  </t>
    </r>
    <r>
      <rPr>
        <b/>
        <sz val="14"/>
        <color theme="1"/>
        <rFont val="Times New Roman"/>
        <family val="1"/>
        <charset val="204"/>
      </rPr>
      <t>Цвет - черный</t>
    </r>
    <r>
      <rPr>
        <sz val="14"/>
        <color theme="1"/>
        <rFont val="Times New Roman"/>
        <family val="1"/>
        <charset val="204"/>
      </rPr>
      <t xml:space="preserve">  (в упаковке 12 штук). </t>
    </r>
  </si>
  <si>
    <t xml:space="preserve">Карандаш чернографитовый KOH-I-NOOR 1372 ORIENTAL НВ с ластиком. </t>
  </si>
  <si>
    <t>Клей-карандаш «ErichKrause» (15 гр)</t>
  </si>
  <si>
    <t xml:space="preserve">Клейкая лента 38х10 ATTACHE двухсторонняя полипропиленовая монтажная лента. 1 шт. </t>
  </si>
  <si>
    <r>
      <t xml:space="preserve">Короб архивный BRAUBERG "Energy", пластик, 10см (на 900л.), разборный, </t>
    </r>
    <r>
      <rPr>
        <b/>
        <sz val="14"/>
        <color theme="1"/>
        <rFont val="Times New Roman"/>
        <family val="1"/>
        <charset val="204"/>
      </rPr>
      <t>цвет – синий</t>
    </r>
    <r>
      <rPr>
        <sz val="14"/>
        <color theme="1"/>
        <rFont val="Times New Roman"/>
        <family val="1"/>
        <charset val="204"/>
      </rPr>
      <t>, на кнопке.</t>
    </r>
  </si>
  <si>
    <r>
      <t xml:space="preserve">Короб архивный BRAUBERG "Energy", пластик, 7 см (на 600л.), разборный, </t>
    </r>
    <r>
      <rPr>
        <b/>
        <sz val="14"/>
        <color theme="1"/>
        <rFont val="Times New Roman"/>
        <family val="1"/>
        <charset val="204"/>
      </rPr>
      <t>цвет – синий</t>
    </r>
    <r>
      <rPr>
        <sz val="14"/>
        <color theme="1"/>
        <rFont val="Times New Roman"/>
        <family val="1"/>
        <charset val="204"/>
      </rPr>
      <t>, на кнопке.</t>
    </r>
  </si>
  <si>
    <t>Корректор-роллер Kores Roll-On 4.2 мм х 14.5м.  Роллер-корректор в блистере обеспечивает быструю, точную и устойчивую правку на любой бумаге.</t>
  </si>
  <si>
    <r>
      <t>Ластик KOH-I-NOOR</t>
    </r>
    <r>
      <rPr>
        <sz val="13"/>
        <color theme="1"/>
        <rFont val="Times New Roman"/>
        <family val="1"/>
        <charset val="204"/>
      </rPr>
      <t xml:space="preserve"> комбинированный 6521/40 BR 40 55х20х7мм Чехия.  Для стирания графитовых и чернильных надписей. </t>
    </r>
  </si>
  <si>
    <r>
      <t xml:space="preserve">Маркер Centropen Permanent Маркер для письма на картоне, резине, пластмассе, металле, стекле, керамике. Перманентные чернила на спиртовой основе, водостойкие. Круглый пишущий наконечник, ширина линии 1,0 мм. Цвет - </t>
    </r>
    <r>
      <rPr>
        <b/>
        <sz val="13"/>
        <color theme="1"/>
        <rFont val="Times New Roman"/>
        <family val="1"/>
        <charset val="204"/>
      </rPr>
      <t>черный.</t>
    </r>
  </si>
  <si>
    <r>
      <t xml:space="preserve">Маркер Centropen Permanent Маркер для письма на картоне, резине, пластмассе, металле, стекле, керамике. Перманентные чернила на спиртовой основе, водостойкие. Круглый пишущий наконечник, ширина линии 1,0 мм. Цвет - </t>
    </r>
    <r>
      <rPr>
        <b/>
        <sz val="13"/>
        <color theme="1"/>
        <rFont val="Times New Roman"/>
        <family val="1"/>
        <charset val="204"/>
      </rPr>
      <t>синий.</t>
    </r>
  </si>
  <si>
    <r>
      <t xml:space="preserve">Маркер Centropen Permanent Маркер для письма на картоне, резине, пластмассе, металле, стекле, керамике. Перманентные чернила на спиртовой основе, водостойкие. Круглый пишущий наконечник, ширина линии 1,0 мм. Цвет - </t>
    </r>
    <r>
      <rPr>
        <b/>
        <sz val="13"/>
        <color theme="1"/>
        <rFont val="Times New Roman"/>
        <family val="1"/>
        <charset val="204"/>
      </rPr>
      <t>красный.</t>
    </r>
  </si>
  <si>
    <r>
      <t xml:space="preserve">Маркер перманентный Цвет - </t>
    </r>
    <r>
      <rPr>
        <b/>
        <sz val="13"/>
        <color theme="1"/>
        <rFont val="Times New Roman"/>
        <family val="1"/>
        <charset val="204"/>
      </rPr>
      <t xml:space="preserve">черный </t>
    </r>
    <r>
      <rPr>
        <sz val="13"/>
        <color theme="1"/>
        <rFont val="Times New Roman"/>
        <family val="1"/>
        <charset val="204"/>
      </rPr>
      <t>(СРМ-800 круглый толщина наконеч-ника 2 мм)</t>
    </r>
  </si>
  <si>
    <r>
      <t xml:space="preserve">Маркер перманентный Цвет - </t>
    </r>
    <r>
      <rPr>
        <b/>
        <sz val="13"/>
        <color theme="1"/>
        <rFont val="Times New Roman"/>
        <family val="1"/>
        <charset val="204"/>
      </rPr>
      <t xml:space="preserve">синий, </t>
    </r>
    <r>
      <rPr>
        <sz val="13"/>
        <color theme="1"/>
        <rFont val="Times New Roman"/>
        <family val="1"/>
        <charset val="204"/>
      </rPr>
      <t>(СРМ-800 круглый толщина наконеч-ника 2 мм)</t>
    </r>
  </si>
  <si>
    <t xml:space="preserve">Нитки для прошивки документов полиэфирные армированные особо прочные 200 лл </t>
  </si>
  <si>
    <t xml:space="preserve">Нож канцелярский NIVO 2244B 18 мм с резиновой манжеткой.  Нож со стальным выдвижным многосекционным лезвием. </t>
  </si>
  <si>
    <r>
      <t xml:space="preserve">Папка пластиковая 2 кольца 17 мм А4 ATTACHE F502/07 цвет. Толщина пластика 0.7мм.  Диаметр кольца - 17 мм. Ширина корешка - 32 мм. </t>
    </r>
    <r>
      <rPr>
        <b/>
        <sz val="13"/>
        <color theme="1"/>
        <rFont val="Times New Roman"/>
        <family val="1"/>
        <charset val="204"/>
      </rPr>
      <t>Цвет - зеленый, синий, черный,  красный.</t>
    </r>
    <r>
      <rPr>
        <sz val="13"/>
        <color theme="1"/>
        <rFont val="Times New Roman"/>
        <family val="1"/>
        <charset val="204"/>
      </rPr>
      <t xml:space="preserve"> На внутренней обложке прозрачный карман для документов.</t>
    </r>
  </si>
  <si>
    <r>
      <t xml:space="preserve">Папка пластиковая 2 кольца 25 мм , А4 ATTACHE F502/07.  </t>
    </r>
    <r>
      <rPr>
        <b/>
        <sz val="13"/>
        <color theme="1"/>
        <rFont val="Times New Roman"/>
        <family val="1"/>
        <charset val="204"/>
      </rPr>
      <t>Цвет - зеленый, синий, черный,  красный.</t>
    </r>
    <r>
      <rPr>
        <sz val="13"/>
        <color theme="1"/>
        <rFont val="Times New Roman"/>
        <family val="1"/>
        <charset val="204"/>
      </rPr>
      <t xml:space="preserve">  Толщина пластика 0.7 мм.  Диаметр кольца 25 мм. Ширина корешка - 32 мм. На внутренней обложке прозрачный карман для документов. </t>
    </r>
  </si>
  <si>
    <r>
      <t xml:space="preserve">Папка пластиковая 2 кольца 35 мм А4 ATTACHE T502/07 </t>
    </r>
    <r>
      <rPr>
        <b/>
        <sz val="13"/>
        <color theme="1"/>
        <rFont val="Times New Roman"/>
        <family val="1"/>
        <charset val="204"/>
      </rPr>
      <t>цвет - красный, зеленый, синий, черный.</t>
    </r>
    <r>
      <rPr>
        <sz val="13"/>
        <color theme="1"/>
        <rFont val="Times New Roman"/>
        <family val="1"/>
        <charset val="204"/>
      </rPr>
      <t xml:space="preserve">  Толщина пластика 0.7 мм.  Диаметр кольца 35 мм. Ширина корешка - 42 мм. На внутренней обложке прозрачный карман для документов.</t>
    </r>
  </si>
  <si>
    <r>
      <t xml:space="preserve">Папка пластиковая А4 на резинках ATTACHE F315/2. Формат А4. Ширина папки - 35 мм. Изготовлена из жесткого пластика толщиной 0,7 мм. Закрывается при помощи двух угловых резинок. </t>
    </r>
    <r>
      <rPr>
        <b/>
        <sz val="14"/>
        <color theme="1"/>
        <rFont val="Times New Roman"/>
        <family val="1"/>
        <charset val="204"/>
      </rPr>
      <t>Цвет - синий.</t>
    </r>
  </si>
  <si>
    <r>
      <t xml:space="preserve">Папка-регистратор Esselte Economy ПВХ картон, А4,  </t>
    </r>
    <r>
      <rPr>
        <b/>
        <sz val="14"/>
        <color theme="1"/>
        <rFont val="Times New Roman"/>
        <family val="1"/>
        <charset val="204"/>
      </rPr>
      <t>50мм</t>
    </r>
    <r>
      <rPr>
        <sz val="14"/>
        <color theme="1"/>
        <rFont val="Times New Roman"/>
        <family val="1"/>
        <charset val="204"/>
      </rPr>
      <t xml:space="preserve">, </t>
    </r>
    <r>
      <rPr>
        <b/>
        <sz val="14"/>
        <color theme="1"/>
        <rFont val="Times New Roman"/>
        <family val="1"/>
        <charset val="204"/>
      </rPr>
      <t>цвет -</t>
    </r>
    <r>
      <rPr>
        <sz val="14"/>
        <color theme="1"/>
        <rFont val="Times New Roman"/>
        <family val="1"/>
        <charset val="204"/>
      </rPr>
      <t xml:space="preserve"> </t>
    </r>
    <r>
      <rPr>
        <b/>
        <sz val="14"/>
        <color theme="1"/>
        <rFont val="Times New Roman"/>
        <family val="1"/>
        <charset val="204"/>
      </rPr>
      <t>зеленый, синий, красный, черный</t>
    </r>
    <r>
      <rPr>
        <sz val="14"/>
        <color theme="1"/>
        <rFont val="Times New Roman"/>
        <family val="1"/>
        <charset val="204"/>
      </rPr>
      <t xml:space="preserve">, пластик.  Папка изготовлена из плотного картона, покрытого цветным пластиком, внутри бумага. Прозрачный карман со сменной этикеткой. </t>
    </r>
  </si>
  <si>
    <t xml:space="preserve">Папка-регистратор Esselte Стандарт+ цветной ПВХ, А4,  80 мм, цвет-зеленый, синий, красный, черный, сиреневый пластик. </t>
  </si>
  <si>
    <t xml:space="preserve">Пружины пластиковые GBC 8 мм цвет белый, 100 шт. упак. </t>
  </si>
  <si>
    <r>
      <t>Рамка для фото (230х320 мм темно-коричневая)</t>
    </r>
    <r>
      <rPr>
        <sz val="9.5"/>
        <color theme="1"/>
        <rFont val="Tahoma"/>
        <family val="2"/>
        <charset val="204"/>
      </rPr>
      <t xml:space="preserve">  </t>
    </r>
    <r>
      <rPr>
        <sz val="14"/>
        <color theme="1"/>
        <rFont val="Times New Roman"/>
        <family val="1"/>
        <charset val="204"/>
      </rPr>
      <t>Формат А-4</t>
    </r>
  </si>
  <si>
    <r>
      <t xml:space="preserve">Ручка шариковая ErichKrause Ultra </t>
    </r>
    <r>
      <rPr>
        <sz val="14"/>
        <rFont val="Times New Roman"/>
        <family val="1"/>
        <charset val="204"/>
      </rPr>
      <t>L-10  0.6 синяя</t>
    </r>
  </si>
  <si>
    <t xml:space="preserve">Салфетки чистящие Defender 30102 для экранов мониторов всех типов. </t>
  </si>
  <si>
    <r>
      <t>Скрепка канцелярская (</t>
    </r>
    <r>
      <rPr>
        <b/>
        <sz val="14"/>
        <color theme="1"/>
        <rFont val="Times New Roman"/>
        <family val="1"/>
        <charset val="204"/>
      </rPr>
      <t>цветная)</t>
    </r>
  </si>
  <si>
    <r>
      <t xml:space="preserve">Стержни гелевые  к ручкам ErichKrause </t>
    </r>
    <r>
      <rPr>
        <sz val="13"/>
        <rFont val="Times New Roman"/>
        <family val="1"/>
        <charset val="204"/>
      </rPr>
      <t xml:space="preserve">G-Tone 0.5 </t>
    </r>
    <r>
      <rPr>
        <sz val="14"/>
        <color theme="1"/>
        <rFont val="Times New Roman"/>
        <family val="1"/>
        <charset val="204"/>
      </rPr>
      <t>(синие)</t>
    </r>
  </si>
  <si>
    <r>
      <t xml:space="preserve">Стержни гелевые  к ручкам ErichKrause </t>
    </r>
    <r>
      <rPr>
        <sz val="13"/>
        <rFont val="Times New Roman"/>
        <family val="1"/>
        <charset val="204"/>
      </rPr>
      <t xml:space="preserve">G-Tone 0.5 </t>
    </r>
    <r>
      <rPr>
        <sz val="14"/>
        <color theme="1"/>
        <rFont val="Times New Roman"/>
        <family val="1"/>
        <charset val="204"/>
      </rPr>
      <t>(черные)</t>
    </r>
  </si>
  <si>
    <r>
      <t xml:space="preserve">Стержни шариковые к ручкам ErichKrause Ultra </t>
    </r>
    <r>
      <rPr>
        <sz val="13"/>
        <rFont val="Times New Roman"/>
        <family val="1"/>
        <charset val="204"/>
      </rPr>
      <t xml:space="preserve">L-10  0.6 </t>
    </r>
    <r>
      <rPr>
        <sz val="14"/>
        <color theme="1"/>
        <rFont val="Times New Roman"/>
        <family val="1"/>
        <charset val="204"/>
      </rPr>
      <t>(синие)</t>
    </r>
  </si>
  <si>
    <t>Стиккер HOPAX 50*12мм,</t>
  </si>
  <si>
    <t>108 250,00</t>
  </si>
  <si>
    <t>3. Способ доставки: Транспортом Поставщика до местонахождения Покупателя. Юридический адрес:
Россия, 641750, Курганская область., Далматовский район
с. Уксянское, ул. Ленина, дом 42</t>
  </si>
  <si>
    <t>Итого:</t>
  </si>
  <si>
    <t xml:space="preserve"> Покупатель</t>
  </si>
  <si>
    <t xml:space="preserve">ЗАО "Далур" </t>
  </si>
  <si>
    <t>Приложение № 1</t>
  </si>
  <si>
    <t>Итого с учетом НДС : 00 руб. (____________) руб 00 коп. в том числе НДС ( 18 %)</t>
  </si>
  <si>
    <t xml:space="preserve"> 5. Транспортные расходы и прочие расходы включены в цену ТМЦ.</t>
  </si>
  <si>
    <t xml:space="preserve"> 6. Объём ТМЦ, подлежащих поставке, могут меняться в зависимости от минимальной нормы отгрузки ± 10% (для материалов по удельным нормам)</t>
  </si>
  <si>
    <t>Технические харакеристики</t>
  </si>
  <si>
    <t>Единица измерения</t>
  </si>
  <si>
    <t>Количество  поставляемого товара</t>
  </si>
  <si>
    <r>
      <t xml:space="preserve">Код ЕБК </t>
    </r>
    <r>
      <rPr>
        <i/>
        <sz val="11"/>
        <rFont val="Times New Roman"/>
        <family val="1"/>
        <charset val="204"/>
      </rPr>
      <t>(указывается в заявке ЗАО "Далур")</t>
    </r>
  </si>
  <si>
    <t>________________  /Н.А. Попонин/</t>
  </si>
  <si>
    <t>Цена за единицу с НДС</t>
  </si>
  <si>
    <t xml:space="preserve">          к Договору поставки № 099/2014/12-03/_____  от "____"_____ 2014 г.</t>
  </si>
  <si>
    <t xml:space="preserve">                 СПЕЦИФИКАЦИЯ  № 1  от ____________2014 г.    </t>
  </si>
  <si>
    <t>к Договору поставки № 099/2014/12-03/_________  от _____________2014</t>
  </si>
  <si>
    <t>"    "______________2014 г</t>
  </si>
  <si>
    <t xml:space="preserve">                                        м.п.        "   "_______________2014 г</t>
  </si>
  <si>
    <t>Сумма с НДС</t>
  </si>
  <si>
    <t>Радиатор в сборе</t>
  </si>
  <si>
    <t>Теплообменник жидкостной в сборе</t>
  </si>
  <si>
    <t>Стартер 253708-01  24В.  ЯМЗ-236НЕ2-3</t>
  </si>
  <si>
    <t>Генератор 1702.3771  28В</t>
  </si>
  <si>
    <t xml:space="preserve">Вал карданный </t>
  </si>
  <si>
    <t xml:space="preserve">Охладитель </t>
  </si>
  <si>
    <t>Бак топливный</t>
  </si>
  <si>
    <t>Рессора задняя с транспортировочными скобами в сборе</t>
  </si>
  <si>
    <t>Рессора передняя с ушком в сборе</t>
  </si>
  <si>
    <t xml:space="preserve">Двигатель со сцеплением и коробкой передач ЯМЗ-239.1700025  с демультипликатором </t>
  </si>
  <si>
    <t xml:space="preserve">  Двигатель в сборе с оборудованием</t>
  </si>
  <si>
    <t xml:space="preserve">  Коробка передач УАЗ-452 4-ступенчатая н/о под лепестковую корзину (диаметр первичного вала 29мм)</t>
  </si>
  <si>
    <t xml:space="preserve">  Коробка раздаточная уаз-452  н/о косозубая </t>
  </si>
  <si>
    <t xml:space="preserve">Механизм рулевой в сборе </t>
  </si>
  <si>
    <t xml:space="preserve"> ТНВД 337-42.08</t>
  </si>
  <si>
    <t>Блок цилиндров в сборе</t>
  </si>
  <si>
    <t>Коленвал (комплект)</t>
  </si>
  <si>
    <t>Вкладыши коренные Р0 (ДЗВ г.Димитровград)</t>
  </si>
  <si>
    <t>Вкладыши шатунные Р0 (ДЗВ г.Димитровград)</t>
  </si>
  <si>
    <t>Комплект (гильза цилиндра с поршнем,пальцем,кольцами.</t>
  </si>
  <si>
    <t>Турбокомпрессор К27 Евро1</t>
  </si>
  <si>
    <t>Шатун</t>
  </si>
  <si>
    <t>Дифференциал межосевой промежуточного моста в сборе</t>
  </si>
  <si>
    <t>Головка цилиндра с клапанами в сборе</t>
  </si>
  <si>
    <t>Коробка передач с делителем, управлением и деталями сцепления в сборе</t>
  </si>
  <si>
    <t>Турбокомпрессор S2В/7624ТАЕ/1,00D9</t>
  </si>
  <si>
    <t>Диск сцепления лепестковый  SACHS ПАЗ (дв.245.9)</t>
  </si>
  <si>
    <t>Диск ведомый  SACHS ПАЗ</t>
  </si>
  <si>
    <t>Муфта сцепления с подшипником  SACHS ПАЗ</t>
  </si>
  <si>
    <t xml:space="preserve">Турбокомпрессор </t>
  </si>
  <si>
    <t>5323Я-1301010-13</t>
  </si>
  <si>
    <t>7601-1013600-03</t>
  </si>
  <si>
    <t>253708-01</t>
  </si>
  <si>
    <t>1702.3771</t>
  </si>
  <si>
    <t>63674-2201010-10</t>
  </si>
  <si>
    <t>6363-1109530</t>
  </si>
  <si>
    <t>63634-1101012</t>
  </si>
  <si>
    <t>55571-2912122</t>
  </si>
  <si>
    <t>55571-2902012-03</t>
  </si>
  <si>
    <t>7601,1000016-29</t>
  </si>
  <si>
    <t>ЗМЗ 409 100 (ЕВРО-3)</t>
  </si>
  <si>
    <t>3909-1700010-01</t>
  </si>
  <si>
    <t xml:space="preserve"> 3909-00-1800120-00</t>
  </si>
  <si>
    <t>4310-3400020</t>
  </si>
  <si>
    <t>54105-5000011</t>
  </si>
  <si>
    <t>740.13-260 (ЕВРО-1)</t>
  </si>
  <si>
    <t>337-42.08</t>
  </si>
  <si>
    <t>740.21-1002012</t>
  </si>
  <si>
    <t>740.13-1005008</t>
  </si>
  <si>
    <t>7405-1000102</t>
  </si>
  <si>
    <t>7405-1000104</t>
  </si>
  <si>
    <t xml:space="preserve">740.30-1000128 </t>
  </si>
  <si>
    <t>K27-115</t>
  </si>
  <si>
    <t>740-1004045</t>
  </si>
  <si>
    <t>53205-2506010</t>
  </si>
  <si>
    <t>65115-2999025-40  47/15</t>
  </si>
  <si>
    <t>7406-1003010</t>
  </si>
  <si>
    <t>152-1700050</t>
  </si>
  <si>
    <t>S2В/7624ТАЕ/1,00D9</t>
  </si>
  <si>
    <t>ММЗ Д-245.9-361</t>
  </si>
  <si>
    <t>СААЗ-3206-1700010-А</t>
  </si>
  <si>
    <t>1 878 001 501</t>
  </si>
  <si>
    <t>3 151 000 079</t>
  </si>
  <si>
    <t>С14-194-01</t>
  </si>
  <si>
    <t>111.1301010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</si>
  <si>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</si>
  <si>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</si>
  <si>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</si>
  <si>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</si>
  <si>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</si>
  <si>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</si>
  <si>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</si>
  <si>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</si>
  <si>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</si>
  <si>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</si>
  <si>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</si>
  <si>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</si>
  <si>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</si>
  <si>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</si>
  <si>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</si>
  <si>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</si>
  <si>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</si>
  <si>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</si>
  <si>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</si>
  <si>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</si>
  <si>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</si>
  <si>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</si>
  <si>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</si>
  <si>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</si>
  <si>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</si>
  <si>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</si>
  <si>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</si>
  <si>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</si>
  <si>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</si>
  <si>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</si>
  <si>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</si>
  <si>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</si>
  <si>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</si>
  <si>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</si>
  <si>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</si>
  <si>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</si>
  <si>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Габаритные размеры, мм (длина, ширина, высота)-2055/1045/1100. Генератор, модель-6582.3701-03 или 3112.3771.    Коробка передач-ЯМЗ-239.1700025 с демультипликатором.        Макс. крутящий момент, Н.м (кгс.м)-1275(130)   Масса, кг-1445.Мин. уд. расход топлива, г/кВт.ч (г/л.с.ч)-197(145).  Мощность кВт (л.с.)-220(300).  Назначение, потребитель-УРАЛ-63674.  ТНВД-135.111.Частота вращения, мин-1900.Частота при макс. крут. моменте, мин-1-1100-1300.Система охлаждения масла-Жидкостно-маслянный теплообменник, установлен на двигателе.Система наддува-Газотурбинная, одним турбокомпрессором.Регулятор частоты вращения-Механический, всережимный, с корректором по наддуву.Муфта опережения рыскивания- Автоматическая, центробежного типа.Турбокомпрессор-Модель 122.1118010-07, с радиальной центростремительной турбиной и центробежным компрессором.Генератор-Переменного тока с клиноременным приводом, номинальное напряжение 28В, встроенный выпрямительный блок. Модель 3112.3771.Пусковое устройство-Электрический стартер, модель 2501.3708-01, номинальное напряжение 24В.Сцепление- Сухое, фрикционное, однодисковое, с диафрагменной вытяжной пружиной и накладками на безасбестовой основе. Модель ЯМЗ-183</t>
  </si>
  <si>
    <t>Турбокомпрессор К27 Евро2</t>
  </si>
  <si>
    <t>Турбокомпрессор S2В/7624ТАЕ/1,00D10</t>
  </si>
  <si>
    <t xml:space="preserve"> ТНВД 337-42.09</t>
  </si>
  <si>
    <t xml:space="preserve"> 4. Срок поставки: в течение 30 календарных дней с момента подписания договора.</t>
  </si>
  <si>
    <t>ш</t>
  </si>
  <si>
    <t>Торговая марка: КАМАЗ  Ширина, м: 2.55 Высота, м: 2.15Длина, м: 2.2Вес, кг: 635                                          Типовая комплектация кабины КАМАЗ-54105 со спальным местом, с высокой крышей в сборе с оборудованием:Пучок проводов 54112-124-10 фары сцепного устройства.   Пучок проводов 53215-027.Пучок проводов 53205-038-10 фонари автопоездаю.Пучок проводов 53215-014-60 под БПР.Пучок проводов 6520-012-20 питания БПР.Пучок проводов 6520-010-20 основной БПР.Пучок проводов 43114-026-15 МКБ.Теплошумоизоляция пола 5320-5109010 или 020 (рул 5425, Е2, Е1).Теплошумоизоляция пола 5320-5109012 или 022 (мал.КПП, Е1, Е3).БЕЗ кронштейна 5410-3727027 освещения сцепного устройства.ПТК 6520-3599108.П/система 53205.Обивка левая формованная 54105-021-20 с отв. спальное место.Обивка правая формованная 54105-020-20 с отв. спальное место.Обивка формованная 53205-104, 53205-700/703.Обивка кабины формованная (Автотех или БРТ).Обивка ниж. 54105-030/031 сп. место.Педаль сцепления 5320Труба в/ф 54105.Пластиковые трубки 3+1.Розетка 47К 1шт.Панель выключателей 53205-31.Панель приборов 53205-10 без пульта.Запоры кабины 53205-5018010/01.Щиток приборов 53205-24.Реле 9+ 1шт. по кол.колодок.Замок зажигания 2101.Реле стартера электронное - 8502.3777 (доп. замена 3222 кроме П3).Колесо рулевое 53215-3402015-85.Рулевая колонка 5425-3499002.Облицовочная панель 53205.Обтекатель 6520 с круглой колодкой.Кран стояночный 6029-310.Габаритные огниФонари автопоезда.Сиденья "РИАТ" с подголовником 2 шт.</t>
  </si>
  <si>
    <t>Двигатель:Тип-дизельный с турбонаддувом.Расположение и число цилиндров-V-8. Рабочий объем, л10,85.Диаметр цилиндра и ход поршня, мм.120/120. Степень сжатия-17Параметры: Режим номин. Режим макс. мощности крут. моментаМощность, квт (л.с.) 191 (260)  147 (200).Частота вращения, об/мин 2200  1300-1500. Крутящий момент, Нм (кгм) 834 (85) …932 (95)Расход воздуха, кг/час 1300 …700. Расход выпускных газов, кг/час ..1345 ….730Температура выпускных тепло вохлаждающую жидкость, кВт ..123 …..81. Система питания топливом:ТНВД..мод. 337-42 ЯЗДАФорсунка мод. 273-21 или 273-51(с 5-ти сопловым распылителем). Электрооборудование:Напряжение, B24. Мощность генератора, Вт800; 1000; 2000Рекомендуемая емкость аккумулятора, Ачас 190.Система охлаждения: Емкость системы охлаждения (только двигателя), л.18. Температура открытия термостата, оС80. Максимально допустимая температура, оС 98.Давление открытия выпускного клапанарасширительного бачка, кПа 65. Расход охлаждающей жидкости через радиаторпри 2200 об/мин и сопротивлении внешней сетисистемы охлаждения 35 кПа, л/мин, не менее 370. Система выпуска отработавших газов:Максимальное противодавлениепосле турбокомпрессора, кПа 10. Система впуска воздуха: Максимальное разрежение, кПа7,0Система смазки:Заправочная емкость системы смазки двигателя, л.28. Допускаемые крены: сери специсполнениепродольный, град 20,.30 поперечный, град.10..20</t>
  </si>
  <si>
    <t>м-кт</t>
  </si>
  <si>
    <t>Характеристики двигателя ЗМЗ-409.Производство -ЗМЗ.Марка двигателя- ЗМЗ-409 100.Материал блока цилиндров- чугун.Система питания- инжектор.Тип рядный.Количество цилиндров 4.Клапанов на цилиндр 4.Ход поршня, мм 94.Диаметр цилиндра, мм 95.5.Степень сжатия 9.Объем двигателя, куб.см 2693.Мощность двигателя, л.с./об.мин 112-143/4400.Крутящий момент, Нм/об.мин 210-230/3900.Топливо 92.Экологические нормы Евро 3.Вес двигателя, кг 190.</t>
  </si>
  <si>
    <t>Задняя подвеска в сборе</t>
  </si>
  <si>
    <t>Двигатель в сборе с оборудованием</t>
  </si>
  <si>
    <t xml:space="preserve">Коробка раздаточная уаз-452  н/о косозубая </t>
  </si>
  <si>
    <t>Коробка передач УАЗ-452 4-ступенчатая н/о под лепестковую корзину (диаметр первичного вала 29мм)</t>
  </si>
  <si>
    <t>Кабина  1й комплектности  КАМАЗ -54115</t>
  </si>
  <si>
    <t>В том числе НДС 18%:</t>
  </si>
  <si>
    <t xml:space="preserve"> 2 .Оплата  стоимости товара  производится в течение 15 календарных дней после поставки товара при наличии оригиналов счет-фактуры и товарной накладной.</t>
  </si>
  <si>
    <t xml:space="preserve">В соответствии с п. 12.2.2 б) Единого Отраслевого стандарта закупок - эквивалент недопустим, так как закупаемые товары будут использоваться только во взаимодействии с товарами, уже используемыми заказчиком, и при этом уже используемые товары несовместимы с товарами других товарных знаков
Товар должен быть новым, ранее не использованным, высокого качества, отвечать всем требованиям и стандартам, действующими в РФ. </t>
  </si>
  <si>
    <t>Радиатор водяной ПАЗ</t>
  </si>
  <si>
    <t>Тип:четырехтактный с турбонаддувом. Число и расположение цилиндров:4, рядное, вертикальное. Рабочий объем, л: 4,75. Диаметр цилиндра и ход поршня, мм:110/125                                         Степень сжатия:16. Удельный расход топлива, г/кВт·ч (г/л.с.·ч):215 (158).Мощность, кВт (л.с.): 100 (136). Частота вращения, об/мин:2400. Максимальный крутящий момент, Н·м (кг·м):460 (47).Частота вращения при максимальном крутящем моменте, об/мин:1300                                      Масса, кг:540.Габаритные размеры, мм:1038 х 680 х 957.Заводская комплектация-Стартер:AZJ3385 (12 В).Турбокомпрессор:С14-194-01.Пневмокомпрессор:5336-3509012-02. Насос топливный:773.1111005-05Э. Насос водяной:245-1307010-А1.Насос масляный:245-1403010.Муфта сцепления:есть, 1 диск.ЛВЖ:есть.Охладитель наддувочного воздуха:250-1172010</t>
  </si>
  <si>
    <t>Коробка передач в сборе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</si>
</sst>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_р_._-;\-* #,##0.00_р_._-;_-* &quot;-&quot;??_р_._-;_-@_-"/>
    <numFmt numFmtId="164" formatCode="#,##0.00_р_."/>
    <numFmt numFmtId="165" formatCode="#,##0.00_ ;\-#,##0.00\ "/>
    <numFmt numFmtId="166" formatCode="_(* #,##0.00_);_(* \(#,##0.00\);_(* &quot;-&quot;??_);_(@_)"/>
  </numFmts>
  <fonts count="27" x14ac:knownFonts="1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u/>
      <sz val="11"/>
      <color theme="10"/>
      <name val="Calibri"/>
      <family val="2"/>
      <charset val="204"/>
      <scheme val="minor"/>
    </font>
    <font>
      <sz val="13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9.5"/>
      <color theme="1"/>
      <name val="Tahoma"/>
      <family val="2"/>
      <charset val="204"/>
    </font>
    <font>
      <sz val="14"/>
      <color rgb="FF000000"/>
      <name val="Times New Roman"/>
      <family val="1"/>
      <charset val="204"/>
    </font>
    <font>
      <b/>
      <sz val="13"/>
      <color theme="1"/>
      <name val="Times New Roman"/>
      <family val="1"/>
      <charset val="204"/>
    </font>
    <font>
      <sz val="13"/>
      <name val="Times New Roman"/>
      <family val="1"/>
      <charset val="204"/>
    </font>
    <font>
      <sz val="8"/>
      <name val="Arial"/>
      <family val="2"/>
      <charset val="204"/>
    </font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11"/>
      <color theme="1"/>
      <name val="Calibri"/>
      <family val="2"/>
      <scheme val="minor"/>
    </font>
    <font>
      <sz val="10"/>
      <name val="Arial Cyr"/>
      <charset val="204"/>
    </font>
    <font>
      <sz val="1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1"/>
      <name val="Times New Roman"/>
      <family val="1"/>
      <charset val="204"/>
    </font>
    <font>
      <i/>
      <sz val="11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1"/>
      <color indexed="8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11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8">
    <xf numFmtId="0" fontId="0" fillId="0" borderId="0"/>
    <xf numFmtId="0" fontId="7" fillId="0" borderId="0" applyNumberFormat="0" applyFill="0" applyBorder="0" applyAlignment="0" applyProtection="0"/>
    <xf numFmtId="0" fontId="14" fillId="0" borderId="0">
      <alignment horizontal="left"/>
    </xf>
    <xf numFmtId="43" fontId="15" fillId="0" borderId="0" applyFont="0" applyFill="0" applyBorder="0" applyAlignment="0" applyProtection="0"/>
    <xf numFmtId="0" fontId="17" fillId="0" borderId="0"/>
    <xf numFmtId="43" fontId="17" fillId="0" borderId="0" applyFont="0" applyFill="0" applyBorder="0" applyAlignment="0" applyProtection="0"/>
    <xf numFmtId="0" fontId="15" fillId="0" borderId="0"/>
    <xf numFmtId="0" fontId="18" fillId="0" borderId="0"/>
    <xf numFmtId="0" fontId="15" fillId="0" borderId="0"/>
    <xf numFmtId="0" fontId="16" fillId="0" borderId="0"/>
    <xf numFmtId="0" fontId="15" fillId="0" borderId="0"/>
    <xf numFmtId="0" fontId="15" fillId="0" borderId="0"/>
    <xf numFmtId="43" fontId="15" fillId="0" borderId="0" applyFont="0" applyFill="0" applyBorder="0" applyAlignment="0" applyProtection="0"/>
    <xf numFmtId="166" fontId="16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0" fontId="16" fillId="0" borderId="0"/>
    <xf numFmtId="0" fontId="23" fillId="0" borderId="0"/>
  </cellStyleXfs>
  <cellXfs count="99">
    <xf numFmtId="0" fontId="0" fillId="0" borderId="0" xfId="0"/>
    <xf numFmtId="0" fontId="2" fillId="0" borderId="0" xfId="0" applyFont="1"/>
    <xf numFmtId="0" fontId="3" fillId="0" borderId="0" xfId="0" applyFont="1"/>
    <xf numFmtId="0" fontId="3" fillId="0" borderId="0" xfId="0" applyFont="1" applyAlignment="1"/>
    <xf numFmtId="0" fontId="4" fillId="0" borderId="0" xfId="0" applyFont="1"/>
    <xf numFmtId="0" fontId="4" fillId="0" borderId="0" xfId="0" applyFont="1" applyAlignment="1">
      <alignment horizontal="center" vertical="center"/>
    </xf>
    <xf numFmtId="0" fontId="6" fillId="0" borderId="3" xfId="0" applyFont="1" applyBorder="1" applyAlignment="1">
      <alignment vertical="center" wrapText="1"/>
    </xf>
    <xf numFmtId="0" fontId="6" fillId="0" borderId="4" xfId="0" applyFont="1" applyBorder="1" applyAlignment="1">
      <alignment vertical="center" wrapText="1"/>
    </xf>
    <xf numFmtId="0" fontId="6" fillId="0" borderId="5" xfId="0" applyFont="1" applyBorder="1" applyAlignment="1">
      <alignment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/>
    </xf>
    <xf numFmtId="0" fontId="11" fillId="0" borderId="5" xfId="0" applyFont="1" applyBorder="1" applyAlignment="1">
      <alignment vertical="center" wrapText="1"/>
    </xf>
    <xf numFmtId="0" fontId="1" fillId="0" borderId="5" xfId="0" applyFont="1" applyBorder="1" applyAlignment="1">
      <alignment vertical="center" wrapText="1"/>
    </xf>
    <xf numFmtId="0" fontId="7" fillId="0" borderId="5" xfId="1" applyBorder="1" applyAlignment="1">
      <alignment vertical="center" wrapText="1"/>
    </xf>
    <xf numFmtId="0" fontId="8" fillId="0" borderId="5" xfId="0" applyFont="1" applyBorder="1" applyAlignment="1">
      <alignment vertical="center" wrapText="1"/>
    </xf>
    <xf numFmtId="0" fontId="8" fillId="0" borderId="6" xfId="0" applyFont="1" applyBorder="1" applyAlignment="1">
      <alignment vertical="center" wrapText="1"/>
    </xf>
    <xf numFmtId="0" fontId="7" fillId="0" borderId="6" xfId="1" applyBorder="1" applyAlignment="1">
      <alignment vertical="center" wrapText="1"/>
    </xf>
    <xf numFmtId="0" fontId="9" fillId="0" borderId="5" xfId="0" applyFont="1" applyBorder="1" applyAlignment="1">
      <alignment vertical="center"/>
    </xf>
    <xf numFmtId="0" fontId="6" fillId="0" borderId="3" xfId="0" applyFont="1" applyBorder="1" applyAlignment="1">
      <alignment vertical="center"/>
    </xf>
    <xf numFmtId="0" fontId="8" fillId="0" borderId="3" xfId="0" applyFont="1" applyBorder="1" applyAlignment="1">
      <alignment vertical="center" wrapText="1"/>
    </xf>
    <xf numFmtId="0" fontId="8" fillId="0" borderId="3" xfId="0" applyFont="1" applyBorder="1" applyAlignment="1">
      <alignment vertical="center"/>
    </xf>
    <xf numFmtId="0" fontId="5" fillId="0" borderId="0" xfId="0" applyFont="1"/>
    <xf numFmtId="0" fontId="5" fillId="0" borderId="0" xfId="0" applyFont="1" applyAlignment="1">
      <alignment horizontal="center"/>
    </xf>
    <xf numFmtId="0" fontId="19" fillId="0" borderId="0" xfId="0" applyFont="1" applyAlignment="1"/>
    <xf numFmtId="0" fontId="21" fillId="0" borderId="0" xfId="0" applyFont="1" applyAlignment="1"/>
    <xf numFmtId="0" fontId="19" fillId="0" borderId="0" xfId="0" applyFont="1"/>
    <xf numFmtId="0" fontId="5" fillId="0" borderId="0" xfId="0" applyFont="1" applyAlignment="1">
      <alignment vertical="center"/>
    </xf>
    <xf numFmtId="0" fontId="19" fillId="0" borderId="0" xfId="0" applyFont="1" applyAlignment="1">
      <alignment horizontal="left" vertical="center"/>
    </xf>
    <xf numFmtId="0" fontId="19" fillId="0" borderId="0" xfId="0" applyFont="1" applyAlignment="1">
      <alignment horizontal="left"/>
    </xf>
    <xf numFmtId="0" fontId="19" fillId="0" borderId="0" xfId="0" applyFont="1" applyAlignment="1">
      <alignment horizontal="center" vertical="center"/>
    </xf>
    <xf numFmtId="0" fontId="19" fillId="0" borderId="0" xfId="0" applyFont="1" applyAlignment="1">
      <alignment vertical="center"/>
    </xf>
    <xf numFmtId="0" fontId="19" fillId="0" borderId="0" xfId="0" applyFont="1" applyAlignment="1">
      <alignment horizontal="center"/>
    </xf>
    <xf numFmtId="0" fontId="20" fillId="0" borderId="0" xfId="0" applyFont="1"/>
    <xf numFmtId="0" fontId="19" fillId="0" borderId="1" xfId="0" applyFont="1" applyBorder="1" applyAlignment="1">
      <alignment horizontal="center" vertical="center" wrapText="1"/>
    </xf>
    <xf numFmtId="0" fontId="19" fillId="0" borderId="2" xfId="0" applyFont="1" applyBorder="1" applyAlignment="1">
      <alignment horizontal="center" vertical="center" wrapText="1"/>
    </xf>
    <xf numFmtId="49" fontId="19" fillId="2" borderId="1" xfId="3" applyNumberFormat="1" applyFont="1" applyFill="1" applyBorder="1" applyAlignment="1">
      <alignment horizontal="center" vertical="center"/>
    </xf>
    <xf numFmtId="164" fontId="19" fillId="2" borderId="1" xfId="0" applyNumberFormat="1" applyFont="1" applyFill="1" applyBorder="1" applyAlignment="1">
      <alignment horizontal="center" vertical="center"/>
    </xf>
    <xf numFmtId="0" fontId="19" fillId="2" borderId="1" xfId="16" applyFont="1" applyFill="1" applyBorder="1" applyAlignment="1">
      <alignment horizontal="center" vertical="center" wrapText="1"/>
    </xf>
    <xf numFmtId="43" fontId="19" fillId="2" borderId="1" xfId="3" applyFont="1" applyFill="1" applyBorder="1" applyAlignment="1">
      <alignment horizontal="center" vertical="center"/>
    </xf>
    <xf numFmtId="165" fontId="19" fillId="0" borderId="1" xfId="0" applyNumberFormat="1" applyFont="1" applyBorder="1" applyAlignment="1">
      <alignment horizontal="right" vertical="center"/>
    </xf>
    <xf numFmtId="0" fontId="4" fillId="2" borderId="0" xfId="0" applyFont="1" applyFill="1" applyAlignment="1"/>
    <xf numFmtId="0" fontId="4" fillId="2" borderId="0" xfId="0" applyFont="1" applyFill="1" applyAlignment="1">
      <alignment horizontal="center" vertical="center"/>
    </xf>
    <xf numFmtId="0" fontId="3" fillId="2" borderId="0" xfId="0" applyFont="1" applyFill="1" applyAlignment="1"/>
    <xf numFmtId="0" fontId="19" fillId="2" borderId="1" xfId="0" applyFont="1" applyFill="1" applyBorder="1" applyAlignment="1">
      <alignment horizontal="center" vertical="center" wrapText="1"/>
    </xf>
    <xf numFmtId="0" fontId="21" fillId="2" borderId="0" xfId="0" applyFont="1" applyFill="1" applyAlignment="1"/>
    <xf numFmtId="0" fontId="5" fillId="2" borderId="0" xfId="0" applyFont="1" applyFill="1"/>
    <xf numFmtId="0" fontId="19" fillId="2" borderId="0" xfId="0" applyFont="1" applyFill="1" applyAlignment="1">
      <alignment horizontal="left"/>
    </xf>
    <xf numFmtId="0" fontId="19" fillId="2" borderId="0" xfId="0" applyFont="1" applyFill="1"/>
    <xf numFmtId="49" fontId="19" fillId="0" borderId="1" xfId="0" applyNumberFormat="1" applyFont="1" applyFill="1" applyBorder="1" applyAlignment="1">
      <alignment horizontal="center" vertical="center" wrapText="1"/>
    </xf>
    <xf numFmtId="43" fontId="24" fillId="0" borderId="1" xfId="3" applyFont="1" applyBorder="1" applyAlignment="1">
      <alignment vertical="center"/>
    </xf>
    <xf numFmtId="43" fontId="5" fillId="0" borderId="1" xfId="3" applyFont="1" applyFill="1" applyBorder="1" applyAlignment="1" applyProtection="1">
      <alignment horizontal="center" vertical="center"/>
      <protection locked="0"/>
    </xf>
    <xf numFmtId="43" fontId="5" fillId="0" borderId="1" xfId="3" applyFont="1" applyBorder="1" applyAlignment="1">
      <alignment vertical="center"/>
    </xf>
    <xf numFmtId="4" fontId="5" fillId="0" borderId="0" xfId="0" applyNumberFormat="1" applyFont="1"/>
    <xf numFmtId="49" fontId="19" fillId="0" borderId="1" xfId="9" applyNumberFormat="1" applyFont="1" applyBorder="1" applyAlignment="1">
      <alignment horizontal="center" vertical="center"/>
    </xf>
    <xf numFmtId="43" fontId="19" fillId="0" borderId="1" xfId="3" applyFont="1" applyBorder="1" applyAlignment="1" applyProtection="1">
      <alignment horizontal="center" vertical="center"/>
      <protection locked="0"/>
    </xf>
    <xf numFmtId="0" fontId="19" fillId="0" borderId="1" xfId="9" applyFont="1" applyBorder="1" applyAlignment="1">
      <alignment horizontal="center" vertical="center" wrapText="1"/>
    </xf>
    <xf numFmtId="0" fontId="19" fillId="0" borderId="1" xfId="9" applyFont="1" applyBorder="1" applyAlignment="1">
      <alignment horizontal="center" vertical="center"/>
    </xf>
    <xf numFmtId="2" fontId="19" fillId="0" borderId="1" xfId="9" applyNumberFormat="1" applyFont="1" applyBorder="1" applyAlignment="1" applyProtection="1">
      <alignment horizontal="center" vertical="center"/>
      <protection locked="0" hidden="1"/>
    </xf>
    <xf numFmtId="43" fontId="19" fillId="0" borderId="1" xfId="3" applyFont="1" applyBorder="1" applyAlignment="1">
      <alignment vertical="center"/>
    </xf>
    <xf numFmtId="1" fontId="19" fillId="0" borderId="1" xfId="9" applyNumberFormat="1" applyFont="1" applyBorder="1" applyAlignment="1" applyProtection="1">
      <alignment horizontal="center" vertical="center"/>
      <protection locked="0" hidden="1"/>
    </xf>
    <xf numFmtId="0" fontId="19" fillId="0" borderId="1" xfId="17" applyFont="1" applyBorder="1" applyAlignment="1">
      <alignment horizontal="center" vertical="center" wrapText="1"/>
    </xf>
    <xf numFmtId="0" fontId="19" fillId="0" borderId="1" xfId="9" applyFont="1" applyBorder="1" applyAlignment="1">
      <alignment horizontal="left" vertical="center" wrapText="1"/>
    </xf>
    <xf numFmtId="49" fontId="19" fillId="0" borderId="1" xfId="9" applyNumberFormat="1" applyFont="1" applyFill="1" applyBorder="1" applyAlignment="1">
      <alignment vertical="center"/>
    </xf>
    <xf numFmtId="49" fontId="19" fillId="0" borderId="1" xfId="9" applyNumberFormat="1" applyFont="1" applyBorder="1" applyAlignment="1">
      <alignment horizontal="center" vertical="center" wrapText="1"/>
    </xf>
    <xf numFmtId="43" fontId="19" fillId="0" borderId="1" xfId="3" applyFont="1" applyBorder="1" applyAlignment="1">
      <alignment horizontal="center" vertical="center"/>
    </xf>
    <xf numFmtId="0" fontId="25" fillId="0" borderId="1" xfId="9" applyFont="1" applyBorder="1" applyAlignment="1">
      <alignment vertical="center" wrapText="1"/>
    </xf>
    <xf numFmtId="0" fontId="25" fillId="0" borderId="1" xfId="9" applyFont="1" applyBorder="1" applyAlignment="1">
      <alignment horizontal="center" vertical="center" wrapText="1"/>
    </xf>
    <xf numFmtId="2" fontId="19" fillId="0" borderId="1" xfId="9" applyNumberFormat="1" applyFont="1" applyFill="1" applyBorder="1" applyAlignment="1" applyProtection="1">
      <alignment horizontal="center" vertical="center"/>
      <protection locked="0" hidden="1"/>
    </xf>
    <xf numFmtId="43" fontId="19" fillId="0" borderId="1" xfId="3" applyFont="1" applyFill="1" applyBorder="1" applyAlignment="1" applyProtection="1">
      <alignment horizontal="center" vertical="center"/>
      <protection locked="0"/>
    </xf>
    <xf numFmtId="0" fontId="19" fillId="0" borderId="1" xfId="9" applyFont="1" applyBorder="1" applyAlignment="1">
      <alignment vertical="center"/>
    </xf>
    <xf numFmtId="0" fontId="19" fillId="0" borderId="1" xfId="9" applyFont="1" applyFill="1" applyBorder="1" applyAlignment="1">
      <alignment vertical="center"/>
    </xf>
    <xf numFmtId="0" fontId="19" fillId="0" borderId="1" xfId="9" applyFont="1" applyFill="1" applyBorder="1" applyAlignment="1">
      <alignment vertical="center" wrapText="1"/>
    </xf>
    <xf numFmtId="0" fontId="19" fillId="0" borderId="1" xfId="9" applyFont="1" applyBorder="1" applyAlignment="1">
      <alignment vertical="center" wrapText="1"/>
    </xf>
    <xf numFmtId="49" fontId="19" fillId="0" borderId="1" xfId="9" applyNumberFormat="1" applyFont="1" applyBorder="1" applyAlignment="1">
      <alignment vertical="center"/>
    </xf>
    <xf numFmtId="0" fontId="19" fillId="0" borderId="1" xfId="0" applyFont="1" applyBorder="1" applyAlignment="1">
      <alignment horizontal="left" vertical="center" wrapText="1"/>
    </xf>
    <xf numFmtId="0" fontId="5" fillId="0" borderId="1" xfId="9" applyFont="1" applyBorder="1" applyAlignment="1">
      <alignment horizontal="left" vertical="center" wrapText="1"/>
    </xf>
    <xf numFmtId="0" fontId="19" fillId="0" borderId="1" xfId="17" applyFont="1" applyBorder="1" applyAlignment="1">
      <alignment vertical="center" wrapText="1"/>
    </xf>
    <xf numFmtId="0" fontId="19" fillId="0" borderId="0" xfId="9" applyFont="1" applyAlignment="1">
      <alignment horizontal="left" vertical="center" wrapText="1"/>
    </xf>
    <xf numFmtId="0" fontId="21" fillId="0" borderId="0" xfId="0" applyFont="1" applyBorder="1" applyAlignment="1">
      <alignment horizontal="right" vertical="center"/>
    </xf>
    <xf numFmtId="165" fontId="19" fillId="0" borderId="0" xfId="0" applyNumberFormat="1" applyFont="1" applyBorder="1" applyAlignment="1">
      <alignment horizontal="right" vertical="center"/>
    </xf>
    <xf numFmtId="0" fontId="21" fillId="0" borderId="0" xfId="0" applyFont="1"/>
    <xf numFmtId="0" fontId="26" fillId="0" borderId="0" xfId="0" applyFont="1"/>
    <xf numFmtId="0" fontId="20" fillId="0" borderId="0" xfId="0" applyFont="1" applyAlignment="1">
      <alignment horizontal="right"/>
    </xf>
    <xf numFmtId="0" fontId="20" fillId="0" borderId="0" xfId="0" applyFont="1" applyAlignment="1">
      <alignment horizontal="center"/>
    </xf>
    <xf numFmtId="43" fontId="19" fillId="0" borderId="0" xfId="3" applyFont="1" applyAlignment="1">
      <alignment horizontal="left" vertical="top" wrapText="1"/>
    </xf>
    <xf numFmtId="0" fontId="20" fillId="0" borderId="0" xfId="0" applyFont="1" applyAlignment="1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21" fillId="0" borderId="1" xfId="0" applyFont="1" applyBorder="1" applyAlignment="1">
      <alignment horizontal="right" vertical="center"/>
    </xf>
    <xf numFmtId="0" fontId="21" fillId="0" borderId="7" xfId="0" applyFont="1" applyBorder="1" applyAlignment="1">
      <alignment horizontal="right" vertical="center"/>
    </xf>
    <xf numFmtId="0" fontId="21" fillId="0" borderId="8" xfId="0" applyFont="1" applyBorder="1" applyAlignment="1">
      <alignment horizontal="right" vertical="center"/>
    </xf>
    <xf numFmtId="0" fontId="21" fillId="0" borderId="9" xfId="0" applyFont="1" applyBorder="1" applyAlignment="1">
      <alignment horizontal="right" vertical="center"/>
    </xf>
    <xf numFmtId="0" fontId="21" fillId="0" borderId="10" xfId="0" applyFont="1" applyBorder="1" applyAlignment="1">
      <alignment horizontal="right" vertical="center"/>
    </xf>
    <xf numFmtId="0" fontId="21" fillId="0" borderId="11" xfId="0" applyFont="1" applyBorder="1" applyAlignment="1">
      <alignment horizontal="left" vertical="center" wrapText="1"/>
    </xf>
  </cellXfs>
  <cellStyles count="18">
    <cellStyle name="Excel Built-in Normal" xfId="17"/>
    <cellStyle name="Гиперссылка" xfId="1" builtinId="8"/>
    <cellStyle name="Обычный" xfId="0" builtinId="0"/>
    <cellStyle name="Обычный 2" xfId="2"/>
    <cellStyle name="Обычный 2 2" xfId="7"/>
    <cellStyle name="Обычный 2 3" xfId="6"/>
    <cellStyle name="Обычный 3" xfId="8"/>
    <cellStyle name="Обычный 4" xfId="9"/>
    <cellStyle name="Обычный 5" xfId="10"/>
    <cellStyle name="Обычный 6" xfId="11"/>
    <cellStyle name="Обычный 7" xfId="4"/>
    <cellStyle name="Обычный_Лист1_1" xfId="16"/>
    <cellStyle name="Финансовый" xfId="3" builtinId="3"/>
    <cellStyle name="Финансовый 2" xfId="12"/>
    <cellStyle name="Финансовый 3" xfId="13"/>
    <cellStyle name="Финансовый 4" xfId="14"/>
    <cellStyle name="Финансовый 5" xfId="15"/>
    <cellStyle name="Финансовый 6" xf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hop.kostyor.ru/?view=8471&amp;c=detail" TargetMode="External"/><Relationship Id="rId2" Type="http://schemas.openxmlformats.org/officeDocument/2006/relationships/hyperlink" Target="http://www.shop.kostyor.ru/?view=6581&amp;c=detail" TargetMode="External"/><Relationship Id="rId1" Type="http://schemas.openxmlformats.org/officeDocument/2006/relationships/hyperlink" Target="http://www.shop.kostyor.ru/?view=7489&amp;c=detail" TargetMode="External"/><Relationship Id="rId6" Type="http://schemas.openxmlformats.org/officeDocument/2006/relationships/printerSettings" Target="../printerSettings/printerSettings2.bin"/><Relationship Id="rId5" Type="http://schemas.openxmlformats.org/officeDocument/2006/relationships/hyperlink" Target="http://www.shop.kostyor.ru/?view=6226&amp;c=detail" TargetMode="External"/><Relationship Id="rId4" Type="http://schemas.openxmlformats.org/officeDocument/2006/relationships/hyperlink" Target="http://www.shop.kostyor.ru/?view=4523&amp;c=detail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65"/>
  <sheetViews>
    <sheetView tabSelected="1" zoomScale="70" zoomScaleNormal="70" zoomScaleSheetLayoutView="75" workbookViewId="0">
      <pane xSplit="4" ySplit="10" topLeftCell="E32" activePane="bottomRight" state="frozen"/>
      <selection pane="topRight" activeCell="E1" sqref="E1"/>
      <selection pane="bottomLeft" activeCell="A11" sqref="A11"/>
      <selection pane="bottomRight" activeCell="E38" sqref="E38"/>
    </sheetView>
  </sheetViews>
  <sheetFormatPr defaultRowHeight="15" x14ac:dyDescent="0.25"/>
  <cols>
    <col min="1" max="1" width="8.5703125" style="26" customWidth="1"/>
    <col min="2" max="2" width="13.42578125" style="26" customWidth="1"/>
    <col min="3" max="3" width="16.7109375" style="26" customWidth="1"/>
    <col min="4" max="4" width="52" style="50" customWidth="1"/>
    <col min="5" max="5" width="84.140625" style="50" customWidth="1"/>
    <col min="6" max="6" width="25.85546875" style="50" customWidth="1"/>
    <col min="7" max="7" width="10.85546875" style="26" customWidth="1"/>
    <col min="8" max="8" width="16.5703125" style="26" customWidth="1"/>
    <col min="9" max="9" width="13.5703125" style="26" customWidth="1"/>
    <col min="10" max="10" width="16.7109375" style="26" customWidth="1"/>
    <col min="11" max="11" width="20.5703125" style="26" customWidth="1"/>
    <col min="12" max="16384" width="9.140625" style="26"/>
  </cols>
  <sheetData>
    <row r="1" spans="1:11" ht="15.75" x14ac:dyDescent="0.25">
      <c r="G1" s="37"/>
      <c r="H1" s="37"/>
      <c r="I1" s="37"/>
      <c r="J1" s="87" t="s">
        <v>70</v>
      </c>
      <c r="K1" s="87"/>
    </row>
    <row r="2" spans="1:11" ht="15.75" x14ac:dyDescent="0.25">
      <c r="G2" s="90" t="s">
        <v>80</v>
      </c>
      <c r="H2" s="90"/>
      <c r="I2" s="90"/>
      <c r="J2" s="90"/>
      <c r="K2" s="90"/>
    </row>
    <row r="3" spans="1:11" ht="15.75" x14ac:dyDescent="0.25">
      <c r="G3" s="37"/>
      <c r="H3" s="37"/>
      <c r="I3" s="37"/>
      <c r="J3" s="87"/>
      <c r="K3" s="87"/>
    </row>
    <row r="5" spans="1:11" ht="15.75" x14ac:dyDescent="0.25">
      <c r="A5" s="4"/>
      <c r="B5" s="2"/>
      <c r="C5" s="2"/>
      <c r="D5" s="91" t="s">
        <v>81</v>
      </c>
      <c r="E5" s="91"/>
      <c r="F5" s="91"/>
      <c r="G5" s="91"/>
      <c r="H5" s="91"/>
      <c r="I5" s="91"/>
      <c r="J5" s="91"/>
      <c r="K5" s="4"/>
    </row>
    <row r="6" spans="1:11" ht="15.75" x14ac:dyDescent="0.25">
      <c r="A6" s="4"/>
      <c r="B6" s="3"/>
      <c r="C6" s="3"/>
      <c r="D6" s="88" t="s">
        <v>82</v>
      </c>
      <c r="E6" s="88"/>
      <c r="F6" s="88"/>
      <c r="G6" s="88"/>
      <c r="H6" s="88"/>
      <c r="I6" s="88"/>
      <c r="J6" s="88"/>
      <c r="K6" s="4"/>
    </row>
    <row r="7" spans="1:11" x14ac:dyDescent="0.25">
      <c r="A7" s="4"/>
      <c r="B7" s="92"/>
      <c r="C7" s="92"/>
      <c r="D7" s="92"/>
      <c r="E7" s="92"/>
      <c r="F7" s="92"/>
      <c r="G7" s="92"/>
      <c r="H7" s="92"/>
      <c r="I7" s="92"/>
      <c r="J7" s="92"/>
      <c r="K7" s="4"/>
    </row>
    <row r="8" spans="1:11" x14ac:dyDescent="0.25">
      <c r="A8" s="4"/>
      <c r="B8" s="4"/>
      <c r="C8" s="4"/>
      <c r="D8" s="45"/>
      <c r="E8" s="46"/>
      <c r="F8" s="46"/>
      <c r="G8" s="5"/>
      <c r="H8" s="5"/>
      <c r="I8" s="5"/>
      <c r="J8" s="4"/>
      <c r="K8" s="4"/>
    </row>
    <row r="9" spans="1:11" ht="14.25" customHeight="1" x14ac:dyDescent="0.25">
      <c r="A9" s="2" t="s">
        <v>3</v>
      </c>
      <c r="B9" s="3"/>
      <c r="C9" s="3"/>
      <c r="D9" s="47"/>
      <c r="E9" s="47"/>
      <c r="F9" s="47"/>
      <c r="G9" s="3"/>
      <c r="H9" s="3"/>
      <c r="I9" s="3"/>
      <c r="J9" s="3"/>
      <c r="K9" s="4"/>
    </row>
    <row r="10" spans="1:11" ht="102.75" customHeight="1" x14ac:dyDescent="0.25">
      <c r="A10" s="38" t="s">
        <v>6</v>
      </c>
      <c r="B10" s="38" t="s">
        <v>77</v>
      </c>
      <c r="C10" s="38" t="s">
        <v>7</v>
      </c>
      <c r="D10" s="48" t="s">
        <v>1</v>
      </c>
      <c r="E10" s="48" t="s">
        <v>74</v>
      </c>
      <c r="F10" s="38" t="s">
        <v>2</v>
      </c>
      <c r="G10" s="39" t="s">
        <v>75</v>
      </c>
      <c r="H10" s="39" t="s">
        <v>5</v>
      </c>
      <c r="I10" s="39" t="s">
        <v>76</v>
      </c>
      <c r="J10" s="38" t="s">
        <v>79</v>
      </c>
      <c r="K10" s="39" t="s">
        <v>85</v>
      </c>
    </row>
    <row r="11" spans="1:11" s="50" customFormat="1" ht="27.95" customHeight="1" x14ac:dyDescent="0.25">
      <c r="A11" s="40" t="s">
        <v>177</v>
      </c>
      <c r="B11" s="41"/>
      <c r="C11" s="41"/>
      <c r="D11" s="74" t="s">
        <v>86</v>
      </c>
      <c r="E11" s="74" t="s">
        <v>86</v>
      </c>
      <c r="F11" s="58" t="s">
        <v>116</v>
      </c>
      <c r="G11" s="53" t="s">
        <v>12</v>
      </c>
      <c r="H11" s="42"/>
      <c r="I11" s="59">
        <v>2</v>
      </c>
      <c r="J11" s="63">
        <v>10000</v>
      </c>
      <c r="K11" s="43">
        <f>J11*I11</f>
        <v>20000</v>
      </c>
    </row>
    <row r="12" spans="1:11" s="50" customFormat="1" ht="27.95" customHeight="1" x14ac:dyDescent="0.25">
      <c r="A12" s="40" t="s">
        <v>178</v>
      </c>
      <c r="B12" s="41"/>
      <c r="C12" s="41"/>
      <c r="D12" s="75" t="s">
        <v>87</v>
      </c>
      <c r="E12" s="75" t="s">
        <v>87</v>
      </c>
      <c r="F12" s="60" t="s">
        <v>117</v>
      </c>
      <c r="G12" s="53" t="s">
        <v>12</v>
      </c>
      <c r="H12" s="42"/>
      <c r="I12" s="59">
        <v>1</v>
      </c>
      <c r="J12" s="54">
        <v>14500</v>
      </c>
      <c r="K12" s="43">
        <f t="shared" ref="K12:K46" si="0">J12*I12</f>
        <v>14500</v>
      </c>
    </row>
    <row r="13" spans="1:11" s="50" customFormat="1" ht="27.95" customHeight="1" x14ac:dyDescent="0.25">
      <c r="A13" s="40" t="s">
        <v>179</v>
      </c>
      <c r="B13" s="41"/>
      <c r="C13" s="41"/>
      <c r="D13" s="75" t="s">
        <v>88</v>
      </c>
      <c r="E13" s="75" t="s">
        <v>88</v>
      </c>
      <c r="F13" s="61" t="s">
        <v>118</v>
      </c>
      <c r="G13" s="53" t="s">
        <v>12</v>
      </c>
      <c r="H13" s="42"/>
      <c r="I13" s="59">
        <v>1</v>
      </c>
      <c r="J13" s="54">
        <v>9532.51</v>
      </c>
      <c r="K13" s="43">
        <f t="shared" si="0"/>
        <v>9532.51</v>
      </c>
    </row>
    <row r="14" spans="1:11" s="50" customFormat="1" ht="27.95" customHeight="1" x14ac:dyDescent="0.25">
      <c r="A14" s="40" t="s">
        <v>180</v>
      </c>
      <c r="B14" s="41"/>
      <c r="C14" s="41"/>
      <c r="D14" s="75" t="s">
        <v>89</v>
      </c>
      <c r="E14" s="75" t="s">
        <v>89</v>
      </c>
      <c r="F14" s="62" t="s">
        <v>119</v>
      </c>
      <c r="G14" s="53" t="s">
        <v>12</v>
      </c>
      <c r="H14" s="42"/>
      <c r="I14" s="59">
        <v>1</v>
      </c>
      <c r="J14" s="54">
        <v>3140.12</v>
      </c>
      <c r="K14" s="43">
        <f t="shared" si="0"/>
        <v>3140.12</v>
      </c>
    </row>
    <row r="15" spans="1:11" s="50" customFormat="1" ht="27.95" customHeight="1" x14ac:dyDescent="0.25">
      <c r="A15" s="40" t="s">
        <v>181</v>
      </c>
      <c r="B15" s="41"/>
      <c r="C15" s="41"/>
      <c r="D15" s="75" t="s">
        <v>90</v>
      </c>
      <c r="E15" s="75" t="s">
        <v>90</v>
      </c>
      <c r="F15" s="58" t="s">
        <v>120</v>
      </c>
      <c r="G15" s="53" t="s">
        <v>12</v>
      </c>
      <c r="H15" s="42"/>
      <c r="I15" s="59">
        <v>1</v>
      </c>
      <c r="J15" s="63">
        <v>23200</v>
      </c>
      <c r="K15" s="43">
        <f t="shared" si="0"/>
        <v>23200</v>
      </c>
    </row>
    <row r="16" spans="1:11" s="50" customFormat="1" ht="27.95" customHeight="1" x14ac:dyDescent="0.25">
      <c r="A16" s="40" t="s">
        <v>182</v>
      </c>
      <c r="B16" s="41"/>
      <c r="C16" s="41"/>
      <c r="D16" s="75" t="s">
        <v>91</v>
      </c>
      <c r="E16" s="75" t="s">
        <v>91</v>
      </c>
      <c r="F16" s="58" t="s">
        <v>121</v>
      </c>
      <c r="G16" s="53" t="s">
        <v>12</v>
      </c>
      <c r="H16" s="42"/>
      <c r="I16" s="59">
        <v>1</v>
      </c>
      <c r="J16" s="63">
        <v>23000</v>
      </c>
      <c r="K16" s="43">
        <f t="shared" si="0"/>
        <v>23000</v>
      </c>
    </row>
    <row r="17" spans="1:11" s="50" customFormat="1" ht="27.95" customHeight="1" x14ac:dyDescent="0.25">
      <c r="A17" s="40" t="s">
        <v>183</v>
      </c>
      <c r="B17" s="41"/>
      <c r="C17" s="41"/>
      <c r="D17" s="75" t="s">
        <v>92</v>
      </c>
      <c r="E17" s="75" t="s">
        <v>92</v>
      </c>
      <c r="F17" s="58" t="s">
        <v>122</v>
      </c>
      <c r="G17" s="53" t="s">
        <v>12</v>
      </c>
      <c r="H17" s="42"/>
      <c r="I17" s="59">
        <v>1</v>
      </c>
      <c r="J17" s="63">
        <v>16500</v>
      </c>
      <c r="K17" s="43">
        <f t="shared" si="0"/>
        <v>16500</v>
      </c>
    </row>
    <row r="18" spans="1:11" s="50" customFormat="1" ht="27.95" customHeight="1" x14ac:dyDescent="0.25">
      <c r="A18" s="40" t="s">
        <v>184</v>
      </c>
      <c r="B18" s="41"/>
      <c r="C18" s="41"/>
      <c r="D18" s="76" t="s">
        <v>93</v>
      </c>
      <c r="E18" s="76" t="s">
        <v>93</v>
      </c>
      <c r="F18" s="64" t="s">
        <v>123</v>
      </c>
      <c r="G18" s="53" t="s">
        <v>12</v>
      </c>
      <c r="H18" s="42"/>
      <c r="I18" s="59">
        <v>2</v>
      </c>
      <c r="J18" s="63">
        <v>12000</v>
      </c>
      <c r="K18" s="43">
        <f t="shared" si="0"/>
        <v>24000</v>
      </c>
    </row>
    <row r="19" spans="1:11" s="50" customFormat="1" ht="27.95" customHeight="1" x14ac:dyDescent="0.25">
      <c r="A19" s="40" t="s">
        <v>185</v>
      </c>
      <c r="B19" s="41"/>
      <c r="C19" s="41"/>
      <c r="D19" s="75" t="s">
        <v>94</v>
      </c>
      <c r="E19" s="75" t="s">
        <v>94</v>
      </c>
      <c r="F19" s="64" t="s">
        <v>124</v>
      </c>
      <c r="G19" s="53" t="s">
        <v>12</v>
      </c>
      <c r="H19" s="42"/>
      <c r="I19" s="59">
        <v>2</v>
      </c>
      <c r="J19" s="63">
        <v>8000</v>
      </c>
      <c r="K19" s="43">
        <f t="shared" si="0"/>
        <v>16000</v>
      </c>
    </row>
    <row r="20" spans="1:11" s="50" customFormat="1" ht="233.25" customHeight="1" x14ac:dyDescent="0.25">
      <c r="A20" s="40" t="s">
        <v>186</v>
      </c>
      <c r="B20" s="41"/>
      <c r="C20" s="41"/>
      <c r="D20" s="81" t="s">
        <v>95</v>
      </c>
      <c r="E20" s="66" t="s">
        <v>187</v>
      </c>
      <c r="F20" s="65" t="s">
        <v>125</v>
      </c>
      <c r="G20" s="53" t="s">
        <v>12</v>
      </c>
      <c r="H20" s="42"/>
      <c r="I20" s="59">
        <v>1</v>
      </c>
      <c r="J20" s="63">
        <v>1027500</v>
      </c>
      <c r="K20" s="43">
        <f t="shared" si="0"/>
        <v>1027500</v>
      </c>
    </row>
    <row r="21" spans="1:11" s="50" customFormat="1" ht="97.5" customHeight="1" x14ac:dyDescent="0.25">
      <c r="A21" s="40" t="s">
        <v>151</v>
      </c>
      <c r="B21" s="41"/>
      <c r="C21" s="41"/>
      <c r="D21" s="67" t="s">
        <v>198</v>
      </c>
      <c r="E21" s="79" t="s">
        <v>196</v>
      </c>
      <c r="F21" s="58" t="s">
        <v>126</v>
      </c>
      <c r="G21" s="53" t="s">
        <v>192</v>
      </c>
      <c r="H21" s="42"/>
      <c r="I21" s="59">
        <v>1</v>
      </c>
      <c r="J21" s="63">
        <v>128832</v>
      </c>
      <c r="K21" s="43">
        <f t="shared" si="0"/>
        <v>128832</v>
      </c>
    </row>
    <row r="22" spans="1:11" s="50" customFormat="1" ht="36" customHeight="1" x14ac:dyDescent="0.25">
      <c r="A22" s="40" t="s">
        <v>152</v>
      </c>
      <c r="B22" s="41"/>
      <c r="C22" s="41"/>
      <c r="D22" s="77" t="s">
        <v>200</v>
      </c>
      <c r="E22" s="77" t="s">
        <v>97</v>
      </c>
      <c r="F22" s="58" t="s">
        <v>127</v>
      </c>
      <c r="G22" s="53" t="s">
        <v>12</v>
      </c>
      <c r="H22" s="42"/>
      <c r="I22" s="59">
        <v>2</v>
      </c>
      <c r="J22" s="63">
        <v>26500</v>
      </c>
      <c r="K22" s="43">
        <f t="shared" si="0"/>
        <v>53000</v>
      </c>
    </row>
    <row r="23" spans="1:11" s="50" customFormat="1" ht="27.95" customHeight="1" x14ac:dyDescent="0.25">
      <c r="A23" s="40" t="s">
        <v>153</v>
      </c>
      <c r="B23" s="41"/>
      <c r="C23" s="41"/>
      <c r="D23" s="75" t="s">
        <v>199</v>
      </c>
      <c r="E23" s="75" t="s">
        <v>98</v>
      </c>
      <c r="F23" s="68" t="s">
        <v>128</v>
      </c>
      <c r="G23" s="53" t="s">
        <v>12</v>
      </c>
      <c r="H23" s="42"/>
      <c r="I23" s="59">
        <v>1</v>
      </c>
      <c r="J23" s="69">
        <v>41000</v>
      </c>
      <c r="K23" s="43">
        <f t="shared" si="0"/>
        <v>41000</v>
      </c>
    </row>
    <row r="24" spans="1:11" s="50" customFormat="1" ht="27.95" customHeight="1" x14ac:dyDescent="0.25">
      <c r="A24" s="40" t="s">
        <v>154</v>
      </c>
      <c r="B24" s="41"/>
      <c r="C24" s="41"/>
      <c r="D24" s="67" t="s">
        <v>99</v>
      </c>
      <c r="E24" s="67" t="s">
        <v>99</v>
      </c>
      <c r="F24" s="61" t="s">
        <v>129</v>
      </c>
      <c r="G24" s="53" t="s">
        <v>12</v>
      </c>
      <c r="H24" s="42"/>
      <c r="I24" s="59">
        <v>1</v>
      </c>
      <c r="J24" s="63">
        <v>26000</v>
      </c>
      <c r="K24" s="43">
        <f t="shared" si="0"/>
        <v>26000</v>
      </c>
    </row>
    <row r="25" spans="1:11" s="50" customFormat="1" ht="281.25" customHeight="1" x14ac:dyDescent="0.25">
      <c r="A25" s="40" t="s">
        <v>155</v>
      </c>
      <c r="B25" s="41"/>
      <c r="C25" s="41"/>
      <c r="D25" s="76" t="s">
        <v>201</v>
      </c>
      <c r="E25" s="80" t="s">
        <v>193</v>
      </c>
      <c r="F25" s="61" t="s">
        <v>130</v>
      </c>
      <c r="G25" s="53" t="s">
        <v>12</v>
      </c>
      <c r="H25" s="42"/>
      <c r="I25" s="56">
        <v>1</v>
      </c>
      <c r="J25" s="63">
        <v>348480</v>
      </c>
      <c r="K25" s="43">
        <f t="shared" si="0"/>
        <v>348480</v>
      </c>
    </row>
    <row r="26" spans="1:11" s="50" customFormat="1" ht="262.5" customHeight="1" x14ac:dyDescent="0.25">
      <c r="A26" s="40" t="s">
        <v>156</v>
      </c>
      <c r="B26" s="41"/>
      <c r="C26" s="41"/>
      <c r="D26" s="67" t="s">
        <v>96</v>
      </c>
      <c r="E26" s="66" t="s">
        <v>194</v>
      </c>
      <c r="F26" s="61" t="s">
        <v>131</v>
      </c>
      <c r="G26" s="53" t="s">
        <v>12</v>
      </c>
      <c r="H26" s="42"/>
      <c r="I26" s="59">
        <v>1</v>
      </c>
      <c r="J26" s="63">
        <v>594000</v>
      </c>
      <c r="K26" s="43">
        <f t="shared" si="0"/>
        <v>594000</v>
      </c>
    </row>
    <row r="27" spans="1:11" s="50" customFormat="1" ht="27.95" customHeight="1" x14ac:dyDescent="0.25">
      <c r="A27" s="40" t="s">
        <v>157</v>
      </c>
      <c r="B27" s="41"/>
      <c r="C27" s="41"/>
      <c r="D27" s="75" t="s">
        <v>100</v>
      </c>
      <c r="E27" s="75" t="s">
        <v>190</v>
      </c>
      <c r="F27" s="58" t="s">
        <v>132</v>
      </c>
      <c r="G27" s="53" t="s">
        <v>12</v>
      </c>
      <c r="H27" s="42"/>
      <c r="I27" s="59">
        <v>1</v>
      </c>
      <c r="J27" s="63">
        <v>45000</v>
      </c>
      <c r="K27" s="43">
        <f t="shared" si="0"/>
        <v>45000</v>
      </c>
    </row>
    <row r="28" spans="1:11" s="50" customFormat="1" ht="27.95" customHeight="1" x14ac:dyDescent="0.25">
      <c r="A28" s="40" t="s">
        <v>158</v>
      </c>
      <c r="B28" s="41"/>
      <c r="C28" s="41"/>
      <c r="D28" s="76" t="s">
        <v>101</v>
      </c>
      <c r="E28" s="76" t="s">
        <v>101</v>
      </c>
      <c r="F28" s="61" t="s">
        <v>133</v>
      </c>
      <c r="G28" s="53" t="s">
        <v>12</v>
      </c>
      <c r="H28" s="42"/>
      <c r="I28" s="59">
        <v>1</v>
      </c>
      <c r="J28" s="59">
        <v>145000</v>
      </c>
      <c r="K28" s="43">
        <f t="shared" si="0"/>
        <v>145000</v>
      </c>
    </row>
    <row r="29" spans="1:11" s="50" customFormat="1" ht="27.95" customHeight="1" x14ac:dyDescent="0.25">
      <c r="A29" s="40" t="s">
        <v>159</v>
      </c>
      <c r="B29" s="41"/>
      <c r="C29" s="41"/>
      <c r="D29" s="76" t="s">
        <v>102</v>
      </c>
      <c r="E29" s="76" t="s">
        <v>102</v>
      </c>
      <c r="F29" s="61" t="s">
        <v>134</v>
      </c>
      <c r="G29" s="53" t="s">
        <v>12</v>
      </c>
      <c r="H29" s="42"/>
      <c r="I29" s="59">
        <v>2</v>
      </c>
      <c r="J29" s="59">
        <v>88000</v>
      </c>
      <c r="K29" s="43">
        <f t="shared" si="0"/>
        <v>176000</v>
      </c>
    </row>
    <row r="30" spans="1:11" s="50" customFormat="1" ht="27.95" customHeight="1" x14ac:dyDescent="0.25">
      <c r="A30" s="40" t="s">
        <v>160</v>
      </c>
      <c r="B30" s="41"/>
      <c r="C30" s="41"/>
      <c r="D30" s="76" t="s">
        <v>103</v>
      </c>
      <c r="E30" s="76" t="s">
        <v>103</v>
      </c>
      <c r="F30" s="61" t="s">
        <v>135</v>
      </c>
      <c r="G30" s="53" t="s">
        <v>12</v>
      </c>
      <c r="H30" s="42"/>
      <c r="I30" s="59">
        <v>2</v>
      </c>
      <c r="J30" s="59">
        <v>1000</v>
      </c>
      <c r="K30" s="43">
        <f t="shared" si="0"/>
        <v>2000</v>
      </c>
    </row>
    <row r="31" spans="1:11" s="50" customFormat="1" ht="27.95" customHeight="1" x14ac:dyDescent="0.25">
      <c r="A31" s="40" t="s">
        <v>161</v>
      </c>
      <c r="B31" s="41"/>
      <c r="C31" s="41"/>
      <c r="D31" s="76" t="s">
        <v>104</v>
      </c>
      <c r="E31" s="76" t="s">
        <v>104</v>
      </c>
      <c r="F31" s="61" t="s">
        <v>136</v>
      </c>
      <c r="G31" s="53" t="s">
        <v>12</v>
      </c>
      <c r="H31" s="42"/>
      <c r="I31" s="59">
        <v>2</v>
      </c>
      <c r="J31" s="59">
        <v>1400</v>
      </c>
      <c r="K31" s="43">
        <f t="shared" si="0"/>
        <v>2800</v>
      </c>
    </row>
    <row r="32" spans="1:11" s="50" customFormat="1" ht="27.95" customHeight="1" x14ac:dyDescent="0.25">
      <c r="A32" s="40" t="s">
        <v>162</v>
      </c>
      <c r="B32" s="41"/>
      <c r="C32" s="41"/>
      <c r="D32" s="76" t="s">
        <v>105</v>
      </c>
      <c r="E32" s="76" t="s">
        <v>105</v>
      </c>
      <c r="F32" s="61" t="s">
        <v>137</v>
      </c>
      <c r="G32" s="53" t="s">
        <v>195</v>
      </c>
      <c r="H32" s="42"/>
      <c r="I32" s="59">
        <v>2</v>
      </c>
      <c r="J32" s="59">
        <v>30000</v>
      </c>
      <c r="K32" s="43">
        <f t="shared" si="0"/>
        <v>60000</v>
      </c>
    </row>
    <row r="33" spans="1:11" s="50" customFormat="1" ht="27.95" customHeight="1" x14ac:dyDescent="0.25">
      <c r="A33" s="40" t="s">
        <v>163</v>
      </c>
      <c r="B33" s="41"/>
      <c r="C33" s="41"/>
      <c r="D33" s="67" t="s">
        <v>106</v>
      </c>
      <c r="E33" s="67" t="s">
        <v>188</v>
      </c>
      <c r="F33" s="61" t="s">
        <v>138</v>
      </c>
      <c r="G33" s="53" t="s">
        <v>12</v>
      </c>
      <c r="H33" s="42"/>
      <c r="I33" s="59">
        <v>6</v>
      </c>
      <c r="J33" s="59">
        <v>8500</v>
      </c>
      <c r="K33" s="43">
        <f t="shared" si="0"/>
        <v>51000</v>
      </c>
    </row>
    <row r="34" spans="1:11" s="50" customFormat="1" ht="27.95" customHeight="1" x14ac:dyDescent="0.25">
      <c r="A34" s="40" t="s">
        <v>164</v>
      </c>
      <c r="B34" s="41"/>
      <c r="C34" s="41"/>
      <c r="D34" s="78" t="s">
        <v>107</v>
      </c>
      <c r="E34" s="78" t="s">
        <v>107</v>
      </c>
      <c r="F34" s="58" t="s">
        <v>139</v>
      </c>
      <c r="G34" s="53" t="s">
        <v>12</v>
      </c>
      <c r="H34" s="42"/>
      <c r="I34" s="59">
        <v>8</v>
      </c>
      <c r="J34" s="59">
        <v>4200</v>
      </c>
      <c r="K34" s="43">
        <f t="shared" si="0"/>
        <v>33600</v>
      </c>
    </row>
    <row r="35" spans="1:11" s="50" customFormat="1" ht="27.95" customHeight="1" x14ac:dyDescent="0.25">
      <c r="A35" s="40" t="s">
        <v>165</v>
      </c>
      <c r="B35" s="41"/>
      <c r="C35" s="41"/>
      <c r="D35" s="76" t="s">
        <v>108</v>
      </c>
      <c r="E35" s="76" t="s">
        <v>108</v>
      </c>
      <c r="F35" s="64" t="s">
        <v>140</v>
      </c>
      <c r="G35" s="53" t="s">
        <v>12</v>
      </c>
      <c r="H35" s="42"/>
      <c r="I35" s="59">
        <v>4</v>
      </c>
      <c r="J35" s="59">
        <v>17000</v>
      </c>
      <c r="K35" s="43">
        <f t="shared" si="0"/>
        <v>68000</v>
      </c>
    </row>
    <row r="36" spans="1:11" s="50" customFormat="1" ht="27.95" customHeight="1" x14ac:dyDescent="0.25">
      <c r="A36" s="40" t="s">
        <v>166</v>
      </c>
      <c r="B36" s="41"/>
      <c r="C36" s="41"/>
      <c r="D36" s="78" t="s">
        <v>197</v>
      </c>
      <c r="E36" s="78" t="s">
        <v>197</v>
      </c>
      <c r="F36" s="60" t="s">
        <v>141</v>
      </c>
      <c r="G36" s="53" t="s">
        <v>12</v>
      </c>
      <c r="H36" s="42"/>
      <c r="I36" s="59">
        <v>1</v>
      </c>
      <c r="J36" s="59">
        <v>460000</v>
      </c>
      <c r="K36" s="43">
        <f t="shared" si="0"/>
        <v>460000</v>
      </c>
    </row>
    <row r="37" spans="1:11" s="50" customFormat="1" ht="27.95" customHeight="1" x14ac:dyDescent="0.25">
      <c r="A37" s="40" t="s">
        <v>167</v>
      </c>
      <c r="B37" s="41"/>
      <c r="C37" s="41"/>
      <c r="D37" s="67" t="s">
        <v>109</v>
      </c>
      <c r="E37" s="67" t="s">
        <v>109</v>
      </c>
      <c r="F37" s="61" t="s">
        <v>142</v>
      </c>
      <c r="G37" s="53"/>
      <c r="H37" s="42"/>
      <c r="I37" s="59">
        <v>8</v>
      </c>
      <c r="J37" s="59">
        <v>5000</v>
      </c>
      <c r="K37" s="43">
        <f t="shared" si="0"/>
        <v>40000</v>
      </c>
    </row>
    <row r="38" spans="1:11" s="50" customFormat="1" ht="33" customHeight="1" x14ac:dyDescent="0.25">
      <c r="A38" s="40" t="s">
        <v>168</v>
      </c>
      <c r="B38" s="41"/>
      <c r="C38" s="41"/>
      <c r="D38" s="76" t="s">
        <v>110</v>
      </c>
      <c r="E38" s="76" t="s">
        <v>110</v>
      </c>
      <c r="F38" s="61" t="s">
        <v>143</v>
      </c>
      <c r="G38" s="53" t="s">
        <v>12</v>
      </c>
      <c r="H38" s="42"/>
      <c r="I38" s="59">
        <v>1</v>
      </c>
      <c r="J38" s="63">
        <v>171600</v>
      </c>
      <c r="K38" s="43">
        <f t="shared" si="0"/>
        <v>171600</v>
      </c>
    </row>
    <row r="39" spans="1:11" s="50" customFormat="1" ht="27.95" customHeight="1" x14ac:dyDescent="0.25">
      <c r="A39" s="40" t="s">
        <v>169</v>
      </c>
      <c r="B39" s="41"/>
      <c r="C39" s="41"/>
      <c r="D39" s="70" t="s">
        <v>111</v>
      </c>
      <c r="E39" s="70" t="s">
        <v>189</v>
      </c>
      <c r="F39" s="71" t="s">
        <v>144</v>
      </c>
      <c r="G39" s="53" t="s">
        <v>12</v>
      </c>
      <c r="H39" s="42"/>
      <c r="I39" s="59">
        <v>6</v>
      </c>
      <c r="J39" s="63">
        <v>8500</v>
      </c>
      <c r="K39" s="43">
        <f t="shared" si="0"/>
        <v>51000</v>
      </c>
    </row>
    <row r="40" spans="1:11" s="50" customFormat="1" ht="168.75" customHeight="1" x14ac:dyDescent="0.25">
      <c r="A40" s="40" t="s">
        <v>170</v>
      </c>
      <c r="B40" s="41"/>
      <c r="C40" s="41"/>
      <c r="D40" s="78" t="s">
        <v>96</v>
      </c>
      <c r="E40" s="82" t="s">
        <v>206</v>
      </c>
      <c r="F40" s="58" t="s">
        <v>145</v>
      </c>
      <c r="G40" s="53" t="s">
        <v>12</v>
      </c>
      <c r="H40" s="42"/>
      <c r="I40" s="59">
        <v>1</v>
      </c>
      <c r="J40" s="63">
        <v>182500</v>
      </c>
      <c r="K40" s="43">
        <f t="shared" si="0"/>
        <v>182500</v>
      </c>
    </row>
    <row r="41" spans="1:11" s="50" customFormat="1" ht="27.95" customHeight="1" x14ac:dyDescent="0.25">
      <c r="A41" s="40" t="s">
        <v>171</v>
      </c>
      <c r="B41" s="41"/>
      <c r="C41" s="41"/>
      <c r="D41" s="67" t="s">
        <v>207</v>
      </c>
      <c r="E41" s="67" t="s">
        <v>207</v>
      </c>
      <c r="F41" s="58" t="s">
        <v>146</v>
      </c>
      <c r="G41" s="53" t="s">
        <v>12</v>
      </c>
      <c r="H41" s="42"/>
      <c r="I41" s="59">
        <v>1</v>
      </c>
      <c r="J41" s="63">
        <v>117000</v>
      </c>
      <c r="K41" s="43">
        <f t="shared" si="0"/>
        <v>117000</v>
      </c>
    </row>
    <row r="42" spans="1:11" s="50" customFormat="1" ht="27.95" customHeight="1" x14ac:dyDescent="0.25">
      <c r="A42" s="40" t="s">
        <v>172</v>
      </c>
      <c r="B42" s="41"/>
      <c r="C42" s="41"/>
      <c r="D42" s="76" t="s">
        <v>112</v>
      </c>
      <c r="E42" s="76" t="s">
        <v>112</v>
      </c>
      <c r="F42" s="62">
        <v>3482125512</v>
      </c>
      <c r="G42" s="53" t="s">
        <v>12</v>
      </c>
      <c r="H42" s="42"/>
      <c r="I42" s="54">
        <v>1</v>
      </c>
      <c r="J42" s="54">
        <v>11500</v>
      </c>
      <c r="K42" s="43">
        <f t="shared" si="0"/>
        <v>11500</v>
      </c>
    </row>
    <row r="43" spans="1:11" s="50" customFormat="1" ht="27.95" customHeight="1" x14ac:dyDescent="0.25">
      <c r="A43" s="40" t="s">
        <v>173</v>
      </c>
      <c r="B43" s="41"/>
      <c r="C43" s="41"/>
      <c r="D43" s="74" t="s">
        <v>113</v>
      </c>
      <c r="E43" s="74" t="s">
        <v>113</v>
      </c>
      <c r="F43" s="58" t="s">
        <v>147</v>
      </c>
      <c r="G43" s="53" t="s">
        <v>12</v>
      </c>
      <c r="H43" s="42"/>
      <c r="I43" s="54">
        <v>1</v>
      </c>
      <c r="J43" s="54">
        <v>5800</v>
      </c>
      <c r="K43" s="43">
        <f t="shared" si="0"/>
        <v>5800</v>
      </c>
    </row>
    <row r="44" spans="1:11" s="50" customFormat="1" ht="27.95" customHeight="1" x14ac:dyDescent="0.25">
      <c r="A44" s="40" t="s">
        <v>174</v>
      </c>
      <c r="B44" s="41"/>
      <c r="C44" s="41"/>
      <c r="D44" s="74" t="s">
        <v>114</v>
      </c>
      <c r="E44" s="74" t="s">
        <v>114</v>
      </c>
      <c r="F44" s="58" t="s">
        <v>148</v>
      </c>
      <c r="G44" s="53" t="s">
        <v>12</v>
      </c>
      <c r="H44" s="42"/>
      <c r="I44" s="54">
        <v>1</v>
      </c>
      <c r="J44" s="54">
        <v>3800</v>
      </c>
      <c r="K44" s="43">
        <f t="shared" si="0"/>
        <v>3800</v>
      </c>
    </row>
    <row r="45" spans="1:11" s="50" customFormat="1" ht="27.95" customHeight="1" x14ac:dyDescent="0.25">
      <c r="A45" s="40" t="s">
        <v>175</v>
      </c>
      <c r="B45" s="41"/>
      <c r="C45" s="41"/>
      <c r="D45" s="67" t="s">
        <v>115</v>
      </c>
      <c r="E45" s="67" t="s">
        <v>115</v>
      </c>
      <c r="F45" s="58" t="s">
        <v>149</v>
      </c>
      <c r="G45" s="53" t="s">
        <v>12</v>
      </c>
      <c r="H45" s="42"/>
      <c r="I45" s="59">
        <v>1</v>
      </c>
      <c r="J45" s="63">
        <v>8900</v>
      </c>
      <c r="K45" s="43">
        <f t="shared" si="0"/>
        <v>8900</v>
      </c>
    </row>
    <row r="46" spans="1:11" s="50" customFormat="1" ht="27.95" customHeight="1" x14ac:dyDescent="0.25">
      <c r="A46" s="40" t="s">
        <v>176</v>
      </c>
      <c r="B46" s="41"/>
      <c r="C46" s="41"/>
      <c r="D46" s="75" t="s">
        <v>205</v>
      </c>
      <c r="E46" s="75" t="s">
        <v>205</v>
      </c>
      <c r="F46" s="72" t="s">
        <v>150</v>
      </c>
      <c r="G46" s="53" t="s">
        <v>12</v>
      </c>
      <c r="H46" s="42"/>
      <c r="I46" s="73">
        <v>1</v>
      </c>
      <c r="J46" s="55">
        <v>10000</v>
      </c>
      <c r="K46" s="43">
        <f t="shared" si="0"/>
        <v>10000</v>
      </c>
    </row>
    <row r="47" spans="1:11" ht="30" customHeight="1" x14ac:dyDescent="0.25">
      <c r="A47" s="93" t="s">
        <v>67</v>
      </c>
      <c r="B47" s="93"/>
      <c r="C47" s="94"/>
      <c r="D47" s="94"/>
      <c r="E47" s="94"/>
      <c r="F47" s="94"/>
      <c r="G47" s="94"/>
      <c r="H47" s="94"/>
      <c r="I47" s="94"/>
      <c r="J47" s="94"/>
      <c r="K47" s="43">
        <f>SUM(K11:K46)</f>
        <v>4014184.63</v>
      </c>
    </row>
    <row r="48" spans="1:11" ht="30" customHeight="1" x14ac:dyDescent="0.25">
      <c r="A48" s="95" t="s">
        <v>202</v>
      </c>
      <c r="B48" s="96"/>
      <c r="C48" s="96"/>
      <c r="D48" s="96"/>
      <c r="E48" s="96"/>
      <c r="F48" s="96"/>
      <c r="G48" s="96"/>
      <c r="H48" s="96"/>
      <c r="I48" s="96"/>
      <c r="J48" s="97"/>
      <c r="K48" s="44">
        <f>K47*18/118</f>
        <v>612333.24864406779</v>
      </c>
    </row>
    <row r="49" spans="1:23" ht="58.5" customHeight="1" x14ac:dyDescent="0.25">
      <c r="A49" s="98" t="s">
        <v>204</v>
      </c>
      <c r="B49" s="98"/>
      <c r="C49" s="98"/>
      <c r="D49" s="98"/>
      <c r="E49" s="98"/>
      <c r="F49" s="98"/>
      <c r="G49" s="83"/>
      <c r="H49" s="83"/>
      <c r="I49" s="83"/>
      <c r="J49" s="83"/>
      <c r="K49" s="84"/>
    </row>
    <row r="50" spans="1:23" s="86" customFormat="1" ht="27" customHeight="1" x14ac:dyDescent="0.2">
      <c r="A50" s="29" t="s">
        <v>71</v>
      </c>
      <c r="B50" s="29"/>
      <c r="C50" s="29"/>
      <c r="D50" s="49"/>
      <c r="E50" s="49"/>
      <c r="F50" s="49"/>
      <c r="G50" s="29"/>
      <c r="H50" s="29"/>
      <c r="I50" s="29"/>
      <c r="J50" s="29"/>
      <c r="K50" s="85"/>
    </row>
    <row r="51" spans="1:23" ht="21" hidden="1" customHeight="1" x14ac:dyDescent="0.25">
      <c r="K51" s="57"/>
    </row>
    <row r="52" spans="1:23" ht="22.5" customHeight="1" x14ac:dyDescent="0.25">
      <c r="A52" s="26" t="s">
        <v>203</v>
      </c>
      <c r="N52" s="31"/>
    </row>
    <row r="53" spans="1:23" ht="49.5" customHeight="1" x14ac:dyDescent="0.25">
      <c r="A53" s="89" t="s">
        <v>66</v>
      </c>
      <c r="B53" s="89"/>
      <c r="C53" s="89"/>
      <c r="D53" s="89"/>
      <c r="E53" s="89"/>
      <c r="F53" s="89"/>
      <c r="G53" s="89"/>
      <c r="H53" s="89"/>
      <c r="I53" s="89"/>
      <c r="J53" s="89"/>
      <c r="K53" s="89"/>
      <c r="L53" s="89"/>
      <c r="M53" s="89"/>
      <c r="N53" s="89"/>
      <c r="O53" s="89"/>
      <c r="P53" s="89"/>
      <c r="Q53" s="89"/>
      <c r="R53" s="89"/>
      <c r="S53" s="89"/>
      <c r="T53" s="89"/>
      <c r="U53" s="89"/>
      <c r="V53" s="89"/>
      <c r="W53" s="30"/>
    </row>
    <row r="54" spans="1:23" ht="20.25" customHeight="1" x14ac:dyDescent="0.25">
      <c r="A54" s="32" t="s">
        <v>191</v>
      </c>
      <c r="B54" s="33"/>
      <c r="C54" s="33"/>
      <c r="D54" s="51"/>
      <c r="E54" s="52"/>
      <c r="F54" s="52"/>
      <c r="G54" s="30"/>
      <c r="H54" s="30"/>
      <c r="I54" s="30"/>
      <c r="J54" s="30"/>
      <c r="K54" s="30"/>
      <c r="L54" s="30"/>
      <c r="M54" s="30"/>
      <c r="N54" s="30"/>
      <c r="O54" s="30"/>
      <c r="P54" s="30"/>
      <c r="Q54" s="30"/>
      <c r="R54" s="30"/>
      <c r="S54" s="30"/>
      <c r="T54" s="30"/>
      <c r="U54" s="30"/>
      <c r="V54" s="30"/>
      <c r="W54" s="30"/>
    </row>
    <row r="55" spans="1:23" ht="21.75" customHeight="1" x14ac:dyDescent="0.25">
      <c r="A55" s="32" t="s">
        <v>72</v>
      </c>
      <c r="B55" s="33"/>
      <c r="C55" s="33"/>
      <c r="D55" s="51"/>
      <c r="E55" s="52"/>
      <c r="F55" s="52"/>
      <c r="G55" s="30"/>
      <c r="H55" s="30"/>
      <c r="I55" s="30"/>
      <c r="J55" s="30"/>
      <c r="K55" s="30"/>
      <c r="L55" s="30"/>
      <c r="M55" s="30"/>
      <c r="N55" s="30"/>
      <c r="O55" s="30"/>
      <c r="P55" s="30"/>
      <c r="Q55" s="30"/>
      <c r="R55" s="30"/>
      <c r="S55" s="30"/>
      <c r="T55" s="30"/>
      <c r="U55" s="30"/>
      <c r="V55" s="30"/>
      <c r="W55" s="30"/>
    </row>
    <row r="56" spans="1:23" ht="22.5" customHeight="1" x14ac:dyDescent="0.25">
      <c r="A56" s="32" t="s">
        <v>73</v>
      </c>
      <c r="B56" s="33"/>
      <c r="C56" s="33"/>
      <c r="D56" s="51"/>
      <c r="E56" s="52"/>
      <c r="F56" s="52"/>
      <c r="G56" s="30"/>
      <c r="H56" s="30"/>
      <c r="I56" s="30"/>
      <c r="J56" s="30"/>
      <c r="K56" s="30"/>
      <c r="L56" s="30"/>
      <c r="M56" s="30"/>
      <c r="N56" s="30"/>
      <c r="O56" s="30"/>
      <c r="P56" s="30"/>
      <c r="Q56" s="30"/>
      <c r="R56" s="30"/>
      <c r="S56" s="30"/>
      <c r="T56" s="30"/>
      <c r="U56" s="30"/>
      <c r="V56" s="30"/>
      <c r="W56" s="30"/>
    </row>
    <row r="57" spans="1:23" x14ac:dyDescent="0.25">
      <c r="A57" s="34"/>
      <c r="B57" s="33"/>
      <c r="C57" s="33"/>
      <c r="D57" s="51"/>
      <c r="E57" s="52"/>
      <c r="F57" s="52"/>
      <c r="G57" s="30"/>
      <c r="H57" s="30"/>
      <c r="I57" s="30"/>
      <c r="J57" s="30"/>
      <c r="K57" s="30"/>
    </row>
    <row r="58" spans="1:23" x14ac:dyDescent="0.25">
      <c r="A58" s="35" t="s">
        <v>4</v>
      </c>
      <c r="B58" s="30"/>
      <c r="C58" s="30"/>
      <c r="D58" s="52"/>
      <c r="E58" s="52"/>
      <c r="F58" s="52"/>
      <c r="G58" s="36"/>
      <c r="H58" s="36"/>
      <c r="I58" s="32" t="s">
        <v>68</v>
      </c>
      <c r="J58" s="30"/>
      <c r="K58" s="30"/>
    </row>
    <row r="59" spans="1:23" x14ac:dyDescent="0.25">
      <c r="A59" s="32" t="s">
        <v>8</v>
      </c>
      <c r="B59" s="32"/>
      <c r="C59" s="32"/>
      <c r="D59" s="52"/>
      <c r="E59" s="52"/>
      <c r="F59" s="52"/>
      <c r="G59" s="36"/>
      <c r="H59" s="36"/>
      <c r="I59" s="32" t="s">
        <v>69</v>
      </c>
      <c r="J59" s="34"/>
      <c r="K59" s="30"/>
    </row>
    <row r="60" spans="1:23" x14ac:dyDescent="0.25">
      <c r="A60" s="28"/>
      <c r="B60" s="35"/>
      <c r="C60" s="35"/>
      <c r="D60" s="52"/>
      <c r="E60" s="52"/>
      <c r="F60" s="52"/>
      <c r="G60" s="36"/>
      <c r="H60" s="36"/>
      <c r="I60" s="35"/>
      <c r="J60" s="28"/>
      <c r="K60" s="30"/>
    </row>
    <row r="61" spans="1:23" x14ac:dyDescent="0.25">
      <c r="A61" s="30"/>
      <c r="B61" s="30"/>
      <c r="C61" s="30"/>
      <c r="D61" s="52"/>
      <c r="E61" s="52"/>
      <c r="F61" s="52"/>
      <c r="G61" s="36"/>
      <c r="H61" s="36"/>
      <c r="I61" s="30"/>
      <c r="J61" s="30"/>
      <c r="K61" s="30"/>
    </row>
    <row r="62" spans="1:23" x14ac:dyDescent="0.25">
      <c r="A62" s="30" t="s">
        <v>9</v>
      </c>
      <c r="B62" s="30"/>
      <c r="C62" s="30"/>
      <c r="D62" s="52"/>
      <c r="E62" s="52"/>
      <c r="F62" s="52"/>
      <c r="G62" s="36"/>
      <c r="H62" s="36"/>
      <c r="I62" s="28" t="s">
        <v>78</v>
      </c>
      <c r="J62" s="28"/>
      <c r="K62" s="30"/>
    </row>
    <row r="63" spans="1:23" x14ac:dyDescent="0.25">
      <c r="A63" s="26" t="s">
        <v>0</v>
      </c>
      <c r="B63" s="26" t="s">
        <v>83</v>
      </c>
      <c r="G63" s="27"/>
      <c r="H63" s="27"/>
      <c r="I63" s="27" t="s">
        <v>84</v>
      </c>
      <c r="J63" s="30"/>
      <c r="K63" s="30"/>
    </row>
    <row r="64" spans="1:23" x14ac:dyDescent="0.25">
      <c r="G64" s="27"/>
      <c r="H64" s="27"/>
      <c r="K64" s="28"/>
    </row>
    <row r="65" spans="11:11" ht="15.75" x14ac:dyDescent="0.25">
      <c r="K65" s="1"/>
    </row>
  </sheetData>
  <mergeCells count="10">
    <mergeCell ref="J1:K1"/>
    <mergeCell ref="D6:J6"/>
    <mergeCell ref="A53:V53"/>
    <mergeCell ref="G2:K2"/>
    <mergeCell ref="J3:K3"/>
    <mergeCell ref="D5:J5"/>
    <mergeCell ref="B7:J7"/>
    <mergeCell ref="A47:J47"/>
    <mergeCell ref="A48:J48"/>
    <mergeCell ref="A49:F49"/>
  </mergeCells>
  <pageMargins left="0.23622047244094491" right="0.23622047244094491" top="0.74803149606299213" bottom="0.74803149606299213" header="0.31496062992125984" footer="0.31496062992125984"/>
  <pageSetup paperSize="9" scale="5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2"/>
  <sheetViews>
    <sheetView topLeftCell="A43" workbookViewId="0">
      <selection activeCell="C1" sqref="C1:C51"/>
    </sheetView>
  </sheetViews>
  <sheetFormatPr defaultRowHeight="15" x14ac:dyDescent="0.25"/>
  <cols>
    <col min="1" max="1" width="66" customWidth="1"/>
    <col min="2" max="5" width="27.5703125" customWidth="1"/>
  </cols>
  <sheetData>
    <row r="1" spans="1:6" ht="18.75" x14ac:dyDescent="0.25">
      <c r="A1" s="7" t="s">
        <v>32</v>
      </c>
      <c r="B1" s="6" t="s">
        <v>33</v>
      </c>
      <c r="C1" s="6">
        <v>225</v>
      </c>
      <c r="D1" s="23">
        <v>146</v>
      </c>
      <c r="E1" s="23">
        <v>32850</v>
      </c>
      <c r="F1">
        <f>C1*D1</f>
        <v>32850</v>
      </c>
    </row>
    <row r="2" spans="1:6" ht="38.25" thickBot="1" x14ac:dyDescent="0.3">
      <c r="A2" s="8" t="s">
        <v>34</v>
      </c>
      <c r="B2" s="9" t="s">
        <v>11</v>
      </c>
      <c r="C2" s="9">
        <v>10</v>
      </c>
      <c r="D2" s="10">
        <v>42</v>
      </c>
      <c r="E2" s="10">
        <v>420</v>
      </c>
      <c r="F2">
        <f t="shared" ref="F2:F51" si="0">C2*D2</f>
        <v>420</v>
      </c>
    </row>
    <row r="3" spans="1:6" ht="38.25" thickBot="1" x14ac:dyDescent="0.3">
      <c r="A3" s="8" t="s">
        <v>35</v>
      </c>
      <c r="B3" s="9" t="s">
        <v>11</v>
      </c>
      <c r="C3" s="9">
        <v>10</v>
      </c>
      <c r="D3" s="10">
        <v>69</v>
      </c>
      <c r="E3" s="10">
        <v>690</v>
      </c>
      <c r="F3">
        <f t="shared" si="0"/>
        <v>690</v>
      </c>
    </row>
    <row r="4" spans="1:6" ht="57" thickBot="1" x14ac:dyDescent="0.3">
      <c r="A4" s="8" t="s">
        <v>13</v>
      </c>
      <c r="B4" s="9" t="s">
        <v>10</v>
      </c>
      <c r="C4" s="9">
        <v>10</v>
      </c>
      <c r="D4" s="10">
        <v>12</v>
      </c>
      <c r="E4" s="10">
        <v>120</v>
      </c>
      <c r="F4">
        <f t="shared" si="0"/>
        <v>120</v>
      </c>
    </row>
    <row r="5" spans="1:6" ht="38.25" thickBot="1" x14ac:dyDescent="0.3">
      <c r="A5" s="8" t="s">
        <v>14</v>
      </c>
      <c r="B5" s="9" t="s">
        <v>10</v>
      </c>
      <c r="C5" s="9">
        <v>10</v>
      </c>
      <c r="D5" s="10">
        <v>750</v>
      </c>
      <c r="E5" s="10">
        <v>7500</v>
      </c>
      <c r="F5">
        <f t="shared" si="0"/>
        <v>7500</v>
      </c>
    </row>
    <row r="6" spans="1:6" ht="38.25" thickBot="1" x14ac:dyDescent="0.3">
      <c r="A6" s="8" t="s">
        <v>36</v>
      </c>
      <c r="B6" s="9" t="s">
        <v>10</v>
      </c>
      <c r="C6" s="9">
        <v>200</v>
      </c>
      <c r="D6" s="10">
        <v>8</v>
      </c>
      <c r="E6" s="10">
        <v>1600</v>
      </c>
      <c r="F6">
        <f t="shared" si="0"/>
        <v>1600</v>
      </c>
    </row>
    <row r="7" spans="1:6" ht="75.75" thickBot="1" x14ac:dyDescent="0.3">
      <c r="A7" s="8" t="s">
        <v>15</v>
      </c>
      <c r="B7" s="9" t="s">
        <v>12</v>
      </c>
      <c r="C7" s="14">
        <v>10</v>
      </c>
      <c r="D7" s="10">
        <v>60</v>
      </c>
      <c r="E7" s="15">
        <v>600</v>
      </c>
      <c r="F7">
        <f t="shared" si="0"/>
        <v>600</v>
      </c>
    </row>
    <row r="8" spans="1:6" ht="57" thickBot="1" x14ac:dyDescent="0.3">
      <c r="A8" s="16" t="s">
        <v>16</v>
      </c>
      <c r="B8" s="9" t="s">
        <v>11</v>
      </c>
      <c r="C8" s="14">
        <v>2</v>
      </c>
      <c r="D8" s="10">
        <v>138</v>
      </c>
      <c r="E8" s="15">
        <v>276</v>
      </c>
      <c r="F8">
        <f t="shared" si="0"/>
        <v>276</v>
      </c>
    </row>
    <row r="9" spans="1:6" ht="19.5" thickBot="1" x14ac:dyDescent="0.3">
      <c r="A9" s="8" t="s">
        <v>37</v>
      </c>
      <c r="B9" s="9" t="s">
        <v>10</v>
      </c>
      <c r="C9" s="9">
        <v>40</v>
      </c>
      <c r="D9" s="10">
        <v>18</v>
      </c>
      <c r="E9" s="10">
        <v>720</v>
      </c>
      <c r="F9">
        <f t="shared" si="0"/>
        <v>720</v>
      </c>
    </row>
    <row r="10" spans="1:6" ht="37.5" x14ac:dyDescent="0.25">
      <c r="A10" s="11" t="s">
        <v>38</v>
      </c>
      <c r="B10" s="6" t="s">
        <v>10</v>
      </c>
      <c r="C10" s="6">
        <v>10</v>
      </c>
      <c r="D10" s="23">
        <v>40</v>
      </c>
      <c r="E10" s="23">
        <v>400</v>
      </c>
      <c r="F10">
        <f t="shared" si="0"/>
        <v>400</v>
      </c>
    </row>
    <row r="11" spans="1:6" ht="19.5" thickBot="1" x14ac:dyDescent="0.3">
      <c r="A11" s="18" t="s">
        <v>17</v>
      </c>
      <c r="B11" s="9" t="s">
        <v>10</v>
      </c>
      <c r="C11" s="9">
        <v>10</v>
      </c>
      <c r="D11" s="10">
        <v>35</v>
      </c>
      <c r="E11" s="10">
        <v>350</v>
      </c>
      <c r="F11">
        <f t="shared" si="0"/>
        <v>350</v>
      </c>
    </row>
    <row r="12" spans="1:6" ht="57" thickBot="1" x14ac:dyDescent="0.3">
      <c r="A12" s="8" t="s">
        <v>18</v>
      </c>
      <c r="B12" s="9" t="s">
        <v>11</v>
      </c>
      <c r="C12" s="9">
        <v>20</v>
      </c>
      <c r="D12" s="10">
        <v>14</v>
      </c>
      <c r="E12" s="10">
        <v>280</v>
      </c>
      <c r="F12">
        <f t="shared" si="0"/>
        <v>280</v>
      </c>
    </row>
    <row r="13" spans="1:6" ht="38.25" thickBot="1" x14ac:dyDescent="0.3">
      <c r="A13" s="8" t="s">
        <v>39</v>
      </c>
      <c r="B13" s="9" t="s">
        <v>12</v>
      </c>
      <c r="C13" s="9">
        <v>50</v>
      </c>
      <c r="D13" s="10">
        <v>100</v>
      </c>
      <c r="E13" s="10">
        <v>5000</v>
      </c>
      <c r="F13">
        <f t="shared" si="0"/>
        <v>5000</v>
      </c>
    </row>
    <row r="14" spans="1:6" ht="38.25" thickBot="1" x14ac:dyDescent="0.3">
      <c r="A14" s="8" t="s">
        <v>40</v>
      </c>
      <c r="B14" s="9" t="s">
        <v>12</v>
      </c>
      <c r="C14" s="9">
        <v>50</v>
      </c>
      <c r="D14" s="10">
        <v>80</v>
      </c>
      <c r="E14" s="10">
        <v>4000</v>
      </c>
      <c r="F14">
        <f t="shared" si="0"/>
        <v>4000</v>
      </c>
    </row>
    <row r="15" spans="1:6" ht="33.75" thickBot="1" x14ac:dyDescent="0.3">
      <c r="A15" s="19" t="s">
        <v>19</v>
      </c>
      <c r="B15" s="9" t="s">
        <v>10</v>
      </c>
      <c r="C15" s="9">
        <v>24</v>
      </c>
      <c r="D15" s="10">
        <v>35</v>
      </c>
      <c r="E15" s="10">
        <v>840</v>
      </c>
      <c r="F15">
        <f t="shared" si="0"/>
        <v>840</v>
      </c>
    </row>
    <row r="16" spans="1:6" ht="50.25" thickBot="1" x14ac:dyDescent="0.3">
      <c r="A16" s="20" t="s">
        <v>41</v>
      </c>
      <c r="B16" s="6" t="s">
        <v>10</v>
      </c>
      <c r="C16" s="6">
        <v>10</v>
      </c>
      <c r="D16" s="23">
        <v>98</v>
      </c>
      <c r="E16" s="23">
        <v>980</v>
      </c>
      <c r="F16">
        <f t="shared" si="0"/>
        <v>980</v>
      </c>
    </row>
    <row r="17" spans="1:6" ht="51.75" x14ac:dyDescent="0.25">
      <c r="A17" s="11" t="s">
        <v>42</v>
      </c>
      <c r="B17" s="6" t="s">
        <v>10</v>
      </c>
      <c r="C17" s="6">
        <v>20</v>
      </c>
      <c r="D17" s="23">
        <v>10</v>
      </c>
      <c r="E17" s="13">
        <v>200</v>
      </c>
      <c r="F17">
        <f t="shared" si="0"/>
        <v>200</v>
      </c>
    </row>
    <row r="18" spans="1:6" ht="83.25" thickBot="1" x14ac:dyDescent="0.3">
      <c r="A18" s="19" t="s">
        <v>43</v>
      </c>
      <c r="B18" s="9" t="s">
        <v>10</v>
      </c>
      <c r="C18" s="9">
        <v>20</v>
      </c>
      <c r="D18" s="10">
        <v>20</v>
      </c>
      <c r="E18" s="10">
        <v>400</v>
      </c>
      <c r="F18">
        <f t="shared" si="0"/>
        <v>400</v>
      </c>
    </row>
    <row r="19" spans="1:6" ht="83.25" thickBot="1" x14ac:dyDescent="0.3">
      <c r="A19" s="19" t="s">
        <v>44</v>
      </c>
      <c r="B19" s="9" t="s">
        <v>10</v>
      </c>
      <c r="C19" s="9">
        <v>20</v>
      </c>
      <c r="D19" s="10">
        <v>20</v>
      </c>
      <c r="E19" s="10">
        <v>400</v>
      </c>
      <c r="F19">
        <f t="shared" si="0"/>
        <v>400</v>
      </c>
    </row>
    <row r="20" spans="1:6" ht="83.25" thickBot="1" x14ac:dyDescent="0.3">
      <c r="A20" s="19" t="s">
        <v>45</v>
      </c>
      <c r="B20" s="9" t="s">
        <v>10</v>
      </c>
      <c r="C20" s="9">
        <v>10</v>
      </c>
      <c r="D20" s="10">
        <v>20</v>
      </c>
      <c r="E20" s="10">
        <v>200</v>
      </c>
      <c r="F20">
        <f t="shared" si="0"/>
        <v>200</v>
      </c>
    </row>
    <row r="21" spans="1:6" ht="33.75" thickBot="1" x14ac:dyDescent="0.3">
      <c r="A21" s="19" t="s">
        <v>46</v>
      </c>
      <c r="B21" s="9" t="s">
        <v>10</v>
      </c>
      <c r="C21" s="9">
        <v>24</v>
      </c>
      <c r="D21" s="10">
        <v>18</v>
      </c>
      <c r="E21" s="10">
        <v>432</v>
      </c>
      <c r="F21">
        <f t="shared" si="0"/>
        <v>432</v>
      </c>
    </row>
    <row r="22" spans="1:6" ht="33.75" thickBot="1" x14ac:dyDescent="0.3">
      <c r="A22" s="19" t="s">
        <v>47</v>
      </c>
      <c r="B22" s="9" t="s">
        <v>10</v>
      </c>
      <c r="C22" s="9">
        <v>24</v>
      </c>
      <c r="D22" s="10">
        <v>18</v>
      </c>
      <c r="E22" s="10">
        <v>432</v>
      </c>
      <c r="F22">
        <f t="shared" si="0"/>
        <v>432</v>
      </c>
    </row>
    <row r="23" spans="1:6" ht="38.25" thickBot="1" x14ac:dyDescent="0.3">
      <c r="A23" s="11" t="s">
        <v>48</v>
      </c>
      <c r="B23" s="12"/>
      <c r="C23" s="12">
        <v>10</v>
      </c>
      <c r="D23" s="23">
        <v>165</v>
      </c>
      <c r="E23" s="23">
        <v>1650</v>
      </c>
      <c r="F23">
        <f t="shared" si="0"/>
        <v>1650</v>
      </c>
    </row>
    <row r="24" spans="1:6" ht="33.75" thickBot="1" x14ac:dyDescent="0.3">
      <c r="A24" s="20" t="s">
        <v>20</v>
      </c>
      <c r="B24" s="6" t="s">
        <v>10</v>
      </c>
      <c r="C24" s="6">
        <v>10</v>
      </c>
      <c r="D24" s="23">
        <v>54</v>
      </c>
      <c r="E24" s="23">
        <v>540</v>
      </c>
      <c r="F24">
        <f t="shared" si="0"/>
        <v>540</v>
      </c>
    </row>
    <row r="25" spans="1:6" ht="49.5" x14ac:dyDescent="0.25">
      <c r="A25" s="20" t="s">
        <v>49</v>
      </c>
      <c r="B25" s="6" t="s">
        <v>12</v>
      </c>
      <c r="C25" s="6">
        <v>10</v>
      </c>
      <c r="D25" s="23">
        <v>98</v>
      </c>
      <c r="E25" s="23">
        <v>980</v>
      </c>
      <c r="F25">
        <f t="shared" si="0"/>
        <v>980</v>
      </c>
    </row>
    <row r="26" spans="1:6" ht="30.75" thickBot="1" x14ac:dyDescent="0.3">
      <c r="A26" s="18" t="s">
        <v>21</v>
      </c>
      <c r="B26" s="9" t="s">
        <v>10</v>
      </c>
      <c r="C26" s="9">
        <v>10</v>
      </c>
      <c r="D26" s="10">
        <v>52</v>
      </c>
      <c r="E26" s="10">
        <v>520</v>
      </c>
      <c r="F26">
        <f t="shared" si="0"/>
        <v>520</v>
      </c>
    </row>
    <row r="27" spans="1:6" ht="83.25" thickBot="1" x14ac:dyDescent="0.3">
      <c r="A27" s="19" t="s">
        <v>50</v>
      </c>
      <c r="B27" s="9" t="s">
        <v>10</v>
      </c>
      <c r="C27" s="9">
        <v>30</v>
      </c>
      <c r="D27" s="10">
        <v>46</v>
      </c>
      <c r="E27" s="10">
        <v>1380</v>
      </c>
      <c r="F27">
        <f t="shared" si="0"/>
        <v>1380</v>
      </c>
    </row>
    <row r="28" spans="1:6" ht="83.25" thickBot="1" x14ac:dyDescent="0.3">
      <c r="A28" s="19" t="s">
        <v>51</v>
      </c>
      <c r="B28" s="9" t="s">
        <v>12</v>
      </c>
      <c r="C28" s="9">
        <v>50</v>
      </c>
      <c r="D28" s="10">
        <v>48</v>
      </c>
      <c r="E28" s="10">
        <v>2400</v>
      </c>
      <c r="F28">
        <f t="shared" si="0"/>
        <v>2400</v>
      </c>
    </row>
    <row r="29" spans="1:6" ht="83.25" thickBot="1" x14ac:dyDescent="0.3">
      <c r="A29" s="19" t="s">
        <v>52</v>
      </c>
      <c r="B29" s="9" t="s">
        <v>12</v>
      </c>
      <c r="C29" s="14">
        <v>50</v>
      </c>
      <c r="D29" s="15">
        <v>50</v>
      </c>
      <c r="E29" s="15">
        <v>2500</v>
      </c>
      <c r="F29">
        <f t="shared" si="0"/>
        <v>2500</v>
      </c>
    </row>
    <row r="30" spans="1:6" ht="75.75" thickBot="1" x14ac:dyDescent="0.3">
      <c r="A30" s="8" t="s">
        <v>53</v>
      </c>
      <c r="B30" s="9" t="s">
        <v>12</v>
      </c>
      <c r="C30" s="9">
        <v>20</v>
      </c>
      <c r="D30" s="10">
        <v>45</v>
      </c>
      <c r="E30" s="15">
        <v>900</v>
      </c>
      <c r="F30">
        <f t="shared" si="0"/>
        <v>900</v>
      </c>
    </row>
    <row r="31" spans="1:6" ht="94.5" thickBot="1" x14ac:dyDescent="0.3">
      <c r="A31" s="8" t="s">
        <v>54</v>
      </c>
      <c r="B31" s="9" t="s">
        <v>12</v>
      </c>
      <c r="C31" s="9">
        <v>50</v>
      </c>
      <c r="D31" s="10">
        <v>130</v>
      </c>
      <c r="E31" s="10">
        <v>6500</v>
      </c>
      <c r="F31">
        <f t="shared" si="0"/>
        <v>6500</v>
      </c>
    </row>
    <row r="32" spans="1:6" ht="30.75" thickBot="1" x14ac:dyDescent="0.3">
      <c r="A32" s="21" t="s">
        <v>55</v>
      </c>
      <c r="B32" s="6" t="s">
        <v>10</v>
      </c>
      <c r="C32" s="6">
        <v>60</v>
      </c>
      <c r="D32" s="23">
        <v>180</v>
      </c>
      <c r="E32" s="23">
        <v>10800</v>
      </c>
      <c r="F32">
        <f t="shared" si="0"/>
        <v>10800</v>
      </c>
    </row>
    <row r="33" spans="1:6" ht="18.75" x14ac:dyDescent="0.25">
      <c r="A33" s="21" t="s">
        <v>56</v>
      </c>
      <c r="B33" s="6" t="s">
        <v>11</v>
      </c>
      <c r="C33" s="24">
        <v>1</v>
      </c>
      <c r="D33" s="23">
        <v>200</v>
      </c>
      <c r="E33" s="25">
        <v>200</v>
      </c>
      <c r="F33">
        <f t="shared" si="0"/>
        <v>200</v>
      </c>
    </row>
    <row r="34" spans="1:6" ht="38.25" thickBot="1" x14ac:dyDescent="0.3">
      <c r="A34" s="8" t="s">
        <v>57</v>
      </c>
      <c r="B34" s="9" t="s">
        <v>12</v>
      </c>
      <c r="C34" s="9">
        <v>20</v>
      </c>
      <c r="D34" s="10">
        <v>150</v>
      </c>
      <c r="E34" s="10">
        <v>3000</v>
      </c>
      <c r="F34">
        <f t="shared" si="0"/>
        <v>3000</v>
      </c>
    </row>
    <row r="35" spans="1:6" ht="19.5" thickBot="1" x14ac:dyDescent="0.3">
      <c r="A35" s="17" t="s">
        <v>22</v>
      </c>
      <c r="B35" s="9" t="s">
        <v>10</v>
      </c>
      <c r="C35" s="9">
        <v>12</v>
      </c>
      <c r="D35" s="10">
        <v>10</v>
      </c>
      <c r="E35" s="10">
        <v>120</v>
      </c>
      <c r="F35">
        <f t="shared" si="0"/>
        <v>120</v>
      </c>
    </row>
    <row r="36" spans="1:6" ht="19.5" thickBot="1" x14ac:dyDescent="0.3">
      <c r="A36" s="17" t="s">
        <v>23</v>
      </c>
      <c r="B36" s="9" t="s">
        <v>10</v>
      </c>
      <c r="C36" s="9">
        <v>12</v>
      </c>
      <c r="D36" s="10">
        <v>10</v>
      </c>
      <c r="E36" s="10">
        <v>120</v>
      </c>
      <c r="F36">
        <f t="shared" si="0"/>
        <v>120</v>
      </c>
    </row>
    <row r="37" spans="1:6" ht="19.5" thickBot="1" x14ac:dyDescent="0.3">
      <c r="A37" s="8" t="s">
        <v>58</v>
      </c>
      <c r="B37" s="9" t="s">
        <v>12</v>
      </c>
      <c r="C37" s="9">
        <v>200</v>
      </c>
      <c r="D37" s="10">
        <v>12</v>
      </c>
      <c r="E37" s="10">
        <v>2400</v>
      </c>
      <c r="F37">
        <f t="shared" si="0"/>
        <v>2400</v>
      </c>
    </row>
    <row r="38" spans="1:6" ht="30" x14ac:dyDescent="0.25">
      <c r="A38" s="21" t="s">
        <v>59</v>
      </c>
      <c r="B38" s="6" t="s">
        <v>10</v>
      </c>
      <c r="C38" s="6">
        <v>10</v>
      </c>
      <c r="D38" s="23">
        <v>158</v>
      </c>
      <c r="E38" s="23">
        <v>1580</v>
      </c>
      <c r="F38">
        <f t="shared" si="0"/>
        <v>1580</v>
      </c>
    </row>
    <row r="39" spans="1:6" ht="19.5" thickBot="1" x14ac:dyDescent="0.3">
      <c r="A39" s="8" t="s">
        <v>24</v>
      </c>
      <c r="B39" s="9" t="s">
        <v>10</v>
      </c>
      <c r="C39" s="9">
        <v>12</v>
      </c>
      <c r="D39" s="10">
        <v>58</v>
      </c>
      <c r="E39" s="10">
        <v>696</v>
      </c>
      <c r="F39">
        <f t="shared" si="0"/>
        <v>696</v>
      </c>
    </row>
    <row r="40" spans="1:6" ht="19.5" thickBot="1" x14ac:dyDescent="0.3">
      <c r="A40" s="8" t="s">
        <v>25</v>
      </c>
      <c r="B40" s="9" t="s">
        <v>10</v>
      </c>
      <c r="C40" s="9">
        <v>20</v>
      </c>
      <c r="D40" s="10">
        <v>12</v>
      </c>
      <c r="E40" s="10">
        <v>240</v>
      </c>
      <c r="F40">
        <f t="shared" si="0"/>
        <v>240</v>
      </c>
    </row>
    <row r="41" spans="1:6" ht="19.5" thickBot="1" x14ac:dyDescent="0.3">
      <c r="A41" s="8" t="s">
        <v>26</v>
      </c>
      <c r="B41" s="9" t="s">
        <v>10</v>
      </c>
      <c r="C41" s="9">
        <v>24</v>
      </c>
      <c r="D41" s="10">
        <v>39</v>
      </c>
      <c r="E41" s="10">
        <v>936</v>
      </c>
      <c r="F41">
        <f t="shared" si="0"/>
        <v>936</v>
      </c>
    </row>
    <row r="42" spans="1:6" ht="19.5" thickBot="1" x14ac:dyDescent="0.3">
      <c r="A42" s="8" t="s">
        <v>60</v>
      </c>
      <c r="B42" s="9" t="s">
        <v>11</v>
      </c>
      <c r="C42" s="9">
        <v>50</v>
      </c>
      <c r="D42" s="10">
        <v>18</v>
      </c>
      <c r="E42" s="10">
        <v>900</v>
      </c>
      <c r="F42">
        <f t="shared" si="0"/>
        <v>900</v>
      </c>
    </row>
    <row r="43" spans="1:6" ht="38.25" thickBot="1" x14ac:dyDescent="0.3">
      <c r="A43" s="8" t="s">
        <v>27</v>
      </c>
      <c r="B43" s="9" t="s">
        <v>10</v>
      </c>
      <c r="C43" s="9">
        <v>10</v>
      </c>
      <c r="D43" s="10">
        <v>78</v>
      </c>
      <c r="E43" s="10">
        <v>780</v>
      </c>
      <c r="F43">
        <f t="shared" si="0"/>
        <v>780</v>
      </c>
    </row>
    <row r="44" spans="1:6" ht="38.25" thickBot="1" x14ac:dyDescent="0.3">
      <c r="A44" s="8" t="s">
        <v>61</v>
      </c>
      <c r="B44" s="9" t="s">
        <v>10</v>
      </c>
      <c r="C44" s="9">
        <v>70</v>
      </c>
      <c r="D44" s="10">
        <v>10</v>
      </c>
      <c r="E44" s="10">
        <v>700</v>
      </c>
      <c r="F44">
        <f t="shared" si="0"/>
        <v>700</v>
      </c>
    </row>
    <row r="45" spans="1:6" ht="38.25" thickBot="1" x14ac:dyDescent="0.3">
      <c r="A45" s="8" t="s">
        <v>62</v>
      </c>
      <c r="B45" s="9" t="s">
        <v>10</v>
      </c>
      <c r="C45" s="9">
        <v>30</v>
      </c>
      <c r="D45" s="10">
        <v>10</v>
      </c>
      <c r="E45" s="10">
        <v>300</v>
      </c>
      <c r="F45">
        <f t="shared" si="0"/>
        <v>300</v>
      </c>
    </row>
    <row r="46" spans="1:6" ht="57" thickBot="1" x14ac:dyDescent="0.3">
      <c r="A46" s="8" t="s">
        <v>28</v>
      </c>
      <c r="B46" s="9" t="s">
        <v>10</v>
      </c>
      <c r="C46" s="9">
        <v>12</v>
      </c>
      <c r="D46" s="10">
        <v>40</v>
      </c>
      <c r="E46" s="10">
        <v>480</v>
      </c>
      <c r="F46">
        <f t="shared" si="0"/>
        <v>480</v>
      </c>
    </row>
    <row r="47" spans="1:6" ht="19.5" thickBot="1" x14ac:dyDescent="0.3">
      <c r="A47" s="8" t="s">
        <v>29</v>
      </c>
      <c r="B47" s="9" t="s">
        <v>10</v>
      </c>
      <c r="C47" s="9">
        <v>12</v>
      </c>
      <c r="D47" s="10">
        <v>174</v>
      </c>
      <c r="E47" s="10">
        <v>2088</v>
      </c>
      <c r="F47">
        <f t="shared" si="0"/>
        <v>2088</v>
      </c>
    </row>
    <row r="48" spans="1:6" ht="38.25" thickBot="1" x14ac:dyDescent="0.3">
      <c r="A48" s="8" t="s">
        <v>63</v>
      </c>
      <c r="B48" s="9" t="s">
        <v>10</v>
      </c>
      <c r="C48" s="9">
        <v>100</v>
      </c>
      <c r="D48" s="10">
        <v>5</v>
      </c>
      <c r="E48" s="10">
        <v>500</v>
      </c>
      <c r="F48">
        <f t="shared" si="0"/>
        <v>500</v>
      </c>
    </row>
    <row r="49" spans="1:6" ht="18.75" x14ac:dyDescent="0.25">
      <c r="A49" s="11" t="s">
        <v>64</v>
      </c>
      <c r="B49" s="6" t="s">
        <v>10</v>
      </c>
      <c r="C49" s="6">
        <v>50</v>
      </c>
      <c r="D49" s="23">
        <v>39</v>
      </c>
      <c r="E49" s="23">
        <v>1950</v>
      </c>
      <c r="F49">
        <f t="shared" si="0"/>
        <v>1950</v>
      </c>
    </row>
    <row r="50" spans="1:6" ht="75.75" thickBot="1" x14ac:dyDescent="0.3">
      <c r="A50" s="8" t="s">
        <v>30</v>
      </c>
      <c r="B50" s="9" t="s">
        <v>12</v>
      </c>
      <c r="C50" s="9">
        <v>20</v>
      </c>
      <c r="D50" s="10">
        <v>20</v>
      </c>
      <c r="E50" s="10">
        <v>400</v>
      </c>
      <c r="F50">
        <f t="shared" si="0"/>
        <v>400</v>
      </c>
    </row>
    <row r="51" spans="1:6" ht="113.25" thickBot="1" x14ac:dyDescent="0.3">
      <c r="A51" s="8" t="s">
        <v>31</v>
      </c>
      <c r="B51" s="9" t="s">
        <v>10</v>
      </c>
      <c r="C51" s="9">
        <v>5000</v>
      </c>
      <c r="D51" s="10">
        <v>0.8</v>
      </c>
      <c r="E51" s="10">
        <v>4000</v>
      </c>
      <c r="F51">
        <f t="shared" si="0"/>
        <v>4000</v>
      </c>
    </row>
    <row r="52" spans="1:6" ht="19.5" thickBot="1" x14ac:dyDescent="0.3">
      <c r="A52" s="8"/>
      <c r="B52" s="9"/>
      <c r="C52" s="9"/>
      <c r="D52" s="10"/>
      <c r="E52" s="22" t="s">
        <v>65</v>
      </c>
    </row>
  </sheetData>
  <hyperlinks>
    <hyperlink ref="A11" r:id="rId1" display="http://www.shop.kostyor.ru/?view=7489&amp;c=detail"/>
    <hyperlink ref="A26" r:id="rId2" display="http://www.shop.kostyor.ru/?view=6581&amp;c=detail"/>
    <hyperlink ref="A32" r:id="rId3" display="http://www.shop.kostyor.ru/?view=8471&amp;c=detail"/>
    <hyperlink ref="A33" r:id="rId4" display="http://www.shop.kostyor.ru/?view=4523&amp;c=detail"/>
    <hyperlink ref="A38" r:id="rId5" display="http://www.shop.kostyor.ru/?view=6226&amp;c=detail"/>
  </hyperlinks>
  <pageMargins left="0.7" right="0.7" top="0.75" bottom="0.75" header="0.3" footer="0.3"/>
  <pageSetup paperSize="9" orientation="portrait" horizontalDpi="180" verticalDpi="180" r:id="rId6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1</vt:i4>
      </vt:variant>
    </vt:vector>
  </HeadingPairs>
  <TitlesOfParts>
    <vt:vector size="5" baseType="lpstr">
      <vt:lpstr>Спец-я на разовую поставку</vt:lpstr>
      <vt:lpstr>Лист2</vt:lpstr>
      <vt:lpstr>Лист3</vt:lpstr>
      <vt:lpstr>Лист1</vt:lpstr>
      <vt:lpstr>'Спец-я на разовую поставку'!Область_печати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2014-10-13T08:10:37Z</dcterms:modified>
</cp:coreProperties>
</file>