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45621" fullPrecision="0"/>
</workbook>
</file>

<file path=xl/calcChain.xml><?xml version="1.0" encoding="utf-8"?>
<calcChain xmlns="http://schemas.openxmlformats.org/spreadsheetml/2006/main">
  <c r="D6" i="1" l="1"/>
  <c r="E8" i="1" s="1"/>
  <c r="C8" i="1"/>
  <c r="D8" i="1" l="1"/>
  <c r="F6" i="1"/>
  <c r="F8" i="1" s="1"/>
  <c r="F9" i="1" s="1"/>
  <c r="F10" i="1" l="1"/>
  <c r="F11" i="1" s="1"/>
  <c r="F12" i="1" s="1"/>
</calcChain>
</file>

<file path=xl/sharedStrings.xml><?xml version="1.0" encoding="utf-8"?>
<sst xmlns="http://schemas.openxmlformats.org/spreadsheetml/2006/main" count="14" uniqueCount="14">
  <si>
    <t>№  п/п</t>
  </si>
  <si>
    <t>Наименование работ</t>
  </si>
  <si>
    <t>ВСЕГО в текущих ценах</t>
  </si>
  <si>
    <t>НДС 18%</t>
  </si>
  <si>
    <t>Итого в текущих ценах</t>
  </si>
  <si>
    <t>Сметная стоимость выполняемых работ в базисном уровне цен 2001г., руб.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</si>
  <si>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</si>
  <si>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</si>
  <si>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Договорной коэффициент</t>
  </si>
  <si>
    <t>Сметная стоимость строительства в текущем уровне цен на  2014г., руб.</t>
  </si>
  <si>
    <t>Монтаж оборудования                                    (ПКС-И.31114.00.000.ЛС)</t>
  </si>
  <si>
    <t>ИТОГО с индексом-дефлятором  (1,024)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</si>
  <si>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</si>
  <si>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«Монтаж оборудования, приобретаемого в рамках статьи МИЗИ. Цех 85. Корпус 801. Монтаж оборудования ПКС-И.31075.00.000, ПКС-И.31114.00.000»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</si>
</sst>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"/>
    <numFmt numFmtId="165" formatCode="#,##0.00000"/>
  </numFmts>
  <fonts count="10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/>
    <xf numFmtId="0" fontId="6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3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abSelected="1" view="pageBreakPreview" topLeftCell="A3" zoomScale="110" zoomScaleSheetLayoutView="110" workbookViewId="0">
      <selection activeCell="A14" sqref="A14:XFD20"/>
    </sheetView>
  </sheetViews>
  <sheetFormatPr defaultRowHeight="15.75" x14ac:dyDescent="0.25"/>
  <cols>
    <col min="1" max="1" width="5.140625" style="14" customWidth="1"/>
    <col min="2" max="2" width="33" style="15" customWidth="1"/>
    <col min="3" max="3" width="15.85546875" style="7" customWidth="1"/>
    <col min="4" max="4" width="14.5703125" style="7" customWidth="1"/>
    <col min="5" max="5" width="18" style="15" customWidth="1"/>
    <col min="6" max="6" width="14.7109375" style="15" customWidth="1"/>
    <col min="7" max="16384" width="9.140625" style="15"/>
  </cols>
  <sheetData>
    <row r="1" spans="1:6" ht="15.75" customHeight="1" x14ac:dyDescent="0.25">
      <c r="C1" s="32" t="s">
        <v>12</v>
      </c>
      <c r="D1" s="32"/>
      <c r="E1" s="32"/>
      <c r="F1" s="32"/>
    </row>
    <row r="2" spans="1:6" x14ac:dyDescent="0.25">
      <c r="E2" s="14"/>
      <c r="F2" s="14"/>
    </row>
    <row r="3" spans="1:6" s="16" customFormat="1" ht="51" customHeight="1" x14ac:dyDescent="0.25">
      <c r="A3" s="30" t="s">
        <v>13</v>
      </c>
      <c r="B3" s="31"/>
      <c r="C3" s="31"/>
      <c r="D3" s="31"/>
      <c r="E3" s="31"/>
      <c r="F3" s="31"/>
    </row>
    <row r="4" spans="1:6" s="1" customFormat="1" ht="12.75" x14ac:dyDescent="0.2">
      <c r="A4" s="2"/>
      <c r="C4" s="2"/>
      <c r="D4" s="2"/>
    </row>
    <row r="5" spans="1:6" s="16" customFormat="1" ht="85.5" customHeight="1" x14ac:dyDescent="0.25">
      <c r="A5" s="23" t="s">
        <v>0</v>
      </c>
      <c r="B5" s="24" t="s">
        <v>1</v>
      </c>
      <c r="C5" s="23" t="s">
        <v>5</v>
      </c>
      <c r="D5" s="23" t="s">
        <v>9</v>
      </c>
      <c r="E5" s="23" t="s">
        <v>7</v>
      </c>
      <c r="F5" s="23" t="s">
        <v>6</v>
      </c>
    </row>
    <row r="6" spans="1:6" s="16" customFormat="1" ht="44.25" customHeight="1" x14ac:dyDescent="0.25">
      <c r="A6" s="23">
        <v>1</v>
      </c>
      <c r="B6" s="28" t="s">
        <v>10</v>
      </c>
      <c r="C6" s="19">
        <v>14115</v>
      </c>
      <c r="D6" s="19">
        <f>1043900.9-922033.9</f>
        <v>121867</v>
      </c>
      <c r="E6" s="19">
        <v>122029</v>
      </c>
      <c r="F6" s="19">
        <f t="shared" ref="F6" si="0">E6</f>
        <v>122029</v>
      </c>
    </row>
    <row r="7" spans="1:6" s="16" customFormat="1" ht="15.75" customHeight="1" x14ac:dyDescent="0.25">
      <c r="A7" s="23"/>
      <c r="B7" s="28"/>
      <c r="C7" s="19"/>
      <c r="D7" s="19"/>
      <c r="E7" s="19"/>
      <c r="F7" s="19"/>
    </row>
    <row r="8" spans="1:6" s="17" customFormat="1" ht="20.25" customHeight="1" x14ac:dyDescent="0.25">
      <c r="A8" s="12"/>
      <c r="B8" s="25" t="s">
        <v>4</v>
      </c>
      <c r="C8" s="13">
        <f>SUM(C6:C7)</f>
        <v>14115</v>
      </c>
      <c r="D8" s="13">
        <f>SUM(D6:D7)</f>
        <v>121867</v>
      </c>
      <c r="E8" s="13">
        <f>SUM(E6:E7)</f>
        <v>122029</v>
      </c>
      <c r="F8" s="13">
        <f>SUM(F6:F7)</f>
        <v>122029</v>
      </c>
    </row>
    <row r="9" spans="1:6" s="22" customFormat="1" ht="30.75" customHeight="1" x14ac:dyDescent="0.3">
      <c r="A9" s="21"/>
      <c r="B9" s="27" t="s">
        <v>11</v>
      </c>
      <c r="C9" s="26"/>
      <c r="D9" s="26"/>
      <c r="E9" s="26"/>
      <c r="F9" s="29">
        <f>ROUND(F8*1.024,2)</f>
        <v>124958</v>
      </c>
    </row>
    <row r="10" spans="1:6" s="17" customFormat="1" ht="20.25" customHeight="1" x14ac:dyDescent="0.25">
      <c r="A10" s="12"/>
      <c r="B10" s="20" t="s">
        <v>8</v>
      </c>
      <c r="C10" s="13"/>
      <c r="D10" s="33">
        <v>0.999</v>
      </c>
      <c r="E10" s="33"/>
      <c r="F10" s="13">
        <f>ROUND(F9*D10,2)</f>
        <v>124833.04</v>
      </c>
    </row>
    <row r="11" spans="1:6" s="17" customFormat="1" ht="20.25" customHeight="1" x14ac:dyDescent="0.25">
      <c r="A11" s="12"/>
      <c r="B11" s="25" t="s">
        <v>3</v>
      </c>
      <c r="C11" s="13"/>
      <c r="D11" s="13"/>
      <c r="E11" s="18"/>
      <c r="F11" s="13">
        <f>ROUND(F10*0.18,2)</f>
        <v>22469.95</v>
      </c>
    </row>
    <row r="12" spans="1:6" s="17" customFormat="1" ht="20.25" customHeight="1" x14ac:dyDescent="0.25">
      <c r="A12" s="12"/>
      <c r="B12" s="25" t="s">
        <v>2</v>
      </c>
      <c r="C12" s="13"/>
      <c r="D12" s="13"/>
      <c r="E12" s="18"/>
      <c r="F12" s="13">
        <f>F11+F10</f>
        <v>147302.99</v>
      </c>
    </row>
    <row r="13" spans="1:6" s="17" customFormat="1" ht="14.25" x14ac:dyDescent="0.25">
      <c r="A13" s="8"/>
      <c r="B13" s="9"/>
      <c r="C13" s="10"/>
      <c r="D13" s="10"/>
      <c r="E13" s="11"/>
      <c r="F13" s="11"/>
    </row>
    <row r="14" spans="1:6" s="1" customFormat="1" ht="12.75" x14ac:dyDescent="0.2">
      <c r="A14" s="2"/>
      <c r="B14" s="3"/>
      <c r="C14" s="4"/>
      <c r="D14" s="5"/>
    </row>
    <row r="15" spans="1:6" s="1" customFormat="1" ht="12.75" x14ac:dyDescent="0.2">
      <c r="A15" s="2"/>
      <c r="C15" s="4"/>
      <c r="D15" s="2"/>
    </row>
    <row r="16" spans="1:6" s="1" customFormat="1" ht="12.75" x14ac:dyDescent="0.2">
      <c r="A16" s="2"/>
      <c r="C16" s="6"/>
      <c r="D16" s="2"/>
    </row>
    <row r="17" spans="1:4" s="1" customFormat="1" ht="12.75" x14ac:dyDescent="0.2">
      <c r="A17" s="2"/>
      <c r="C17" s="6"/>
      <c r="D17" s="2"/>
    </row>
    <row r="18" spans="1:4" s="1" customFormat="1" ht="12.75" x14ac:dyDescent="0.2">
      <c r="A18" s="2"/>
      <c r="C18" s="6"/>
      <c r="D18" s="2"/>
    </row>
    <row r="19" spans="1:4" s="1" customFormat="1" ht="12.75" x14ac:dyDescent="0.2">
      <c r="A19" s="2"/>
      <c r="C19" s="2"/>
      <c r="D19" s="2"/>
    </row>
    <row r="20" spans="1:4" s="1" customFormat="1" ht="12.75" x14ac:dyDescent="0.2">
      <c r="A20" s="2"/>
      <c r="C20" s="2"/>
      <c r="D20" s="2"/>
    </row>
    <row r="21" spans="1:4" s="1" customFormat="1" ht="12.75" x14ac:dyDescent="0.2">
      <c r="A21" s="2"/>
      <c r="C21" s="2"/>
      <c r="D21" s="2"/>
    </row>
    <row r="22" spans="1:4" s="1" customFormat="1" ht="12.75" x14ac:dyDescent="0.2">
      <c r="A22" s="2"/>
      <c r="C22" s="2"/>
      <c r="D22" s="2"/>
    </row>
    <row r="23" spans="1:4" s="1" customFormat="1" ht="12.75" x14ac:dyDescent="0.2">
      <c r="A23" s="2"/>
      <c r="C23" s="2"/>
      <c r="D23" s="2"/>
    </row>
    <row r="24" spans="1:4" s="1" customFormat="1" ht="12.75" x14ac:dyDescent="0.2">
      <c r="A24" s="2"/>
      <c r="C24" s="2"/>
      <c r="D24" s="2"/>
    </row>
    <row r="25" spans="1:4" s="1" customFormat="1" ht="12.75" x14ac:dyDescent="0.2">
      <c r="A25" s="2"/>
      <c r="C25" s="2"/>
      <c r="D25" s="2"/>
    </row>
    <row r="26" spans="1:4" s="1" customFormat="1" ht="12.75" x14ac:dyDescent="0.2">
      <c r="A26" s="2"/>
      <c r="C26" s="2"/>
      <c r="D26" s="2"/>
    </row>
    <row r="27" spans="1:4" s="1" customFormat="1" ht="12.75" x14ac:dyDescent="0.2">
      <c r="A27" s="2"/>
      <c r="C27" s="2"/>
      <c r="D27" s="2"/>
    </row>
    <row r="28" spans="1:4" s="1" customFormat="1" ht="12.75" x14ac:dyDescent="0.2">
      <c r="A28" s="2"/>
      <c r="C28" s="2"/>
      <c r="D28" s="2"/>
    </row>
    <row r="29" spans="1:4" s="1" customFormat="1" ht="12.75" x14ac:dyDescent="0.2">
      <c r="A29" s="2"/>
      <c r="C29" s="2"/>
      <c r="D29" s="2"/>
    </row>
    <row r="30" spans="1:4" s="1" customFormat="1" ht="12.75" x14ac:dyDescent="0.2">
      <c r="A30" s="2"/>
      <c r="C30" s="2"/>
      <c r="D30" s="2"/>
    </row>
    <row r="31" spans="1:4" s="1" customFormat="1" ht="12.75" x14ac:dyDescent="0.2">
      <c r="A31" s="2"/>
      <c r="C31" s="2"/>
      <c r="D31" s="2"/>
    </row>
    <row r="32" spans="1:4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  <row r="80" spans="1:4" s="1" customFormat="1" ht="12.75" x14ac:dyDescent="0.2">
      <c r="A80" s="2"/>
      <c r="C80" s="2"/>
      <c r="D80" s="2"/>
    </row>
    <row r="81" spans="1:4" s="1" customFormat="1" ht="12.75" x14ac:dyDescent="0.2">
      <c r="A81" s="2"/>
      <c r="C81" s="2"/>
      <c r="D81" s="2"/>
    </row>
    <row r="82" spans="1:4" s="1" customFormat="1" ht="12.75" x14ac:dyDescent="0.2">
      <c r="A82" s="2"/>
      <c r="C82" s="2"/>
      <c r="D82" s="2"/>
    </row>
    <row r="83" spans="1:4" s="1" customFormat="1" ht="12.75" x14ac:dyDescent="0.2">
      <c r="A83" s="2"/>
      <c r="C83" s="2"/>
      <c r="D83" s="2"/>
    </row>
    <row r="84" spans="1:4" s="1" customFormat="1" ht="12.75" x14ac:dyDescent="0.2">
      <c r="A84" s="2"/>
      <c r="C84" s="2"/>
      <c r="D84" s="2"/>
    </row>
    <row r="85" spans="1:4" s="1" customFormat="1" ht="12.75" x14ac:dyDescent="0.2">
      <c r="A85" s="2"/>
      <c r="C85" s="2"/>
      <c r="D85" s="2"/>
    </row>
    <row r="86" spans="1:4" s="1" customFormat="1" ht="12.75" x14ac:dyDescent="0.2">
      <c r="A86" s="2"/>
      <c r="C86" s="2"/>
      <c r="D86" s="2"/>
    </row>
  </sheetData>
  <mergeCells count="3">
    <mergeCell ref="A3:F3"/>
    <mergeCell ref="D10:E10"/>
    <mergeCell ref="C1:F1"/>
  </mergeCells>
  <pageMargins left="0.25" right="0.17" top="0.25" bottom="0.31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Мутовкина Светлана Юрьевна</cp:lastModifiedBy>
  <cp:lastPrinted>2014-06-20T11:05:43Z</cp:lastPrinted>
  <dcterms:created xsi:type="dcterms:W3CDTF">2011-10-12T11:09:13Z</dcterms:created>
  <dcterms:modified xsi:type="dcterms:W3CDTF">2014-06-20T11:05:51Z</dcterms:modified>
</cp:coreProperties>
</file>