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externalLink+xml" PartName="/xl/externalLinks/externalLink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Сведения о НИ" r:id="rId1" sheetId="1" state="visible"/>
    <sheet name="Расчет влияния на фин.рез" r:id="rId2" sheetId="2" state="hidden"/>
  </sheets>
  <externalReferences>
    <externalReference r:id="rId3"/>
  </externalReferences>
  <definedNames>
    <definedName hidden="true" localSheetId="0" name="_xlnm._FilterDatabase">'Сведения о НИ'!$A$9:$R$15</definedName>
    <definedName hidden="false" localSheetId="1" name="_xlnm.Print_Area">'Расчет влияния на фин.рез'!$A$1:$BD$31</definedName>
  </definedNames>
  <calcPr calcCompleted="true" calcMode="auto" calcOnSave="false" fullCalcOnLoad="false"/>
</workbook>
</file>

<file path=xl/comments1.xml><?xml version="1.0" encoding="utf-8"?>
<comments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authors>
    <author/>
  </authors>
  <commentList>
    <comment authorId="0" ref="N5">
      <text>
        <r>
          <rPr>
            <rFont val="Calibri"/>
            <color rgb="000000" tint="0"/>
            <sz val="11"/>
          </rPr>
          <t>Итоги проработки п.7.3 ДК</t>
        </r>
      </text>
    </comment>
    <comment authorId="0" ref="I4">
      <text>
        <r>
          <rPr>
            <rFont val="Calibri"/>
            <color rgb="000000" tint="0"/>
            <sz val="11"/>
          </rPr>
          <t>Заполняется на основе данных полученных в рамках исполнения п.7.4 Дорожной карты по вовлечению в хозяйственный оборот имущества, которое не будет использоваться при создании и функционировании ПТК (СЗ от 24.03.2026 № 214-7/4973-ВК)</t>
        </r>
        <r>
          <t xml:space="preserve">
</t>
        </r>
      </text>
    </comment>
    <comment authorId="0" ref="I5">
      <text>
        <r>
          <rPr>
            <rFont val="Calibri"/>
            <color rgb="000000" tint="0"/>
            <sz val="11"/>
          </rPr>
          <t>Итоги проработки п.7.2 ДК</t>
        </r>
        <r>
          <t xml:space="preserve">
</t>
        </r>
      </text>
    </comment>
    <comment authorId="0" ref="C5">
      <text>
        <r>
          <rPr>
            <rFont val="Calibri"/>
            <color rgb="000000" tint="0"/>
            <sz val="11"/>
          </rPr>
          <t>Наименование указывать строго в соответствии с 1С (для удобства дальнейшей верификации и упрощения актуализации через функцию ВПР)</t>
        </r>
        <r>
          <t xml:space="preserve">
</t>
        </r>
      </text>
    </comment>
  </commentList>
</comments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<sst xmlns="http://schemas.openxmlformats.org/spreadsheetml/2006/main" xmlns:a="http://schemas.openxmlformats.org/drawingml/2006/main" xmlns:a15="http://schemas.microsoft.com/office/drawing/2012/main" xmlns:asvg="http://schemas.microsoft.com/office/drawing/2016/SVG/main" xmlns:c="http://schemas.openxmlformats.org/drawingml/2006/chart" xmlns:co="http://ncloudtech.com" xmlns:co-ooxml="http://ncloudtech.com/ooxml" xmlns:m="http://schemas.openxmlformats.org/officeDocument/2006/math" xmlns:mc="http://schemas.openxmlformats.org/markup-compatibility/2006" xmlns:o="urn:schemas-microsoft-com:office:office" xmlns:p="http://schemas.openxmlformats.org/presentationml/2006/main" xmlns:pic="http://schemas.openxmlformats.org/drawingml/2006/picture" xmlns:r="http://schemas.openxmlformats.org/officeDocument/2006/relationships" xmlns:s="http://schemas.openxmlformats.org/officeDocument/2006/sharedTypes" xmlns:sl="http://schemas.openxmlformats.org/schemaLibrary/2006/main" xmlns:v="urn:schemas-microsoft-com:vml" xmlns:w="http://schemas.openxmlformats.org/wordprocessingml/2006/main" xmlns:w10="urn:schemas-microsoft-com:office:word" xmlns:w14="http://schemas.microsoft.com/office/word/2010/wordml" xmlns:w15="http://schemas.microsoft.com/office/word/2012/wordml" xmlns:wp="http://schemas.openxmlformats.org/drawingml/2006/wordprocessingDrawing" xmlns:wpg="http://schemas.microsoft.com/office/word/2010/wordprocessingGroup" xmlns:wps="http://schemas.microsoft.com/office/word/2010/wordprocessingShape" xmlns:x="urn:schemas-microsoft-com:office:excel" xmlns:x12ac="http://schemas.microsoft.com/office/spreadsheetml/2011/1/ac" xmlns:x14="http://schemas.microsoft.com/office/spreadsheetml/2009/9/main" xmlns:xdr="http://schemas.openxmlformats.org/drawingml/2006/spreadsheetDrawing" xmlns:xm="http://schemas.microsoft.com/office/excel/2006/main" mc:Ignorable="co co-ooxml w14 x14 w15">
  <si>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Перечень неиспользуемых объектов недвижимого имущества филиала "Экотехнопарк «Мирный» ФГУП "ФЭО"</t>
  </si>
  <si>
    <t>6.1</t>
  </si>
  <si>
    <t xml:space="preserve">№ счета  учета в 1 С ERP </t>
  </si>
  <si>
    <r>
      <rPr>
        <rFont val="Times New Roman"/>
        <b val="true"/>
        <color rgb="000000" tint="0"/>
        <sz val="10"/>
      </rPr>
      <t xml:space="preserve">Наименование
</t>
    </r>
    <r>
      <rPr>
        <rFont val="Times New Roman"/>
        <b val="false"/>
        <color rgb="000000" tint="0"/>
        <sz val="10"/>
      </rPr>
      <t xml:space="preserve"> (по данным 1С)</t>
    </r>
  </si>
  <si>
    <r>
      <t xml:space="preserve">Инвентарный номер
</t>
    </r>
    <r>
      <t>(для объектов ОС)</t>
    </r>
  </si>
  <si>
    <r>
      <t xml:space="preserve">№
</t>
    </r>
    <r>
      <t>п/п</t>
    </r>
  </si>
  <si>
    <t>01</t>
  </si>
  <si>
    <t>Кадастровый номер</t>
  </si>
  <si>
    <t>Индивидуализирующие характеристики</t>
  </si>
  <si>
    <t>Здание №1003Н-наружная установка по очистке сточных производственных вод</t>
  </si>
  <si>
    <t>Характеристики</t>
  </si>
  <si>
    <r>
      <t xml:space="preserve">площадь (кв.м), протяженность (м), объем (куб.м.),
</t>
    </r>
    <r>
      <t xml:space="preserve">глубина (м), </t>
    </r>
  </si>
  <si>
    <t>МИР0000015</t>
  </si>
  <si>
    <r>
      <t xml:space="preserve">Сведения о текущем состоянии
</t>
    </r>
    <r>
      <t>имущества</t>
    </r>
  </si>
  <si>
    <t>Здание №1001-Здание детоксикации ФОВ (печное отделение)</t>
  </si>
  <si>
    <t>43:24:310110:173</t>
  </si>
  <si>
    <t>ед.изм.</t>
  </si>
  <si>
    <t>МИР0000053</t>
  </si>
  <si>
    <r>
      <t xml:space="preserve">По результатам рассылки
</t>
    </r>
    <r>
      <t>по списку</t>
    </r>
  </si>
  <si>
    <t>43:24:010306:775</t>
  </si>
  <si>
    <t>Аренда</t>
  </si>
  <si>
    <t>кв.м</t>
  </si>
  <si>
    <t>Согласно Технического отчета №  8490-07-24-ЗС-ТО по результатам обследования строительных конструкций от 18.11.2024: Строительные конструкции соответствуют предъявленным к ним требованиям безопасности.  Техническое состояние несущих конструкций здания классифицируется  как работоспособное. Здание пригодно к дальнейшей эксплуатации (в течение 5-и лет) до следующего проведения технического обследования в 2029 году (не позднее 12.09.2029 года).</t>
  </si>
  <si>
    <t>Согласно Технического отчета №  8474-07-24-ЗС-ТО по результатам обследования строительных конструкций от 18.11.2024: Строительные конструкции соответствуют предъявленным к ним требованиям безопасности.  Техническое состояние несущих конструкций здания классифицируется  как работоспособное. Здание пригодно к дальнейшей эксплуатации (в течение 3-х лет) до следующего проведения технического обследования в 2027 году (не позднее 24.08.2027 года).</t>
  </si>
  <si>
    <t>Продажа</t>
  </si>
  <si>
    <t xml:space="preserve">Перераспределение имущества подвед-ми ГК «Росатом» </t>
  </si>
  <si>
    <t>Сведения о ликвидности по результатам мониторинга потенциального спроса</t>
  </si>
  <si>
    <t>Перераспределение имущества</t>
  </si>
  <si>
    <r>
      <t xml:space="preserve">По результатам размещения
</t>
    </r>
    <r>
      <t>на специализированных Интернет-ресурсах</t>
    </r>
  </si>
  <si>
    <t>Передача на иной уровень собственности</t>
  </si>
  <si>
    <t>Здание 1003-переработки жидких отходов и приготовления дегазирующих реагентов</t>
  </si>
  <si>
    <t>Сооружение №1050, метеоплощадка ( инв № 40000000115)</t>
  </si>
  <si>
    <t>МИР0000014</t>
  </si>
  <si>
    <t>43:24:310110:187</t>
  </si>
  <si>
    <t xml:space="preserve">Мир0000020          </t>
  </si>
  <si>
    <t>Здание № 1048/1 Уничтожение ДС и ВДС</t>
  </si>
  <si>
    <t>43:24:310110:193</t>
  </si>
  <si>
    <t>atomproperty.ru</t>
  </si>
  <si>
    <t>МИР0000051</t>
  </si>
  <si>
    <t>кв.м.</t>
  </si>
  <si>
    <t>Согласно Технического отчета №  8473-07-24-ЗС-ТО по результатам обследования строительных конструкций от 18.11.2024: Строительные конструкции соответствуют предъявленным к ним требованиям безопасности.  Техническое состояние несущих конструкций здания классифицируется  как работоспособное. Здание пригодно к дальнейшей эксплуатации (в течение 3-х лет) до следующего проведения технического обследования в 2027 году (не позднее 24.08.2027 года).</t>
  </si>
  <si>
    <t>бесплатные ЭТП и специализированные Интернет-ресурсы</t>
  </si>
  <si>
    <t>43:24:010306:784</t>
  </si>
  <si>
    <t>Здание №1001 - Здание детоксикации ФОВ</t>
  </si>
  <si>
    <t>заинтересантов нет</t>
  </si>
  <si>
    <t>Согласно Технического отчета №  8461-07-24-ЗС-ТО по результатам обследования строительных конструкций от 18.11.2024: сооружение ограниченно работоспособное, имеется разрушение отделочного слоя и защитного слоя бетона, коррозия металлоконструкций.</t>
  </si>
  <si>
    <t>МИР0000054</t>
  </si>
  <si>
    <t>АО "Упигц"</t>
  </si>
  <si>
    <t>43:24:010306:781</t>
  </si>
  <si>
    <t>Состояние удовлетворительное</t>
  </si>
  <si>
    <t>ФГУП "Титул"</t>
  </si>
  <si>
    <t>Курганская область</t>
  </si>
  <si>
    <t>ФГУП "Радон"</t>
  </si>
  <si>
    <t>Согласно Технического отчета №  8491-07-24-ЗС-ТО по результатам обследования строительных конструкций от 18.11.2024: Строительные конструкции соответствуют предъявленным к ним требованиям безопасности.  Техническое состояние несущих конструкций здания классифицируется  как работоспособное. Здание пригодно к дальнейшей эксплуатации (в течение 5-и лет) до следующего проведения технического обследования в 2029 году (не позднее 12.09.2029 года).</t>
  </si>
  <si>
    <t>ООО "Жерар"</t>
  </si>
  <si>
    <t>Не требует заполнения! Заполняется автоматически на основе данных таблицы "Сведения о НИ" (ст.1-ст.49)</t>
  </si>
  <si>
    <t>техническая колонка для расчета</t>
  </si>
  <si>
    <t>'#ref'!</t>
  </si>
  <si>
    <t>Демонтаж</t>
  </si>
  <si>
    <t>Передача (БП)</t>
  </si>
  <si>
    <r>
      <rPr>
        <rFont val="Times New Roman"/>
        <b val="true"/>
        <color rgb="000000" tint="0"/>
        <sz val="10"/>
      </rPr>
      <t xml:space="preserve">Наименование
</t>
    </r>
    <r>
      <rPr>
        <rFont val="Times New Roman"/>
        <b val="false"/>
        <color rgb="000000" tint="0"/>
        <sz val="10"/>
      </rPr>
      <t xml:space="preserve"> (по данным 1С)</t>
    </r>
  </si>
  <si>
    <t>Движение денежных средств (ДДС), за период</t>
  </si>
  <si>
    <r>
      <t xml:space="preserve">поступление денежных средств от сдачи в аренду за минусом затрат на передачу в аренду и ежегодных затрат,
</t>
    </r>
    <r>
      <t>(ст.21-(ст.18+ст.19))Х5-ст.22</t>
    </r>
  </si>
  <si>
    <t>экономия на затратах</t>
  </si>
  <si>
    <t>лет</t>
  </si>
  <si>
    <r>
      <t xml:space="preserve">поступление денежных средств от реализации имущества за минусом затрат на реализацию и ежегодных затрат,
</t>
    </r>
    <r>
      <t>ст.24-ст.25-(ст.18+ст.19)</t>
    </r>
  </si>
  <si>
    <r>
      <t xml:space="preserve">экономия на ежегодных затратах на налоги и эксплуатацию,
</t>
    </r>
    <r>
      <t>(ст.18+ст.19)Х5</t>
    </r>
  </si>
  <si>
    <t>Влияние на финансовый результат, за период</t>
  </si>
  <si>
    <r>
      <t xml:space="preserve">поступление денежных средств от реализации лома за минусом стоимости услуг контрагента и ежегодных затрат,
</t>
    </r>
    <r>
      <t>ст.48-ст.41-ст.50-(ст.18+ст.19)</t>
    </r>
  </si>
  <si>
    <r>
      <t xml:space="preserve">экономия  на ежегодных затратах на налоги и эксплуатацию, и на модельных смесях,
</t>
    </r>
    <r>
      <t>(ст.18+ст.19)Х5+ст.49</t>
    </r>
  </si>
  <si>
    <r>
      <t xml:space="preserve">нулевой доход за минусом стоимости ежегодных затрат,
</t>
    </r>
    <r>
      <t>0-(ст.18+ст.19)</t>
    </r>
  </si>
  <si>
    <t>Расчет влияния на прибыль/убыток до налогообложения</t>
  </si>
  <si>
    <t>Размер возможной годовой арендной платы, руб.</t>
  </si>
  <si>
    <t>Затраты на проведение оценки</t>
  </si>
  <si>
    <t>Амортизация</t>
  </si>
  <si>
    <t>Налоги</t>
  </si>
  <si>
    <t>Эксплуатация</t>
  </si>
  <si>
    <t>Размер возможной стоимости имущества, руб.</t>
  </si>
  <si>
    <t>Списание остаточной стоимости</t>
  </si>
  <si>
    <t>Резерв под обесценение</t>
  </si>
  <si>
    <t>Ожидаемый доход от вовлечения в ХО вторичных материальных ресурсов, образованных после демонтажа</t>
  </si>
  <si>
    <t>Стоимость затрат на утилизацию отходов, образованных после демонтажа (кроме ВМР)</t>
  </si>
  <si>
    <t>Расчетная стоимость работ по демонтажу</t>
  </si>
  <si>
    <t>Доход</t>
  </si>
  <si>
    <t>'#ref'!*$AR$5</t>
  </si>
  <si>
    <t>IF('#ref'!*$AR$5&gt;'#ref'!-'#ref'!, '#ref'!-'#ref'!, '#ref'!*$AR$5)</t>
  </si>
  <si>
    <t>-'#ref'!</t>
  </si>
  <si>
    <t>'#ref'!+'#ref'!+'#ref'!+'#ref'!</t>
  </si>
  <si>
    <t>P16-'#ref'!</t>
  </si>
  <si>
    <t>V16-'#ref'!</t>
  </si>
  <si>
    <t>AD16-'#ref'!</t>
  </si>
  <si>
    <t>AM16-'#ref'!</t>
  </si>
  <si>
    <t>P24-'#ref'!</t>
  </si>
  <si>
    <t>P22-'#ref'!</t>
  </si>
  <si>
    <t>P25-'#ref'!</t>
  </si>
  <si>
    <t>V24-'#ref'!</t>
  </si>
  <si>
    <t>P28-'#ref'!</t>
  </si>
  <si>
    <t>P26-'#ref'!</t>
  </si>
  <si>
    <t>V22-'#ref'!</t>
  </si>
  <si>
    <t>V25-'#ref'!</t>
  </si>
  <si>
    <t>AD24-'#ref'!</t>
  </si>
  <si>
    <t>V28-'#ref'!</t>
  </si>
  <si>
    <t>V26-'#ref'!</t>
  </si>
  <si>
    <t>AD22-'#ref'!</t>
  </si>
  <si>
    <t>AD25-'#ref'!</t>
  </si>
  <si>
    <t>AM24-'#ref'!</t>
  </si>
  <si>
    <t>AD28-'#ref'!</t>
  </si>
  <si>
    <t>AD26-'#ref'!</t>
  </si>
  <si>
    <t>AM22-'#ref'!</t>
  </si>
  <si>
    <t>AM25-'#ref'!</t>
  </si>
  <si>
    <t>AM28-'#ref'!</t>
  </si>
  <si>
    <t>ИТОГО:</t>
  </si>
  <si>
    <t>AM26-'#ref'!</t>
  </si>
  <si>
    <t>P20-'#ref'!</t>
  </si>
  <si>
    <t>V20-'#ref'!</t>
  </si>
  <si>
    <t>AD20-'#ref'!</t>
  </si>
  <si>
    <t>AM20-'#ref'!</t>
  </si>
  <si>
    <t>P17-'#ref'!</t>
  </si>
  <si>
    <t>V17-'#ref'!</t>
  </si>
  <si>
    <t>AD17-'#ref'!</t>
  </si>
  <si>
    <t>AM17-'#ref'!</t>
  </si>
  <si>
    <t>P23-'#ref'!</t>
  </si>
  <si>
    <t>V23-'#ref'!</t>
  </si>
  <si>
    <t>AD23-'#ref'!</t>
  </si>
  <si>
    <t>AM23-'#ref'!</t>
  </si>
  <si>
    <t>P18-'#ref'!</t>
  </si>
  <si>
    <t>V18-'#ref'!</t>
  </si>
  <si>
    <t>AD18-'#ref'!</t>
  </si>
  <si>
    <t>P19-'#ref'!</t>
  </si>
  <si>
    <t>AM18-'#ref'!</t>
  </si>
  <si>
    <t>P29-'#ref'!</t>
  </si>
  <si>
    <t>V19-'#ref'!</t>
  </si>
  <si>
    <t>V29-'#ref'!</t>
  </si>
  <si>
    <t>AD19-'#ref'!</t>
  </si>
  <si>
    <t>AD29-'#ref'!</t>
  </si>
  <si>
    <t>AM19-'#ref'!</t>
  </si>
  <si>
    <t>AM29-'#ref'!</t>
  </si>
  <si>
    <t>P15-'#ref'!</t>
  </si>
  <si>
    <t>V15-'#ref'!</t>
  </si>
  <si>
    <t>AD15-'#ref'!</t>
  </si>
  <si>
    <t>AM15-'#ref'!</t>
  </si>
  <si>
    <t>P27-'#ref'!</t>
  </si>
  <si>
    <t>V27-'#ref'!</t>
  </si>
  <si>
    <t>AD27-'#ref'!</t>
  </si>
  <si>
    <t>AM27-'#ref'!</t>
  </si>
  <si>
    <t>P21-'#ref'!</t>
  </si>
  <si>
    <t>V21-'#ref'!</t>
  </si>
  <si>
    <t>AD21-'#ref'!</t>
  </si>
  <si>
    <t>AM21-'#ref'!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</si>
</sst>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.00" formatCode="#,##0.00" numFmtId="1006"/>
    <numFmt co:extendedFormatCode="@" formatCode="@" numFmtId="1004"/>
    <numFmt co:extendedFormatCode="@" formatCode="@" numFmtId="1005"/>
    <numFmt co:extendedFormatCode="0" formatCode="0" numFmtId="1002"/>
    <numFmt co:extendedFormatCode="0.00" formatCode="0.00" numFmtId="1007"/>
    <numFmt co:extendedFormatCode="General" formatCode="General" numFmtId="1003"/>
    <numFmt co:extendedFormatCode="dd/mm/yyyy" formatCode="dd/mm/yyyy" numFmtId="1001"/>
  </numFmts>
  <fonts count="10">
    <font>
      <name val="Calibri"/>
      <sz val="11"/>
    </font>
    <font>
      <name val="Calibri"/>
      <color rgb="000000" tint="0"/>
      <sz val="11"/>
    </font>
    <font>
      <name val="Times New Roman"/>
      <color rgb="C55A11" tint="0"/>
      <sz val="12"/>
    </font>
    <font>
      <name val="Times New Roman"/>
      <b val="true"/>
      <color rgb="000000" tint="0"/>
      <sz val="10"/>
    </font>
    <font>
      <name val="Times New Roman"/>
      <b val="true"/>
      <color rgb="000000" tint="0"/>
      <sz val="14"/>
    </font>
    <font>
      <name val="Times New Roman"/>
      <color rgb="000000" tint="0"/>
      <sz val="10"/>
    </font>
    <font>
      <name val="Times New Roman"/>
      <b val="true"/>
      <color rgb="000000" tint="0"/>
      <sz val="18"/>
    </font>
    <font>
      <name val="Times New Roman"/>
      <b val="true"/>
      <color rgb="000000" tint="0"/>
      <sz val="12"/>
    </font>
    <font>
      <name val="PT Astra Serif"/>
      <color rgb="000000" tint="0"/>
      <sz val="10"/>
    </font>
    <font>
      <name val="Times New Roman"/>
      <b val="true"/>
      <color rgb="843C0B" tint="0"/>
      <sz val="14"/>
    </font>
  </fonts>
  <fills count="15">
    <fill>
      <patternFill patternType="none"/>
    </fill>
    <fill>
      <patternFill patternType="gray125"/>
    </fill>
    <fill>
      <patternFill patternType="solid">
        <fgColor rgb="F2F2F2" tint="0"/>
      </patternFill>
    </fill>
    <fill>
      <patternFill patternType="solid">
        <fgColor rgb="DBDBDB" tint="0"/>
      </patternFill>
    </fill>
    <fill>
      <patternFill patternType="solid">
        <fgColor rgb="FFFFFF" tint="0"/>
      </patternFill>
    </fill>
    <fill>
      <patternFill patternType="solid">
        <fgColor rgb="D9D9D9" tint="0"/>
      </patternFill>
    </fill>
    <fill>
      <patternFill patternType="solid">
        <fgColor rgb="DEEBF7" tint="0"/>
      </patternFill>
    </fill>
    <fill>
      <patternFill patternType="solid">
        <fgColor rgb="C5E0B4" tint="0"/>
      </patternFill>
    </fill>
    <fill>
      <patternFill patternType="solid">
        <fgColor rgb="9DC3E6" tint="0"/>
      </patternFill>
    </fill>
    <fill>
      <patternFill patternType="solid">
        <fgColor rgb="FFE699" tint="0"/>
      </patternFill>
    </fill>
    <fill>
      <patternFill patternType="solid">
        <fgColor rgb="FBE5D6" tint="0"/>
      </patternFill>
    </fill>
    <fill>
      <patternFill patternType="solid">
        <fgColor rgb="548235" tint="0"/>
      </patternFill>
    </fill>
    <fill>
      <patternFill patternType="solid">
        <fgColor rgb="2F5597" tint="0"/>
      </patternFill>
    </fill>
    <fill>
      <patternFill patternType="solid">
        <fgColor rgb="BF9000" tint="0"/>
      </patternFill>
    </fill>
    <fill>
      <patternFill patternType="solid">
        <fgColor rgb="F4B183" tint="0"/>
      </patternFill>
    </fill>
  </fills>
  <borders count="164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double">
        <color rgb="000000" tint="0"/>
      </left>
      <right style="double">
        <color rgb="000000" tint="0"/>
      </right>
      <top style="double">
        <color rgb="000000" tint="0"/>
      </top>
      <bottom style="double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right style="thin">
        <color rgb="000000" tint="0"/>
      </right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double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double">
        <color rgb="000000" tint="0"/>
      </top>
    </border>
    <border>
      <top style="double">
        <color rgb="000000" tint="0"/>
      </top>
    </border>
    <border>
      <right style="double">
        <color rgb="000000" tint="0"/>
      </right>
      <top style="double">
        <color rgb="000000" tint="0"/>
      </top>
    </border>
    <border>
      <left style="thin">
        <color rgb="000000" tint="0"/>
      </left>
      <top style="thin">
        <color rgb="000000" tint="0"/>
      </top>
      <bottom style="thin">
        <color rgb="000000" tint="0"/>
      </bottom>
    </border>
    <border>
      <top style="double">
        <color rgb="000000" tint="0"/>
      </top>
      <bottom style="double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top style="double">
        <color rgb="000000" tint="0"/>
      </top>
      <bottom style="double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double">
        <color rgb="000000" tint="0"/>
      </top>
      <bottom style="double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double">
        <color rgb="000000" tint="0"/>
      </top>
      <bottom style="double">
        <color rgb="000000" tint="0"/>
      </bottom>
    </border>
    <border>
      <top style="double">
        <color rgb="000000" tint="0"/>
      </top>
      <bottom style="double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double">
        <color rgb="000000" tint="0"/>
      </top>
      <bottom style="double">
        <color rgb="000000" tint="0"/>
      </bottom>
    </border>
    <border>
      <left style="thin">
        <color rgb="000000" tint="0"/>
      </lef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double">
        <color rgb="000000" tint="0"/>
      </top>
      <bottom style="double">
        <color rgb="000000" tint="0"/>
      </bottom>
    </border>
    <border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double">
        <color rgb="000000" tint="0"/>
      </top>
      <bottom style="double">
        <color rgb="000000" tint="0"/>
      </bottom>
    </border>
    <border>
      <left style="thin">
        <color rgb="000000" tint="0"/>
      </left>
      <right style="thin">
        <color rgb="000000" tint="0"/>
      </right>
    </border>
    <border>
      <right style="double">
        <color rgb="000000" tint="0"/>
      </right>
      <top style="double">
        <color rgb="000000" tint="0"/>
      </top>
      <bottom style="double">
        <color rgb="000000" tint="0"/>
      </bottom>
    </border>
    <border>
      <left style="double">
        <color rgb="000000" tint="0"/>
      </left>
      <right style="double">
        <color rgb="000000" tint="0"/>
      </right>
      <bottom style="double">
        <color rgb="000000" tint="0"/>
      </bottom>
    </border>
    <border>
      <top style="double">
        <color rgb="000000" tint="0"/>
      </top>
      <bottom style="double">
        <color rgb="000000" tint="0"/>
      </bottom>
    </border>
    <border>
      <left style="double">
        <color rgb="000000" tint="0"/>
      </left>
      <bottom style="double">
        <color rgb="000000" tint="0"/>
      </bottom>
    </border>
    <border>
      <left style="double">
        <color rgb="000000" tint="0"/>
      </left>
      <right style="double">
        <color rgb="000000" tint="0"/>
      </right>
      <bottom style="double">
        <color rgb="000000" tint="0"/>
      </bottom>
    </border>
    <border>
      <right style="double">
        <color rgb="000000" tint="0"/>
      </right>
      <top style="double">
        <color rgb="000000" tint="0"/>
      </top>
      <bottom style="double">
        <color rgb="000000" tint="0"/>
      </bottom>
    </border>
    <border>
      <bottom style="double">
        <color rgb="000000" tint="0"/>
      </bottom>
    </border>
    <border>
      <right style="thin">
        <color rgb="000000" tint="0"/>
      </right>
    </border>
    <border>
      <bottom style="double">
        <color rgb="000000" tint="0"/>
      </bottom>
    </border>
    <border>
      <left style="double">
        <color rgb="000000" tint="0"/>
      </left>
      <right style="double">
        <color rgb="000000" tint="0"/>
      </right>
      <bottom style="double">
        <color rgb="000000" tint="0"/>
      </bottom>
    </border>
    <border>
      <right style="thin">
        <color rgb="000000" tint="0"/>
      </right>
      <top style="thin">
        <color rgb="000000" tint="0"/>
      </top>
    </border>
    <border>
      <bottom style="double">
        <color rgb="000000" tint="0"/>
      </bottom>
    </border>
    <border>
      <left style="double">
        <color rgb="000000" tint="0"/>
      </left>
      <right style="double">
        <color rgb="000000" tint="0"/>
      </right>
      <bottom style="double">
        <color rgb="000000" tint="0"/>
      </bottom>
    </border>
    <border>
      <left style="double">
        <color rgb="000000" tint="0"/>
      </left>
      <right style="double">
        <color rgb="000000" tint="0"/>
      </right>
      <bottom style="double">
        <color rgb="000000" tint="0"/>
      </bottom>
    </border>
    <border>
      <right style="double">
        <color rgb="000000" tint="0"/>
      </right>
      <bottom style="double">
        <color rgb="000000" tint="0"/>
      </bottom>
    </border>
    <border>
      <left style="double">
        <color rgb="000000" tint="0"/>
      </left>
      <right style="double">
        <color rgb="000000" tint="0"/>
      </right>
      <bottom style="double">
        <color rgb="000000" tint="0"/>
      </bottom>
    </border>
    <border>
      <left style="double">
        <color rgb="000000" tint="0"/>
      </left>
      <right style="double">
        <color rgb="000000" tint="0"/>
      </right>
      <bottom style="double">
        <color rgb="000000" tint="0"/>
      </bottom>
    </border>
    <border>
      <left style="double">
        <color rgb="000000" tint="0"/>
      </left>
      <right style="double">
        <color rgb="000000" tint="0"/>
      </right>
      <bottom style="double">
        <color rgb="000000" tint="0"/>
      </bottom>
    </border>
    <border>
      <left style="double">
        <color rgb="000000" tint="0"/>
      </left>
      <right style="double">
        <color rgb="000000" tint="0"/>
      </right>
      <bottom style="double">
        <color rgb="000000" tint="0"/>
      </bottom>
    </border>
    <border>
      <right style="double">
        <color rgb="000000" tint="0"/>
      </right>
      <top style="double">
        <color rgb="000000" tint="0"/>
      </top>
      <bottom style="double">
        <color rgb="000000" tint="0"/>
      </bottom>
    </border>
    <border>
      <right style="double">
        <color rgb="000000" tint="0"/>
      </right>
      <top style="double">
        <color rgb="000000" tint="0"/>
      </top>
      <bottom style="double">
        <color rgb="000000" tint="0"/>
      </bottom>
    </border>
    <border>
      <right style="thin">
        <color rgb="000000" tint="0"/>
      </right>
      <bottom style="thin">
        <color rgb="000000" tint="0"/>
      </bottom>
    </border>
    <border>
      <left style="thin">
        <color rgb="000000" tint="0"/>
      </lef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</border>
    <border>
      <left style="thin">
        <color rgb="000000" tint="0"/>
      </left>
      <bottom style="thin">
        <color rgb="000000" tint="0"/>
      </bottom>
    </border>
    <border>
      <right style="thin">
        <color rgb="000000" tint="0"/>
      </right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Alignment="true" applyBorder="false" applyFill="false" applyFont="false" applyNumberFormat="true" borderId="0" fillId="0" fontId="1" numFmtId="1000" quotePrefix="false">
      <alignment horizontal="general" shrinkToFit="false" textRotation="0" vertical="bottom" wrapText="false"/>
    </xf>
  </cellStyleXfs>
  <cellXfs count="240">
    <xf applyAlignment="true" applyBorder="false" applyFill="false" applyFont="false" applyNumberFormat="true" borderId="0" fillId="0" fontId="1" numFmtId="1000" quotePrefix="false">
      <alignment horizontal="general" shrinkToFit="false" textRotation="0" vertical="bottom" wrapText="false"/>
    </xf>
    <xf applyAlignment="true" applyBorder="false" applyFill="false" applyFont="false" applyNumberFormat="true" borderId="0" fillId="0" fontId="1" numFmtId="1000" quotePrefix="false">
      <alignment horizontal="general" shrinkToFit="false" textRotation="0" vertical="bottom" wrapText="false"/>
      <protection hidden="false" locked="true"/>
    </xf>
    <xf applyAlignment="true" applyBorder="false" applyFill="false" applyFont="false" applyNumberFormat="true" borderId="0" fillId="0" fontId="1" numFmtId="1001" quotePrefix="false">
      <alignment horizontal="general" shrinkToFit="false" textRotation="0" vertical="bottom" wrapText="false"/>
      <protection hidden="false" locked="true"/>
    </xf>
    <xf applyAlignment="true" applyBorder="false" applyFill="false" applyFont="false" applyNumberFormat="true" borderId="0" fillId="0" fontId="1" numFmtId="1002" quotePrefix="false">
      <alignment horizontal="general" shrinkToFit="false" textRotation="0" vertical="bottom" wrapText="false"/>
      <protection hidden="false" locked="true"/>
    </xf>
    <xf applyAlignment="true" applyBorder="false" applyFill="false" applyFont="true" applyNumberFormat="true" borderId="0" fillId="0" fontId="2" numFmtId="1000" quotePrefix="false">
      <alignment horizontal="left" indent="1" textRotation="0" vertical="center" wrapText="true"/>
      <protection hidden="false" locked="true"/>
    </xf>
    <xf applyAlignment="true" applyBorder="true" applyFill="true" applyFont="true" applyNumberFormat="true" borderId="1" fillId="2" fontId="3" numFmtId="1000" quotePrefix="false">
      <alignment horizontal="center" textRotation="0" vertical="center" wrapText="true"/>
      <protection hidden="false" locked="true"/>
    </xf>
    <xf applyAlignment="true" applyBorder="true" applyFill="true" applyFont="false" borderId="2" fillId="3" fontId="1" numFmtId="0" quotePrefix="false">
      <alignment textRotation="0" vertical="center" wrapText="true"/>
    </xf>
    <xf applyAlignment="true" applyBorder="false" applyFill="false" applyFont="true" applyNumberFormat="true" borderId="0" fillId="0" fontId="4" numFmtId="1003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" fillId="2" fontId="3" numFmtId="1004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3" fontId="3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4" fontId="5" numFmtId="1000" quotePrefix="false">
      <alignment horizontal="center" textRotation="0" vertical="center" wrapText="true"/>
      <protection hidden="false" locked="true"/>
    </xf>
    <xf applyAlignment="true" applyBorder="true" applyFill="true" applyFont="false" borderId="5" fillId="3" fontId="1" numFmtId="0" quotePrefix="false">
      <alignment textRotation="0" vertical="center" wrapText="true"/>
    </xf>
    <xf applyAlignment="true" applyBorder="true" applyFill="true" applyFont="true" applyNumberFormat="true" borderId="4" fillId="2" fontId="3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6" fillId="3" fontId="3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3" fillId="0" fontId="5" numFmtId="1005" quotePrefix="false">
      <alignment horizontal="center" shrinkToFit="false" textRotation="0" vertical="center" wrapText="false"/>
      <protection hidden="false" locked="true"/>
    </xf>
    <xf applyAlignment="true" applyBorder="true" applyFill="true" applyFont="true" applyNumberFormat="true" borderId="7" fillId="3" fontId="3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8" fillId="3" fontId="3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9" fillId="3" fontId="3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3" fillId="0" fontId="5" numFmtId="1005" quotePrefix="false">
      <alignment horizontal="general" textRotation="0" vertical="center" wrapText="true"/>
      <protection hidden="false" locked="true"/>
    </xf>
    <xf applyAlignment="true" applyBorder="true" applyFill="true" applyFont="true" applyNumberFormat="true" borderId="3" fillId="3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0" fillId="3" fontId="3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1" fillId="3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2" fillId="3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3" fontId="5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3" fillId="3" fontId="6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3" fillId="0" fontId="5" numFmtId="1005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4" fillId="3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5" fillId="3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5" fontId="3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6" fillId="3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4" fillId="2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7" fillId="5" fontId="3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8" fillId="3" fontId="3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9" fillId="2" fontId="7" numFmtId="1006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3" fillId="0" fontId="5" numFmtId="1007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20" fillId="3" fontId="3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21" fillId="3" fontId="3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3" fillId="0" fontId="5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22" fillId="3" fontId="3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23" fillId="3" fontId="3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4" fillId="2" fontId="5" numFmtId="1001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4" fontId="5" numFmtId="1000" quotePrefix="false">
      <alignment horizontal="left" indent="0" textRotation="0" vertical="center" wrapText="true"/>
      <protection hidden="false" locked="true"/>
    </xf>
    <xf applyAlignment="true" applyBorder="true" applyFill="false" applyFont="true" applyNumberFormat="true" borderId="24" fillId="0" fontId="5" numFmtId="1001" quotePrefix="false">
      <alignment horizontal="center" shrinkToFit="false" textRotation="0" vertical="center" wrapText="false"/>
      <protection hidden="false" locked="true"/>
    </xf>
    <xf applyAlignment="true" applyBorder="true" applyFill="true" applyFont="true" applyNumberFormat="true" borderId="3" fillId="4" fontId="5" numFmtId="1003" quotePrefix="false">
      <alignment horizontal="left" indent="0" textRotation="0" vertical="center" wrapText="true"/>
      <protection hidden="false" locked="true"/>
    </xf>
    <xf applyAlignment="true" applyBorder="true" applyFill="false" applyFont="true" applyNumberFormat="true" borderId="3" fillId="0" fontId="5" numFmtId="1001" quotePrefix="false">
      <alignment horizontal="center" shrinkToFit="false" textRotation="0" vertical="center" wrapText="false"/>
      <protection hidden="false" locked="true"/>
    </xf>
    <xf applyAlignment="true" applyBorder="true" applyFill="true" applyFont="true" applyNumberFormat="true" borderId="4" fillId="2" fontId="5" numFmtId="1006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3" fillId="0" fontId="5" numFmtId="1006" quotePrefix="false">
      <alignment horizontal="center" shrinkToFit="false" textRotation="0" vertical="center" wrapText="false"/>
      <protection hidden="false" locked="true"/>
    </xf>
    <xf applyAlignment="true" applyBorder="true" applyFill="true" applyFont="true" applyNumberFormat="true" borderId="25" fillId="2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26" fillId="2" fontId="7" numFmtId="1006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3" fillId="0" fontId="5" numFmtId="1002" quotePrefix="false">
      <alignment horizontal="center" shrinkToFit="false" textRotation="0" vertical="center" wrapText="false"/>
      <protection hidden="false" locked="true"/>
    </xf>
    <xf applyAlignment="true" applyBorder="true" applyFill="true" applyFont="true" applyNumberFormat="true" borderId="27" fillId="2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4" fillId="2" fontId="6" numFmtId="1006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28" fillId="0" fontId="5" numFmtId="1006" quotePrefix="false">
      <alignment horizontal="center" shrinkToFit="false" textRotation="0" vertical="center" wrapText="false"/>
      <protection hidden="false" locked="true"/>
    </xf>
    <xf applyAlignment="true" applyBorder="true" applyFill="true" applyFont="true" applyNumberFormat="true" borderId="29" fillId="2" fontId="6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0" fillId="6" fontId="5" numFmtId="1006" quotePrefix="false">
      <alignment horizontal="center" shrinkToFit="false" textRotation="0" vertical="center" wrapText="false"/>
      <protection hidden="false" locked="true"/>
    </xf>
    <xf applyAlignment="true" applyBorder="true" applyFill="true" applyFont="true" applyNumberFormat="true" borderId="31" fillId="3" fontId="3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2" fillId="2" fontId="6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4" fillId="2" fontId="7" numFmtId="1002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3" fillId="3" fontId="3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4" fillId="2" fontId="6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5" fillId="3" fontId="3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6" fillId="2" fontId="7" numFmtId="1002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7" fillId="2" fontId="6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8" fillId="3" fontId="3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9" fillId="3" fontId="5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40" fillId="3" fontId="3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41" fillId="2" fontId="6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42" fillId="3" fontId="3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43" fillId="3" fontId="5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44" fillId="2" fontId="7" numFmtId="1002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45" fillId="3" fontId="3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46" fillId="5" fontId="3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47" fillId="2" fontId="6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48" fillId="5" fontId="3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49" fillId="2" fontId="7" numFmtId="1002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50" fillId="2" fontId="5" numFmtId="1001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51" fillId="2" fontId="6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52" fillId="2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53" fillId="2" fontId="5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54" fillId="2" fontId="6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55" fillId="2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56" fillId="6" fontId="3" numFmtId="1006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3" fillId="0" fontId="8" numFmtId="1000" quotePrefix="false">
      <alignment horizontal="left" indent="2" textRotation="0" vertical="top" wrapText="true"/>
      <protection hidden="false" locked="true"/>
    </xf>
    <xf applyAlignment="true" applyBorder="true" applyFill="true" applyFont="true" applyNumberFormat="true" borderId="4" fillId="2" fontId="3" numFmtId="1002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57" fillId="2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58" fillId="2" fontId="5" numFmtId="1006" quotePrefix="false">
      <alignment horizontal="center" textRotation="0" vertical="center" wrapText="true"/>
      <protection hidden="false" locked="true"/>
    </xf>
    <xf applyAlignment="true" applyBorder="true" applyFill="true" applyFont="false" applyNumberFormat="true" borderId="59" fillId="6" fontId="1" numFmtId="1000" quotePrefix="false">
      <alignment horizontal="general" shrinkToFit="false" textRotation="0" vertical="bottom" wrapText="false"/>
      <protection hidden="false" locked="true"/>
    </xf>
    <xf applyAlignment="true" applyBorder="true" applyFill="true" applyFont="true" applyNumberFormat="true" borderId="60" fillId="2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61" fillId="2" fontId="5" numFmtId="1006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3" fillId="0" fontId="5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62" fillId="2" fontId="5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63" fillId="2" fontId="7" numFmtId="1006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3" fillId="0" fontId="8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64" fillId="2" fontId="5" numFmtId="1001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65" fillId="2" fontId="5" numFmtId="1006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3" fillId="0" fontId="5" numFmtId="1005" quotePrefix="false">
      <alignment horizontal="left" indent="0" textRotation="0" vertical="center" wrapText="true"/>
      <protection hidden="false" locked="true"/>
    </xf>
    <xf applyAlignment="true" applyBorder="true" applyFill="true" applyFont="true" applyNumberFormat="true" borderId="66" fillId="2" fontId="5" numFmtId="1001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4" fillId="2" fontId="3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67" fillId="2" fontId="5" numFmtId="1006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3" fillId="0" fontId="8" numFmtId="1007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68" fillId="2" fontId="3" numFmtId="1006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3" fillId="0" fontId="8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69" fillId="2" fontId="3" numFmtId="1002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70" fillId="0" fontId="5" numFmtId="1001" quotePrefix="false">
      <alignment horizontal="center" shrinkToFit="false" textRotation="0" vertical="center" wrapText="false"/>
      <protection hidden="false" locked="true"/>
    </xf>
    <xf applyAlignment="true" applyBorder="true" applyFill="false" applyFont="true" applyNumberFormat="true" borderId="1" fillId="0" fontId="5" numFmtId="1001" quotePrefix="false">
      <alignment horizontal="center" shrinkToFit="false" textRotation="0" vertical="center" wrapText="false"/>
      <protection hidden="false" locked="true"/>
    </xf>
    <xf applyAlignment="true" applyBorder="true" applyFill="true" applyFont="true" applyNumberFormat="true" borderId="3" fillId="4" fontId="5" numFmtId="1006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1" fillId="0" fontId="5" numFmtId="1002" quotePrefix="false">
      <alignment horizontal="center" shrinkToFit="false" textRotation="0" vertical="center" wrapText="false"/>
      <protection hidden="false" locked="true"/>
    </xf>
    <xf applyAlignment="true" applyBorder="true" applyFill="false" applyFont="true" applyNumberFormat="true" borderId="71" fillId="0" fontId="5" numFmtId="1001" quotePrefix="false">
      <alignment horizontal="center" shrinkToFit="false" textRotation="0" vertical="center" wrapText="false"/>
      <protection hidden="false" locked="true"/>
    </xf>
    <xf applyAlignment="true" applyBorder="false" applyFill="false" applyFont="false" applyNumberFormat="true" borderId="0" fillId="0" fontId="1" numFmtId="1000" quotePrefix="false">
      <alignment horizontal="general" textRotation="0" vertical="bottom" wrapText="true"/>
      <protection hidden="false" locked="true"/>
    </xf>
    <xf applyAlignment="true" applyBorder="false" applyFill="false" applyFont="true" applyNumberFormat="true" borderId="0" fillId="0" fontId="9" numFmtId="1000" quotePrefix="false">
      <alignment horizontal="general" textRotation="0" vertical="center" wrapText="true"/>
      <protection hidden="false" locked="true"/>
    </xf>
    <xf applyAlignment="true" applyBorder="true" applyFill="true" applyFont="false" borderId="73" fillId="5" fontId="1" numFmtId="0" quotePrefix="false">
      <alignment textRotation="0" vertical="center" wrapText="true"/>
    </xf>
    <xf applyAlignment="true" applyBorder="true" applyFill="true" applyFont="false" borderId="72" fillId="5" fontId="1" numFmtId="0" quotePrefix="false">
      <alignment textRotation="0" vertical="center" wrapText="true"/>
    </xf>
    <xf applyAlignment="true" applyBorder="true" applyFill="true" applyFont="false" borderId="74" fillId="5" fontId="1" numFmtId="0" quotePrefix="false">
      <alignment textRotation="0" vertical="center" wrapText="true"/>
    </xf>
    <xf applyAlignment="true" applyBorder="true" applyFill="true" applyFont="false" borderId="75" fillId="5" fontId="1" numFmtId="0" quotePrefix="false">
      <alignment textRotation="0" vertical="center" wrapText="true"/>
    </xf>
    <xf applyAlignment="true" applyBorder="true" applyFill="true" applyFont="false" borderId="76" fillId="7" fontId="1" numFmtId="0" quotePrefix="false">
      <alignment textRotation="0" vertical="center" wrapText="true"/>
    </xf>
    <xf applyAlignment="true" applyBorder="true" applyFill="true" applyFont="false" borderId="77" fillId="7" fontId="1" numFmtId="0" quotePrefix="false">
      <alignment textRotation="0" vertical="center" wrapText="true"/>
    </xf>
    <xf applyAlignment="true" applyBorder="true" applyFill="true" applyFont="true" applyNumberFormat="true" borderId="1" fillId="7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78" fillId="7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" fillId="2" fontId="5" numFmtId="1006" quotePrefix="false">
      <alignment horizontal="center" textRotation="0" vertical="center" wrapText="true"/>
      <protection hidden="false" locked="true"/>
    </xf>
    <xf applyAlignment="true" applyBorder="true" applyFill="true" applyFont="false" borderId="79" fillId="8" fontId="1" numFmtId="0" quotePrefix="false">
      <alignment textRotation="0" vertical="center" wrapText="true"/>
    </xf>
    <xf applyAlignment="true" applyBorder="true" applyFill="true" applyFont="true" applyNumberFormat="true" borderId="80" fillId="2" fontId="7" numFmtId="1006" quotePrefix="false">
      <alignment horizontal="center" textRotation="0" vertical="center" wrapText="true"/>
      <protection hidden="false" locked="true"/>
    </xf>
    <xf applyAlignment="true" applyBorder="true" applyFill="true" applyFont="false" borderId="81" fillId="8" fontId="1" numFmtId="0" quotePrefix="false">
      <alignment textRotation="0" vertical="center" wrapText="true"/>
    </xf>
    <xf applyAlignment="true" applyBorder="true" applyFill="true" applyFont="true" applyNumberFormat="true" borderId="1" fillId="8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82" fillId="8" fontId="7" numFmtId="1006" quotePrefix="false">
      <alignment horizontal="center" textRotation="0" vertical="center" wrapText="true"/>
      <protection hidden="false" locked="true"/>
    </xf>
    <xf applyAlignment="true" applyBorder="true" applyFill="true" applyFont="false" borderId="83" fillId="9" fontId="1" numFmtId="0" quotePrefix="false">
      <alignment textRotation="0" vertical="center" wrapText="true"/>
    </xf>
    <xf applyAlignment="true" applyBorder="true" applyFill="true" applyFont="false" borderId="84" fillId="9" fontId="1" numFmtId="0" quotePrefix="false">
      <alignment textRotation="0" vertical="center" wrapText="true"/>
    </xf>
    <xf applyAlignment="true" applyBorder="true" applyFill="true" applyFont="true" applyNumberFormat="true" borderId="3" fillId="9" fontId="7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85" fillId="9" fontId="7" numFmtId="1000" quotePrefix="false">
      <alignment horizontal="center" textRotation="0" vertical="center" wrapText="true"/>
      <protection hidden="false" locked="true"/>
    </xf>
    <xf applyAlignment="true" applyBorder="true" applyFill="true" applyFont="false" borderId="86" fillId="10" fontId="1" numFmtId="0" quotePrefix="false">
      <alignment textRotation="0" vertical="center" wrapText="true"/>
    </xf>
    <xf applyAlignment="true" applyBorder="true" applyFill="true" applyFont="false" borderId="87" fillId="10" fontId="1" numFmtId="0" quotePrefix="false">
      <alignment textRotation="0" vertical="center" wrapText="true"/>
    </xf>
    <xf applyAlignment="true" applyBorder="true" applyFill="true" applyFont="true" applyNumberFormat="true" borderId="3" fillId="10" fontId="7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0" fillId="6" fontId="3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88" fillId="10" fontId="7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5" fontId="3" numFmtId="1000" quotePrefix="false">
      <alignment horizontal="center" textRotation="0" vertical="center" wrapText="true"/>
      <protection hidden="false" locked="true"/>
    </xf>
    <xf applyAlignment="true" applyBorder="true" applyFill="true" applyFont="false" borderId="89" fillId="11" fontId="1" numFmtId="0" quotePrefix="false">
      <alignment textRotation="0" vertical="center" wrapText="true"/>
    </xf>
    <xf applyAlignment="true" applyBorder="true" applyFill="true" applyFont="true" applyNumberFormat="true" borderId="3" fillId="7" fontId="5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7" fontId="7" numFmtId="1006" quotePrefix="false">
      <alignment horizontal="center" textRotation="0" vertical="center" wrapText="true"/>
      <protection hidden="false" locked="true"/>
    </xf>
    <xf applyAlignment="true" applyBorder="true" applyFill="true" applyFont="false" borderId="90" fillId="12" fontId="1" numFmtId="0" quotePrefix="false">
      <alignment textRotation="0" vertical="center" wrapText="true"/>
    </xf>
    <xf applyAlignment="true" applyBorder="true" applyFill="true" applyFont="true" applyNumberFormat="true" borderId="3" fillId="8" fontId="5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4" fontId="5" numFmtId="1006" quotePrefix="false">
      <alignment horizontal="center" shrinkToFit="false" textRotation="0" vertical="center" wrapText="false"/>
      <protection hidden="false" locked="true"/>
    </xf>
    <xf applyAlignment="true" applyBorder="true" applyFill="true" applyFont="true" applyNumberFormat="true" borderId="91" fillId="7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92" fillId="7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28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93" fillId="7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94" fillId="5" fontId="3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95" fillId="7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96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97" fillId="7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98" fillId="5" fontId="3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99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false" borderId="101" fillId="13" fontId="1" numFmtId="0" quotePrefix="false">
      <alignment textRotation="0" vertical="center" wrapText="true"/>
    </xf>
    <xf applyAlignment="true" applyBorder="true" applyFill="true" applyFont="true" applyNumberFormat="true" borderId="100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8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9" fontId="5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02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03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04" fillId="8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05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06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07" fillId="8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08" fillId="8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09" fillId="2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10" fillId="8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11" fillId="8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12" fillId="8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13" fillId="8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09" fillId="5" fontId="6" numFmtId="1000" quotePrefix="false">
      <alignment horizontal="right" indent="0" textRotation="0" vertical="center" wrapText="true"/>
      <protection hidden="false" locked="true"/>
    </xf>
    <xf applyAlignment="true" applyBorder="true" applyFill="true" applyFont="true" applyNumberFormat="true" borderId="114" fillId="2" fontId="5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24" fillId="5" fontId="6" numFmtId="1000" quotePrefix="false">
      <alignment horizontal="left" indent="0" textRotation="0" vertical="center" wrapText="true"/>
      <protection hidden="false" locked="true"/>
    </xf>
    <xf applyAlignment="true" applyBorder="true" applyFill="true" applyFont="true" applyNumberFormat="true" borderId="115" fillId="9" fontId="7" numFmtId="1000" quotePrefix="false">
      <alignment horizontal="center" textRotation="0" vertical="center" wrapText="true"/>
      <protection hidden="false" locked="true"/>
    </xf>
    <xf applyAlignment="true" applyBorder="true" applyFill="true" applyFont="false" borderId="116" fillId="14" fontId="1" numFmtId="0" quotePrefix="false">
      <alignment textRotation="0" vertical="center" wrapText="true"/>
    </xf>
    <xf applyAlignment="true" applyBorder="true" applyFill="true" applyFont="true" applyNumberFormat="true" borderId="117" fillId="9" fontId="7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09" fillId="5" fontId="6" numFmtId="1000" quotePrefix="false">
      <alignment horizontal="left" indent="0" textRotation="0" vertical="center" wrapText="true"/>
      <protection hidden="false" locked="true"/>
    </xf>
    <xf applyAlignment="true" applyBorder="true" applyFill="true" applyFont="true" applyNumberFormat="true" borderId="118" fillId="9" fontId="7" numFmtId="1000" quotePrefix="false">
      <alignment horizontal="center" textRotation="0" vertical="center" wrapText="true"/>
      <protection hidden="false" locked="true"/>
    </xf>
    <xf applyAlignment="true" applyBorder="true" applyFill="true" applyFont="false" applyNumberFormat="true" borderId="114" fillId="6" fontId="1" numFmtId="1000" quotePrefix="false">
      <alignment horizontal="general" shrinkToFit="false" textRotation="0" vertical="bottom" wrapText="false"/>
      <protection hidden="false" locked="true"/>
    </xf>
    <xf applyAlignment="true" applyBorder="true" applyFill="true" applyFont="true" applyNumberFormat="true" borderId="3" fillId="10" fontId="5" numFmtId="1000" quotePrefix="false">
      <alignment horizontal="general" textRotation="0" vertical="center" wrapText="true"/>
      <protection hidden="false" locked="true"/>
    </xf>
    <xf applyAlignment="true" applyBorder="true" applyFill="true" applyFont="true" applyNumberFormat="true" borderId="119" fillId="9" fontId="7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20" fillId="9" fontId="7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21" fillId="9" fontId="7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22" fillId="9" fontId="7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23" fillId="9" fontId="7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24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25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26" fillId="10" fontId="7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27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28" fillId="10" fontId="7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29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30" fillId="10" fontId="7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31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33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32" fillId="10" fontId="7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34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35" fillId="10" fontId="7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36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37" fillId="10" fontId="7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2" fontId="3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38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39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40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41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42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43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10" fontId="5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44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45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46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47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48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49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50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51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52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11" fontId="5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53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54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55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56" fillId="5" fontId="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28" fillId="5" fontId="6" numFmtId="1000" quotePrefix="false">
      <alignment horizontal="right" indent="0" textRotation="0" vertical="center" wrapText="true"/>
      <protection hidden="false" locked="true"/>
    </xf>
    <xf applyAlignment="true" applyBorder="true" applyFill="true" applyFont="true" applyNumberFormat="true" borderId="3" fillId="12" fontId="5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13" fontId="5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9" fontId="5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14" fontId="5" numFmtId="1000" quotePrefix="false">
      <alignment horizontal="center" textRotation="0" vertical="center" wrapText="true"/>
      <protection hidden="false" locked="true"/>
    </xf>
    <xf applyAlignment="true" applyBorder="false" applyFill="false" applyFont="false" applyNumberFormat="true" borderId="0" fillId="0" fontId="1" numFmtId="1006" quotePrefix="false">
      <alignment horizontal="general" shrinkToFit="false" textRotation="0" vertical="bottom" wrapText="false"/>
      <protection hidden="false" locked="true"/>
    </xf>
    <xf applyAlignment="true" applyBorder="true" applyFill="false" applyFont="true" applyNumberFormat="true" borderId="3" fillId="0" fontId="7" numFmtId="1000" quotePrefix="false">
      <alignment horizontal="center" shrinkToFit="false" textRotation="0" vertical="center" wrapText="false"/>
      <protection hidden="false" locked="true"/>
    </xf>
    <xf applyAlignment="true" applyBorder="true" applyFill="false" applyFont="true" applyNumberFormat="true" borderId="157" fillId="0" fontId="7" numFmtId="1000" quotePrefix="false">
      <alignment horizontal="center" shrinkToFit="false" textRotation="0" vertical="center" wrapText="false"/>
      <protection hidden="false" locked="true"/>
    </xf>
    <xf applyAlignment="true" applyBorder="true" applyFill="false" applyFont="true" applyNumberFormat="true" borderId="158" fillId="0" fontId="7" numFmtId="1000" quotePrefix="false">
      <alignment horizontal="center" shrinkToFit="false" textRotation="0" vertical="center" wrapText="false"/>
      <protection hidden="false" locked="true"/>
    </xf>
    <xf applyAlignment="true" applyBorder="true" applyFill="false" applyFont="true" applyNumberFormat="true" borderId="159" fillId="0" fontId="7" numFmtId="1000" quotePrefix="false">
      <alignment horizontal="center" shrinkToFit="false" textRotation="0" vertical="center" wrapText="false"/>
      <protection hidden="false" locked="true"/>
    </xf>
    <xf applyAlignment="true" applyBorder="true" applyFill="true" applyFont="true" applyNumberFormat="true" borderId="160" fillId="7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6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61" fillId="8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9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62" fillId="9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3" fillId="10" fontId="7" numFmtId="1006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63" fillId="10" fontId="7" numFmtId="1006" quotePrefix="false">
      <alignment horizontal="center" textRotation="0" vertical="center" wrapText="true"/>
      <protection hidden="false" locked="true"/>
    </xf>
    <xf applyAlignment="true" applyBorder="false" applyFill="true" applyFont="true" applyNumberFormat="true" borderId="0" fillId="6" fontId="7" numFmtId="1006" quotePrefix="false">
      <alignment horizontal="center" textRotation="0" vertical="center" wrapText="true"/>
      <protection hidden="false" locked="true"/>
    </xf>
    <xf applyAlignment="true" applyBorder="true" applyFill="true" applyFont="false" applyNumberFormat="true" borderId="1" fillId="6" fontId="1" numFmtId="1000" quotePrefix="false">
      <alignment horizontal="general" shrinkToFit="false" textRotation="0" vertical="bottom" wrapText="false"/>
      <protection hidden="false" locked="true"/>
    </xf>
    <xf applyAlignment="true" applyBorder="true" applyFill="true" applyFont="false" applyNumberFormat="true" borderId="28" fillId="6" fontId="1" numFmtId="1000" quotePrefix="false">
      <alignment horizontal="general" shrinkToFit="false" textRotation="0" vertical="bottom" wrapText="false"/>
      <protection hidden="false" locked="true"/>
    </xf>
    <xf applyAlignment="true" applyBorder="true" applyFill="true" applyFont="false" applyNumberFormat="true" borderId="109" fillId="6" fontId="1" numFmtId="1000" quotePrefix="false">
      <alignment horizontal="general" shrinkToFit="false" textRotation="0" vertical="bottom" wrapText="false"/>
      <protection hidden="false" locked="true"/>
    </xf>
    <xf applyAlignment="true" applyBorder="true" applyFill="true" applyFont="false" applyNumberFormat="true" borderId="24" fillId="6" fontId="1" numFmtId="1000" quotePrefix="false">
      <alignment horizontal="general" shrinkToFit="false" textRotation="0" vertical="bottom" wrapText="false"/>
      <protection hidden="false" locked="true"/>
    </xf>
  </cellXfs>
  <cellStyles count="1">
    <cellStyle builtinId="0" name="Normal" xfId="0"/>
  </cellStyles>
  <dxfs count="8">
    <dxf>
      <font>
        <color rgb="FF0000" tint="0"/>
      </font>
      <fill>
        <patternFill patternType="solid">
          <bgColor rgb="FBE5D6" tint="0"/>
        </patternFill>
      </fill>
    </dxf>
    <dxf>
      <font>
        <color rgb="385724" tint="0"/>
      </font>
      <fill>
        <patternFill patternType="solid">
          <bgColor rgb="E2F0D9" tint="0"/>
        </patternFill>
      </fill>
    </dxf>
    <dxf/>
    <dxf>
      <fill>
        <patternFill patternType="solid">
          <bgColor rgb="FFE699" tint="0"/>
        </patternFill>
      </fill>
    </dxf>
    <dxf>
      <fill>
        <patternFill patternType="solid">
          <bgColor rgb="C5E0B4" tint="0"/>
        </patternFill>
      </fill>
    </dxf>
    <dxf>
      <fill>
        <patternFill patternType="solid">
          <bgColor rgb="BDD7EE" tint="0"/>
        </patternFill>
      </fill>
    </dxf>
    <dxf>
      <fill>
        <patternFill patternType="solid">
          <bgColor rgb="FBE5D6" tint="0"/>
        </patternFill>
      </fill>
    </dxf>
    <dxf>
      <font>
        <color rgb="FF0000" tint="0"/>
      </font>
    </dxf>
  </dxfs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sharedStrings.xml" Type="http://schemas.openxmlformats.org/officeDocument/2006/relationships/sharedStrings"/>
  <Relationship Id="rId1" Target="worksheets/sheet1.xml" Type="http://schemas.openxmlformats.org/officeDocument/2006/relationships/worksheet"/>
  <Relationship Id="rId5" Target="styles.xml" Type="http://schemas.openxmlformats.org/officeDocument/2006/relationships/styles"/>
  <Relationship Id="rId3" Target="externalLinks/externalLink1.xml" Type="http://schemas.openxmlformats.org/officeDocument/2006/relationships/externalLink"/>
  <Relationship Id="rId2" Target="worksheets/sheet2.xml" Type="http://schemas.openxmlformats.org/officeDocument/2006/relationships/worksheet"/>
  <Relationship Id="rId6" Target="theme/theme1.xml" Type="http://schemas.openxmlformats.org/officeDocument/2006/relationships/theme"/>
</Relationships>

</file>

<file path=xl/drawings/drawing1.xml><?xml version="1.0" encoding="utf-8"?>
<xdr:wsDr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35283392" y="39600"/>
    <xdr:ext cx="2787235" cy="659580"/>
    <xdr:grpSp>
      <xdr:nvGrpSpPr>
        <xdr:cNvPr hidden="false" id="1" name="Shape 1"/>
        <xdr:cNvGrpSpPr/>
      </xdr:nvGrpSpPr>
      <xdr:grpSpPr>
        <a:xfrm flipH="false" flipV="false" rot="0">
          <a:off x="0" y="0"/>
          <a:ext cx="2787235" cy="659580"/>
          <a:chOff x="0" y="0"/>
          <a:chExt cx="2787235" cy="659580"/>
        </a:xfrm>
      </xdr:grpSpPr>
      <xdr:sp>
        <xdr:nvSpPr>
          <xdr:cNvPr hidden="false" id="2" name="Shape 2"/>
          <xdr:cNvSpPr txBox="false"/>
        </xdr:nvSpPr>
        <xdr:spPr>
          <a:xfrm flipH="false" flipV="false" rot="0">
            <a:off x="0" y="0"/>
            <a:ext cx="2787235" cy="659580"/>
          </a:xfrm>
          <a:prstGeom prst="roundRect">
            <a:avLst>
              <a:gd fmla="val 16667" name="adj"/>
            </a:avLst>
          </a:prstGeom>
          <a:solidFill>
            <a:srgbClr val="FFFFFF"/>
          </a:solidFill>
          <a:ln w="12700">
            <a:solidFill>
              <a:srgbClr val="C00000"/>
            </a:solidFill>
            <a:prstDash val="solid"/>
          </a:ln>
        </xdr:spPr>
        <xdr:txBody>
          <a:bodyPr anchor="t" bIns="45000" lIns="90000" rIns="90000" tIns="45000">
            <a:noAutofit/>
          </a:bodyPr>
          <a:lstStyle>
            <a:defPPr/>
            <a:lvl1pPr lvl="0"/>
            <a:lvl2pPr lvl="1"/>
            <a:lvl3pPr lvl="2"/>
            <a:lvl4pPr lvl="3"/>
            <a:lvl5pPr lvl="4"/>
            <a:lvl6pPr lvl="5"/>
            <a:lvl7pPr lvl="6"/>
            <a:lvl8pPr lvl="7"/>
            <a:lvl9pPr lvl="8"/>
          </a:lstStyle>
          <a:p>
            <a:pPr>
              <a:lnSpc>
                <a:spcPct val="100000"/>
              </a:lnSpc>
            </a:pPr>
            <a:r>
              <a:rPr b="true" spc="-1" strike="noStrike" sz="1100">
                <a:solidFill>
                  <a:srgbClr val="C00000"/>
                </a:solidFill>
                <a:latin typeface="Calibri"/>
                <a:ea typeface="Calibri"/>
                <a:cs typeface="Calibri"/>
              </a:rPr>
              <a:t>! После мониторинга</a:t>
            </a:r>
            <a:endParaRPr b="false" spc="-1" strike="noStrike" sz="1100">
              <a:latin typeface="Times New Roman"/>
              <a:ea typeface="Times New Roman"/>
              <a:cs typeface="Times New Roman"/>
            </a:endParaRPr>
          </a:p>
          <a:p>
            <a:pPr>
              <a:lnSpc>
                <a:spcPct val="100000"/>
              </a:lnSpc>
            </a:pPr>
            <a:r>
              <a:rPr b="true" spc="-1" strike="noStrike" sz="1100">
                <a:solidFill>
                  <a:srgbClr val="C00000"/>
                </a:solidFill>
                <a:latin typeface="Calibri"/>
                <a:ea typeface="Calibri"/>
                <a:cs typeface="Calibri"/>
              </a:rPr>
              <a:t>потенциального спроса</a:t>
            </a:r>
            <a:endParaRPr b="false" spc="-1" strike="noStrike" sz="1100">
              <a:latin typeface="Times New Roman"/>
              <a:ea typeface="Times New Roman"/>
              <a:cs typeface="Times New Roman"/>
            </a:endParaRPr>
          </a:p>
          <a:p>
            <a:pPr>
              <a:lnSpc>
                <a:spcPct val="100000"/>
              </a:lnSpc>
            </a:pPr>
            <a:r>
              <a:rPr b="true" spc="-1" strike="noStrike" sz="1100">
                <a:solidFill>
                  <a:srgbClr val="C00000"/>
                </a:solidFill>
                <a:latin typeface="Calibri"/>
                <a:ea typeface="Calibri"/>
                <a:cs typeface="Calibri"/>
              </a:rPr>
              <a:t>заполни ст.31-ст.39 ! </a:t>
            </a:r>
            <a:endParaRPr b="false" spc="-1" strike="noStrike" sz="1100">
              <a:latin typeface="Times New Roman"/>
              <a:ea typeface="Times New Roman"/>
              <a:cs typeface="Times New Roman"/>
            </a:endParaRPr>
          </a:p>
        </xdr:txBody>
      </xdr:sp>
      <xdr:sp>
        <xdr:nvSpPr>
          <xdr:cNvPr hidden="false" id="3" name="Shape 3"/>
          <xdr:cNvSpPr txBox="false"/>
        </xdr:nvSpPr>
        <xdr:spPr>
          <a:xfrm flipH="false" flipV="true" rot="0">
            <a:off x="2389635" y="69846"/>
            <a:ext cx="330718" cy="333030"/>
          </a:xfrm>
          <a:prstGeom prst="straightConnector1">
            <a:avLst/>
          </a:prstGeom>
          <a:ln w="38100">
            <a:solidFill>
              <a:srgbClr val="C00000"/>
            </a:solidFill>
            <a:prstDash val="solid"/>
            <a:tailEnd len="med" type="triangle" w="med"/>
          </a:ln>
        </xdr:spPr>
      </xdr:sp>
      <xdr:grpSp>
        <xdr:nvGrpSpPr>
          <xdr:cNvPr hidden="false" id="4" name="Shape 4"/>
          <xdr:cNvGrpSpPr/>
        </xdr:nvGrpSpPr>
        <xdr:grpSpPr>
          <a:xfrm flipH="false" flipV="false" rot="0">
            <a:off x="2004531" y="321509"/>
            <a:ext cx="292135" cy="268584"/>
            <a:chOff x="0" y="0"/>
            <a:chExt cx="292135" cy="268584"/>
          </a:xfrm>
        </xdr:grpSpPr>
        <xdr:sp>
          <xdr:nvSpPr>
            <xdr:cNvPr hidden="false" id="5" name="Shape 5"/>
            <xdr:cNvSpPr txBox="false"/>
          </xdr:nvSpPr>
          <xdr:spPr>
            <a:xfrm flipH="false" flipV="false" rot="0">
              <a:off x="0" y="0"/>
              <a:ext cx="292135" cy="268584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>
                  <a:lumMod val="65000"/>
                  <a:lumOff val="35000"/>
                </a:srgbClr>
              </a:solidFill>
              <a:prstDash val="solid"/>
            </a:ln>
          </xdr:spPr>
        </xdr:sp>
        <xdr:grpSp>
          <xdr:nvGrpSpPr>
            <xdr:cNvPr hidden="false" id="6" name="Shape 6"/>
            <xdr:cNvGrpSpPr/>
          </xdr:nvGrpSpPr>
          <xdr:grpSpPr>
            <a:xfrm flipH="false" flipV="false" rot="0">
              <a:off x="62468" y="57605"/>
              <a:ext cx="167198" cy="153733"/>
              <a:chOff x="0" y="0"/>
              <a:chExt cx="167198" cy="153733"/>
            </a:xfrm>
          </xdr:grpSpPr>
          <xdr:sp>
            <xdr:nvSpPr>
              <xdr:cNvPr hidden="false" id="7" name="Shape 7"/>
              <xdr:cNvSpPr txBox="false"/>
            </xdr:nvSpPr>
            <xdr:spPr>
              <a:xfrm flipH="false" flipV="false" rot="0">
                <a:off x="83781" y="0"/>
                <a:ext cx="367" cy="154093"/>
              </a:xfrm>
              <a:prstGeom prst="straightConnector1">
                <a:avLst/>
              </a:prstGeom>
              <a:ln w="19050">
                <a:solidFill>
                  <a:srgbClr val="000000">
                    <a:lumMod val="65000"/>
                    <a:lumOff val="35000"/>
                  </a:srgbClr>
                </a:solidFill>
                <a:prstDash val="solid"/>
              </a:ln>
            </xdr:spPr>
          </xdr:sp>
          <xdr:sp>
            <xdr:nvSpPr>
              <xdr:cNvPr hidden="false" id="8" name="Shape 8"/>
              <xdr:cNvSpPr txBox="false"/>
            </xdr:nvSpPr>
            <xdr:spPr>
              <a:xfrm flipH="true" flipV="false" rot="0">
                <a:off x="0" y="76685"/>
                <a:ext cx="167565" cy="359"/>
              </a:xfrm>
              <a:prstGeom prst="straightConnector1">
                <a:avLst/>
              </a:prstGeom>
              <a:ln w="19050">
                <a:solidFill>
                  <a:srgbClr val="000000">
                    <a:lumMod val="65000"/>
                    <a:lumOff val="35000"/>
                  </a:srgbClr>
                </a:solidFill>
                <a:prstDash val="solid"/>
              </a:ln>
            </xdr:spPr>
          </xdr:sp>
        </xdr:grpSp>
      </xdr:grpSp>
    </xdr:grpSp>
    <xdr:clientData fLocksWithSheet="true"/>
  </xdr:absoluteAnchor>
  <xdr:absoluteAnchor>
    <xdr:pos x="114480" y="12015905"/>
    <xdr:ext cx="4265638" cy="568845"/>
    <xdr:grpSp>
      <xdr:nvGrpSpPr>
        <xdr:cNvPr hidden="false" id="9" name="Shape 9"/>
        <xdr:cNvGrpSpPr/>
      </xdr:nvGrpSpPr>
      <xdr:grpSpPr>
        <a:xfrm flipH="false" flipV="false" rot="0">
          <a:off x="0" y="0"/>
          <a:ext cx="4265638" cy="568845"/>
          <a:chOff x="0" y="0"/>
          <a:chExt cx="4265638" cy="568845"/>
        </a:xfrm>
      </xdr:grpSpPr>
      <xdr:sp>
        <xdr:nvSpPr>
          <xdr:cNvPr hidden="false" id="10" name="Shape 10"/>
          <xdr:cNvSpPr txBox="false"/>
        </xdr:nvSpPr>
        <xdr:spPr>
          <a:xfrm flipH="false" flipV="false" rot="0">
            <a:off x="0" y="0"/>
            <a:ext cx="4265638" cy="568845"/>
          </a:xfrm>
          <a:prstGeom prst="roundRect">
            <a:avLst>
              <a:gd fmla="val 16667" name="adj"/>
            </a:avLst>
          </a:prstGeom>
          <a:solidFill>
            <a:srgbClr val="FFFFFF"/>
          </a:solidFill>
          <a:ln w="12700">
            <a:solidFill>
              <a:srgbClr val="C00000"/>
            </a:solidFill>
            <a:prstDash val="solid"/>
          </a:ln>
        </xdr:spPr>
        <xdr:txBody>
          <a:bodyPr anchor="t" bIns="45000" lIns="90000" rIns="90000" tIns="45000">
            <a:noAutofit/>
          </a:bodyPr>
          <a:lstStyle>
            <a:defPPr/>
            <a:lvl1pPr lvl="0"/>
            <a:lvl2pPr lvl="1"/>
            <a:lvl3pPr lvl="2"/>
            <a:lvl4pPr lvl="3"/>
            <a:lvl5pPr lvl="4"/>
            <a:lvl6pPr lvl="5"/>
            <a:lvl7pPr lvl="6"/>
            <a:lvl8pPr lvl="7"/>
            <a:lvl9pPr lvl="8"/>
          </a:lstStyle>
          <a:p>
            <a:pPr>
              <a:lnSpc>
                <a:spcPct val="100000"/>
              </a:lnSpc>
            </a:pPr>
            <a:r>
              <a:rPr b="true" spc="-1" strike="noStrike" sz="1100">
                <a:solidFill>
                  <a:srgbClr val="C00000"/>
                </a:solidFill>
                <a:latin typeface="Calibri"/>
                <a:ea typeface="Calibri"/>
                <a:cs typeface="Calibri"/>
              </a:rPr>
              <a:t>! При необходимости внесения более 5 НИ раскрыть список! </a:t>
            </a:r>
            <a:endParaRPr b="false" spc="-1" strike="noStrike" sz="1100">
              <a:latin typeface="Times New Roman"/>
              <a:ea typeface="Times New Roman"/>
              <a:cs typeface="Times New Roman"/>
            </a:endParaRPr>
          </a:p>
        </xdr:txBody>
      </xdr:sp>
      <xdr:sp>
        <xdr:nvSpPr>
          <xdr:cNvPr hidden="false" id="11" name="Shape 11"/>
          <xdr:cNvSpPr txBox="false"/>
        </xdr:nvSpPr>
        <xdr:spPr>
          <a:xfrm flipH="true" flipV="true" rot="0">
            <a:off x="56928" y="276862"/>
            <a:ext cx="347045" cy="143651"/>
          </a:xfrm>
          <a:prstGeom prst="straightConnector1">
            <a:avLst/>
          </a:prstGeom>
          <a:ln w="38100">
            <a:solidFill>
              <a:srgbClr val="C00000"/>
            </a:solidFill>
            <a:prstDash val="solid"/>
            <a:tailEnd len="med" type="triangle" w="med"/>
          </a:ln>
        </xdr:spPr>
      </xdr:sp>
      <xdr:grpSp>
        <xdr:nvGrpSpPr>
          <xdr:cNvPr hidden="false" id="12" name="Shape 12"/>
          <xdr:cNvGrpSpPr/>
        </xdr:nvGrpSpPr>
        <xdr:grpSpPr>
          <a:xfrm flipH="false" flipV="false" rot="0">
            <a:off x="519290" y="249859"/>
            <a:ext cx="269314" cy="258860"/>
            <a:chOff x="0" y="0"/>
            <a:chExt cx="269314" cy="258860"/>
          </a:xfrm>
        </xdr:grpSpPr>
        <xdr:sp>
          <xdr:nvSpPr>
            <xdr:cNvPr hidden="false" id="13" name="Shape 13"/>
            <xdr:cNvSpPr txBox="false"/>
          </xdr:nvSpPr>
          <xdr:spPr>
            <a:xfrm flipH="false" flipV="false" rot="0">
              <a:off x="0" y="0"/>
              <a:ext cx="269314" cy="25886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>
                  <a:lumMod val="65000"/>
                  <a:lumOff val="35000"/>
                </a:srgbClr>
              </a:solidFill>
              <a:prstDash val="solid"/>
            </a:ln>
          </xdr:spPr>
        </xdr:sp>
        <xdr:grpSp>
          <xdr:nvGrpSpPr>
            <xdr:cNvPr hidden="false" id="14" name="Shape 14"/>
            <xdr:cNvGrpSpPr/>
          </xdr:nvGrpSpPr>
          <xdr:grpSpPr>
            <a:xfrm flipH="false" flipV="false" rot="0">
              <a:off x="57656" y="57604"/>
              <a:ext cx="153997" cy="154452"/>
              <a:chOff x="0" y="0"/>
              <a:chExt cx="153997" cy="154452"/>
            </a:xfrm>
          </xdr:grpSpPr>
          <xdr:sp>
            <xdr:nvSpPr>
              <xdr:cNvPr hidden="false" id="15" name="Shape 15"/>
              <xdr:cNvSpPr txBox="false"/>
            </xdr:nvSpPr>
            <xdr:spPr>
              <a:xfrm flipH="false" flipV="false" rot="0">
                <a:off x="76997" y="0"/>
                <a:ext cx="362" cy="154812"/>
              </a:xfrm>
              <a:prstGeom prst="straightConnector1">
                <a:avLst/>
              </a:prstGeom>
              <a:ln w="19050">
                <a:solidFill>
                  <a:srgbClr val="000000">
                    <a:lumMod val="65000"/>
                    <a:lumOff val="35000"/>
                  </a:srgbClr>
                </a:solidFill>
                <a:prstDash val="solid"/>
              </a:ln>
            </xdr:spPr>
          </xdr:sp>
          <xdr:sp>
            <xdr:nvSpPr>
              <xdr:cNvPr hidden="false" id="16" name="Shape 16"/>
              <xdr:cNvSpPr txBox="false"/>
            </xdr:nvSpPr>
            <xdr:spPr>
              <a:xfrm flipH="true" flipV="false" rot="0">
                <a:off x="0" y="77406"/>
                <a:ext cx="154362" cy="359"/>
              </a:xfrm>
              <a:prstGeom prst="straightConnector1">
                <a:avLst/>
              </a:prstGeom>
              <a:ln w="19050">
                <a:solidFill>
                  <a:srgbClr val="000000">
                    <a:lumMod val="65000"/>
                    <a:lumOff val="35000"/>
                  </a:srgbClr>
                </a:solidFill>
                <a:prstDash val="solid"/>
              </a:ln>
            </xdr:spPr>
          </xdr:sp>
        </xdr:grpSp>
      </xdr:grpSp>
    </xdr:grpSp>
    <xdr:clientData fLocksWithSheet="true"/>
  </xdr:absoluteAnchor>
</xdr:wsDr>
</file>

<file path=xl/externalLinks/_rels/externalLink1.xml.rels><?xml version="1.0" encoding="UTF-8" standalone="no" ?>
<Relationships xmlns="http://schemas.openxmlformats.org/package/2006/relationships">
  <Relationship Id="rId1" Target="../../../../../../../../../../../../Users/OVIvleva/Downloads/&#1060;&#1086;&#1088;&#1084;&#1072; &#1087;&#1077;&#1088;&#1077;&#1095;&#1085;&#1077;&#1081; &#1053;&#1048; (&#1087;&#1088;&#1086;&#1077;&#1082;&#1090; &#1082; &#1044;&#1050; &#1087;. 2. 2026) 2 &#1083;&#1080;&#1089;&#1090;&#1072; (003).xlsx" TargetMode="External" Type="http://schemas.openxmlformats.org/officeDocument/2006/relationships/externalLinkPath"/>
</Relationships>

</file>

<file path=xl/externalLinks/externalLink1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>
    <sheetNames>
      <sheetName val="Сведения о НИ"/>
    </sheetNames>
    <sheetDataSet>
      <sheetData refreshError="false" sheetId="0">
        <row r="9">
          <cell r="BA9" t="n" vm="0"/>
          <cell r="AA9" t="n" vm="0">
            <v>14999</v>
          </cell>
          <cell r="A9" t="n" vm="0">
            <v>1</v>
          </cell>
          <cell r="BB9" t="n" vm="0">
            <v>2000000</v>
          </cell>
          <cell r="R9" t="n" vm="0">
            <v>4316689.50656262</v>
          </cell>
          <cell r="AS9" t="n" vm="0">
            <v>6000000</v>
          </cell>
          <cell r="S9" t="n" vm="0">
            <v>70000</v>
          </cell>
          <cell r="V9" t="n" vm="0">
            <v>8856980</v>
          </cell>
          <cell r="W9" t="n" vm="0">
            <v>14999</v>
          </cell>
          <cell r="AZ9" t="n" vm="0">
            <v>38000000</v>
          </cell>
          <cell r="Z9" t="n" vm="0">
            <v>55000000</v>
          </cell>
        </row>
        <row r="10">
          <cell r="A10" t="n" vm="0">
            <v>2</v>
          </cell>
          <cell r="BA10" t="n" vm="0"/>
          <cell r="AA10" t="n" vm="0">
            <v>15000</v>
          </cell>
          <cell r="BB10" t="n" vm="0">
            <v>15000000</v>
          </cell>
          <cell r="R10" t="n" vm="0">
            <v>7380346.31566914</v>
          </cell>
          <cell r="S10" t="n" vm="0">
            <v>50000</v>
          </cell>
          <cell r="AS10" t="n" vm="0">
            <v>1000000</v>
          </cell>
          <cell r="V10" t="n" vm="0">
            <v>14145340</v>
          </cell>
          <cell r="W10" t="n" vm="0">
            <v>15000</v>
          </cell>
          <cell r="Z10" t="n" vm="0">
            <v>35000000</v>
          </cell>
          <cell r="AZ10" t="n" vm="0">
            <v>10000000</v>
          </cell>
        </row>
        <row r="11">
          <cell r="A11" t="n" vm="0">
            <v>3</v>
          </cell>
          <cell r="BA11" t="n" vm="0"/>
          <cell r="AA11" t="n" vm="0">
            <v>25000</v>
          </cell>
          <cell r="BB11" t="n" vm="0">
            <v>1000000</v>
          </cell>
          <cell r="R11" t="n" vm="0">
            <v>8705776.26938844</v>
          </cell>
          <cell r="AS11" t="n" vm="0">
            <v>500000</v>
          </cell>
          <cell r="S11" t="n" vm="0">
            <v>50000</v>
          </cell>
          <cell r="V11" t="n" vm="0">
            <v>0</v>
          </cell>
          <cell r="W11" t="n" vm="0">
            <v>25000</v>
          </cell>
          <cell r="AZ11" t="n" vm="0">
            <v>5000000</v>
          </cell>
          <cell r="Z11" t="n" vm="0">
            <v>60000000</v>
          </cell>
        </row>
        <row r="12">
          <cell r="A12" t="n" vm="0">
            <v>4</v>
          </cell>
          <cell r="BA12" t="n" vm="0"/>
          <cell r="AA12" t="n" vm="0">
            <v>1500</v>
          </cell>
          <cell r="BB12" t="n" vm="0">
            <v>500000</v>
          </cell>
          <cell r="R12" t="n" vm="0">
            <v>25045.68439362</v>
          </cell>
          <cell r="AS12" t="n" vm="0">
            <v>150000</v>
          </cell>
          <cell r="S12" t="n" vm="0">
            <v>30000</v>
          </cell>
          <cell r="V12" t="n" vm="0">
            <v>6210</v>
          </cell>
          <cell r="W12" t="n" vm="0">
            <v>1500</v>
          </cell>
          <cell r="AZ12" t="n" vm="0">
            <v>1000000</v>
          </cell>
          <cell r="Z12" t="n" vm="0">
            <v>0</v>
          </cell>
        </row>
        <row r="13">
          <cell r="BA13" t="n" vm="0"/>
          <cell r="AA13" t="n" vm="0">
            <v>5000</v>
          </cell>
          <cell r="A13" t="n" vm="0">
            <v>5</v>
          </cell>
          <cell r="BB13" t="n" vm="0">
            <v>1000000</v>
          </cell>
          <cell r="R13" t="n" vm="0">
            <v>605248.31734488</v>
          </cell>
          <cell r="AS13" t="n" vm="0">
            <v>50000</v>
          </cell>
          <cell r="S13" t="n" vm="0">
            <v>12000</v>
          </cell>
          <cell r="V13" t="n" vm="0">
            <v>5666400</v>
          </cell>
          <cell r="W13" t="n" vm="0">
            <v>5000</v>
          </cell>
          <cell r="AZ13" t="n" vm="0">
            <v>500000</v>
          </cell>
          <cell r="Z13" t="n" vm="0">
            <v>0</v>
          </cell>
        </row>
        <row r="14">
          <cell r="A14" t="n" vm="0">
            <v>6</v>
          </cell>
          <cell r="BA14" t="n" vm="0"/>
          <cell r="AA14" t="n" vm="0">
            <v>5000</v>
          </cell>
          <cell r="BB14" t="n" vm="0">
            <v>252000</v>
          </cell>
          <cell r="R14" t="n" vm="0">
            <v>15365.11879584</v>
          </cell>
          <cell r="AS14" t="n" vm="0">
            <v>150000</v>
          </cell>
          <cell r="S14" t="n" vm="0">
            <v>0</v>
          </cell>
          <cell r="V14" t="n" vm="0">
            <v>0</v>
          </cell>
          <cell r="W14" t="n" vm="0">
            <v>5000</v>
          </cell>
          <cell r="AZ14" t="n" vm="0">
            <v>100000</v>
          </cell>
          <cell r="Z14" t="n" vm="0">
            <v>0</v>
          </cell>
        </row>
        <row r="15">
          <cell r="A15" t="n" vm="0">
            <v>7</v>
          </cell>
          <cell r="BA15" t="n" vm="0"/>
          <cell r="AA15" t="n" vm="0">
            <v>5000</v>
          </cell>
          <cell r="BB15" t="n" vm="0">
            <v>1000000</v>
          </cell>
          <cell r="R15" t="n" vm="0">
            <v>163656.29414046</v>
          </cell>
          <cell r="AS15" t="n" vm="0">
            <v>1200000</v>
          </cell>
          <cell r="S15" t="n" vm="0">
            <v>7000</v>
          </cell>
          <cell r="V15" t="n" vm="0">
            <v>203680</v>
          </cell>
          <cell r="W15" t="n" vm="0">
            <v>5000</v>
          </cell>
          <cell r="AZ15" t="n" vm="0">
            <v>25000</v>
          </cell>
          <cell r="Z15" t="n" vm="0">
            <v>500000</v>
          </cell>
        </row>
        <row r="16">
          <cell r="A16" t="n" vm="0"/>
          <cell r="BA16" t="n" vm="0"/>
          <cell r="AA16" t="n" vm="0"/>
          <cell r="BB16" t="n" vm="0"/>
          <cell r="R16" t="n" vm="0"/>
          <cell r="AS16" t="n" vm="0"/>
          <cell r="S16" t="n" vm="0"/>
          <cell r="V16" t="n" vm="0"/>
          <cell r="W16" t="n" vm="0"/>
          <cell r="AZ16" t="n" vm="0"/>
          <cell r="Z16" t="n" vm="0"/>
        </row>
        <row r="17">
          <cell r="A17" t="n" vm="0"/>
          <cell r="BA17" t="n" vm="0"/>
          <cell r="AA17" t="n" vm="0"/>
          <cell r="BB17" t="n" vm="0"/>
          <cell r="R17" t="n" vm="0"/>
          <cell r="AS17" t="n" vm="0"/>
          <cell r="S17" t="n" vm="0"/>
          <cell r="V17" t="n" vm="0"/>
          <cell r="W17" t="n" vm="0"/>
          <cell r="AZ17" t="n" vm="0"/>
          <cell r="Z17" t="n" vm="0"/>
        </row>
        <row r="18">
          <cell r="A18" t="n" vm="0"/>
          <cell r="BA18" t="n" vm="0"/>
          <cell r="AA18" t="n" vm="0"/>
          <cell r="BB18" t="n" vm="0"/>
          <cell r="R18" t="n" vm="0"/>
          <cell r="AS18" t="n" vm="0"/>
          <cell r="S18" t="n" vm="0"/>
          <cell r="V18" t="n" vm="0"/>
          <cell r="W18" t="n" vm="0"/>
          <cell r="AZ18" t="n" vm="0"/>
          <cell r="Z18" t="n" vm="0"/>
        </row>
        <row r="19">
          <cell r="A19" t="n" vm="0"/>
          <cell r="BA19" t="n" vm="0"/>
          <cell r="AA19" t="n" vm="0"/>
          <cell r="BB19" t="n" vm="0"/>
          <cell r="R19" t="n" vm="0"/>
          <cell r="AS19" t="n" vm="0"/>
          <cell r="S19" t="n" vm="0"/>
          <cell r="V19" t="n" vm="0"/>
          <cell r="W19" t="n" vm="0"/>
          <cell r="AZ19" t="n" vm="0"/>
          <cell r="Z19" t="n" vm="0"/>
        </row>
        <row r="20">
          <cell r="A20" t="n" vm="0"/>
          <cell r="BA20" t="n" vm="0"/>
          <cell r="AA20" t="n" vm="0"/>
          <cell r="BB20" t="n" vm="0"/>
          <cell r="R20" t="n" vm="0"/>
          <cell r="AS20" t="n" vm="0"/>
          <cell r="S20" t="n" vm="0"/>
          <cell r="V20" t="n" vm="0"/>
          <cell r="W20" t="n" vm="0"/>
          <cell r="Z20" t="n" vm="0"/>
          <cell r="AZ20" t="n" vm="0"/>
        </row>
        <row r="21">
          <cell r="A21" t="n" vm="0"/>
          <cell r="BA21" t="n" vm="0"/>
          <cell r="AA21" t="n" vm="0"/>
          <cell r="BB21" t="n" vm="0"/>
          <cell r="R21" t="n" vm="0"/>
          <cell r="AS21" t="n" vm="0"/>
          <cell r="S21" t="n" vm="0"/>
          <cell r="V21" t="n" vm="0"/>
          <cell r="W21" t="n" vm="0"/>
          <cell r="AZ21" t="n" vm="0"/>
          <cell r="Z21" t="n" vm="0"/>
        </row>
        <row r="22">
          <cell r="A22" t="n" vm="0"/>
          <cell r="BA22" t="n" vm="0"/>
          <cell r="AA22" t="n" vm="0"/>
          <cell r="BB22" t="n" vm="0"/>
          <cell r="R22" t="n" vm="0"/>
          <cell r="AS22" t="n" vm="0"/>
          <cell r="S22" t="n" vm="0"/>
          <cell r="V22" t="n" vm="0"/>
          <cell r="W22" t="n" vm="0"/>
          <cell r="AZ22" t="n" vm="0"/>
          <cell r="Z22" t="n" vm="0"/>
        </row>
        <row r="23">
          <cell r="A23" t="n" vm="0"/>
          <cell r="BA23" t="n" vm="0"/>
          <cell r="AA23" t="n" vm="0"/>
          <cell r="BB23" t="n" vm="0"/>
          <cell r="R23" t="n" vm="0"/>
          <cell r="AS23" t="n" vm="0"/>
          <cell r="S23" t="n" vm="0"/>
          <cell r="V23" t="n" vm="0"/>
          <cell r="W23" t="n" vm="0"/>
          <cell r="AZ23" t="n" vm="0"/>
          <cell r="Z23" t="n" vm="0"/>
        </row>
        <row r="24">
          <cell r="A24" t="n" vm="0"/>
          <cell r="BA24" t="n" vm="0"/>
          <cell r="AA24" t="n" vm="0"/>
          <cell r="BB24" t="n" vm="0"/>
          <cell r="R24" t="n" vm="0"/>
          <cell r="AS24" t="n" vm="0"/>
          <cell r="S24" t="n" vm="0"/>
          <cell r="V24" t="n" vm="0"/>
          <cell r="W24" t="n" vm="0"/>
          <cell r="AZ24" t="n" vm="0"/>
          <cell r="Z24" t="n" vm="0"/>
        </row>
        <row r="25">
          <cell r="A25" t="n" vm="0"/>
          <cell r="BA25" t="n" vm="0"/>
          <cell r="AA25" t="n" vm="0"/>
          <cell r="BB25" t="n" vm="0"/>
          <cell r="R25" t="n" vm="0"/>
          <cell r="AS25" t="n" vm="0"/>
          <cell r="S25" t="n" vm="0"/>
          <cell r="V25" t="n" vm="0"/>
          <cell r="W25" t="n" vm="0"/>
          <cell r="AZ25" t="n" vm="0"/>
          <cell r="Z25" t="n" vm="0"/>
        </row>
      </sheetData>
    </sheetDataSet>
  </externalBook>
</externalLink>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6350">
          <a:solidFill>
            <a:schemeClr val="phClr">
              <a:shade val="95000"/>
              <a:satMod val="105000"/>
            </a:schemeClr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_rels/sheet1.xml.rels><?xml version="1.0" encoding="UTF-8" standalone="no" ?>
<Relationships xmlns="http://schemas.openxmlformats.org/package/2006/relationships">
  <Relationship Id="rId1" Target="../drawings/drawing1.xml" Type="http://schemas.openxmlformats.org/officeDocument/2006/relationships/drawing"/>
  <Relationship Id="rId3" Target="../comments1.xml" Type="http://schemas.openxmlformats.org/officeDocument/2006/relationships/comments"/>
  <Relationship Id="rId2" Target="../drawings/vmlDrawing1.vml" Type="http://schemas.openxmlformats.org/officeDocument/2006/relationships/vmlDrawing"/>
</Relationships>
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V16"/>
  <sheetViews>
    <sheetView showZeros="true" workbookViewId="0">
      <pane activePane="bottomRight" state="frozen" topLeftCell="D10" xSplit="3" ySplit="9"/>
    </sheetView>
  </sheetViews>
  <sheetFormatPr baseColWidth="8" customHeight="false" defaultColWidth="8.6796873876630833" defaultRowHeight="15" zeroHeight="false"/>
  <cols>
    <col customWidth="true" hidden="false" max="1" min="1" outlineLevel="0" style="1" width="6.1400002402159775"/>
    <col customWidth="true" hidden="false" max="2" min="2" outlineLevel="0" style="1" width="8.1500003298740538"/>
    <col customWidth="true" hidden="false" max="3" min="3" outlineLevel="0" style="1" width="23.289998709262033"/>
    <col customWidth="true" hidden="false" max="4" min="4" outlineLevel="0" style="1" width="14.140000240215977"/>
    <col customWidth="true" hidden="false" max="5" min="5" outlineLevel="0" style="1" width="16.430000133641283"/>
    <col customWidth="true" hidden="false" max="6" min="6" outlineLevel="0" style="1" width="20.29000023175767"/>
    <col customWidth="true" hidden="false" max="7" min="7" outlineLevel="0" style="1" width="6.9999998308338185"/>
    <col customWidth="true" hidden="false" max="8" min="8" outlineLevel="0" style="1" width="51.860001451445839"/>
    <col customWidth="true" hidden="true" max="13" min="9" outlineLevel="1" style="2" width="21.000000169166182"/>
    <col customWidth="true" hidden="true" max="15" min="14" outlineLevel="1" style="1" width="21.000000169166182"/>
    <col customWidth="true" hidden="true" max="16" min="16" outlineLevel="1" style="3" width="21.000000169166182"/>
    <col customWidth="true" hidden="true" max="17" min="17" outlineLevel="1" style="1" width="21.000000169166182"/>
    <col customWidth="true" hidden="true" max="18" min="18" outlineLevel="1" style="1" width="3.7100001065746944"/>
    <col customWidth="true" hidden="true" max="19" min="19" outlineLevel="0" style="1" width="20.000000676664726"/>
    <col customWidth="true" hidden="true" max="22" min="20" outlineLevel="0" style="1" width="20.139999901883616"/>
  </cols>
  <sheetData>
    <row customHeight="true" hidden="false" ht="15" outlineLevel="0" r="1">
      <c r="A1" s="4" t="n"/>
      <c r="B1" s="4" t="s"/>
      <c r="C1" s="4" t="s"/>
      <c r="D1" s="4" t="s"/>
      <c r="E1" s="4" t="s"/>
      <c r="F1" s="4" t="s"/>
      <c r="G1" s="4" t="s"/>
      <c r="H1" s="4" t="s"/>
    </row>
    <row customHeight="true" hidden="false" ht="16.5" outlineLevel="0" r="2">
      <c r="A2" s="4" t="n"/>
      <c r="B2" s="4" t="s"/>
      <c r="C2" s="4" t="s"/>
      <c r="D2" s="4" t="s"/>
      <c r="E2" s="4" t="s"/>
      <c r="F2" s="4" t="s"/>
      <c r="G2" s="4" t="s"/>
      <c r="H2" s="4" t="s"/>
    </row>
    <row customHeight="true" hidden="false" ht="19.5" outlineLevel="0" r="3">
      <c r="A3" s="7" t="s">
        <v>0</v>
      </c>
      <c r="B3" s="7" t="s"/>
      <c r="C3" s="7" t="s"/>
      <c r="D3" s="7" t="s"/>
      <c r="E3" s="7" t="s"/>
      <c r="F3" s="7" t="s"/>
      <c r="G3" s="7" t="s"/>
      <c r="H3" s="7" t="s"/>
    </row>
    <row customHeight="true" hidden="false" ht="30.75" outlineLevel="0" r="4">
      <c r="A4" s="9" t="s">
        <v>5</v>
      </c>
      <c r="B4" s="19" t="s">
        <v>8</v>
      </c>
      <c r="C4" s="21" t="s"/>
      <c r="D4" s="22" t="s"/>
      <c r="E4" s="24" t="s"/>
      <c r="F4" s="26" t="s"/>
      <c r="G4" s="27" t="s"/>
      <c r="H4" s="29" t="s"/>
      <c r="I4" s="51" t="s">
        <v>26</v>
      </c>
      <c r="J4" s="53" t="s"/>
      <c r="K4" s="56" t="s"/>
      <c r="L4" s="59" t="s"/>
      <c r="M4" s="62" t="s"/>
      <c r="N4" s="66" t="s"/>
      <c r="O4" s="72" t="s"/>
      <c r="P4" s="76" t="s"/>
      <c r="Q4" s="79" t="s"/>
      <c r="R4" s="86" t="n"/>
    </row>
    <row customHeight="true" hidden="false" ht="38.25" outlineLevel="0" r="5">
      <c r="A5" s="6" t="s"/>
      <c r="B5" s="9" t="s">
        <v>2</v>
      </c>
      <c r="C5" s="9" t="s">
        <v>3</v>
      </c>
      <c r="D5" s="9" t="s">
        <v>4</v>
      </c>
      <c r="E5" s="9" t="s">
        <v>7</v>
      </c>
      <c r="F5" s="9" t="s">
        <v>10</v>
      </c>
      <c r="G5" s="20" t="s"/>
      <c r="H5" s="28" t="s">
        <v>13</v>
      </c>
      <c r="I5" s="30" t="s">
        <v>18</v>
      </c>
      <c r="J5" s="33" t="s"/>
      <c r="K5" s="47" t="s"/>
      <c r="L5" s="48" t="s"/>
      <c r="M5" s="50" t="s"/>
      <c r="N5" s="57" t="s">
        <v>28</v>
      </c>
      <c r="O5" s="61" t="s"/>
      <c r="P5" s="69" t="s"/>
      <c r="Q5" s="74" t="s"/>
      <c r="R5" s="81" t="n"/>
    </row>
    <row customHeight="true" hidden="false" ht="33.75" outlineLevel="0" r="6">
      <c r="A6" s="55" t="s"/>
      <c r="B6" s="58" t="s"/>
      <c r="C6" s="60" t="s"/>
      <c r="D6" s="63" t="s"/>
      <c r="E6" s="65" t="s"/>
      <c r="F6" s="67" t="s"/>
      <c r="G6" s="70" t="s"/>
      <c r="H6" s="73" t="s"/>
      <c r="I6" s="77" t="s"/>
      <c r="J6" s="80" t="s"/>
      <c r="K6" s="84" t="s"/>
      <c r="L6" s="87" t="s"/>
      <c r="M6" s="91" t="s"/>
      <c r="N6" s="97" t="s">
        <v>37</v>
      </c>
      <c r="O6" s="100" t="s"/>
      <c r="P6" s="83" t="s">
        <v>41</v>
      </c>
      <c r="Q6" s="102" t="s"/>
      <c r="R6" s="81" t="n"/>
    </row>
    <row customHeight="true" hidden="false" ht="58.799999237060547" outlineLevel="0" r="7">
      <c r="A7" s="11" t="s"/>
      <c r="B7" s="13" t="s"/>
      <c r="C7" s="15" t="s"/>
      <c r="D7" s="16" t="s"/>
      <c r="E7" s="17" t="s"/>
      <c r="F7" s="23" t="s">
        <v>11</v>
      </c>
      <c r="G7" s="23" t="s">
        <v>16</v>
      </c>
      <c r="H7" s="31" t="s"/>
      <c r="I7" s="40" t="s">
        <v>20</v>
      </c>
      <c r="J7" s="45" t="s">
        <v>24</v>
      </c>
      <c r="K7" s="45" t="s">
        <v>25</v>
      </c>
      <c r="L7" s="45" t="s">
        <v>27</v>
      </c>
      <c r="M7" s="45" t="s">
        <v>29</v>
      </c>
      <c r="N7" s="40" t="s">
        <v>20</v>
      </c>
      <c r="O7" s="45" t="s">
        <v>24</v>
      </c>
      <c r="P7" s="40" t="s">
        <v>20</v>
      </c>
      <c r="Q7" s="45" t="s">
        <v>24</v>
      </c>
      <c r="R7" s="81" t="n"/>
    </row>
    <row customHeight="true" hidden="false" ht="35.25" outlineLevel="0" r="8">
      <c r="A8" s="32" t="s"/>
      <c r="B8" s="35" t="s"/>
      <c r="C8" s="36" t="s"/>
      <c r="D8" s="38" t="s"/>
      <c r="E8" s="39" t="s"/>
      <c r="F8" s="64" t="s"/>
      <c r="G8" s="68" t="s"/>
      <c r="H8" s="71" t="s"/>
      <c r="I8" s="75" t="s"/>
      <c r="J8" s="78" t="s"/>
      <c r="K8" s="85" t="s"/>
      <c r="L8" s="88" t="s"/>
      <c r="M8" s="90" t="s"/>
      <c r="N8" s="93" t="s"/>
      <c r="O8" s="94" t="s"/>
      <c r="P8" s="96" t="s"/>
      <c r="Q8" s="98" t="s"/>
      <c r="R8" s="81" t="n"/>
    </row>
    <row customHeight="true" hidden="false" ht="17.25" outlineLevel="0" r="9">
      <c r="A9" s="5" t="n">
        <v>1</v>
      </c>
      <c r="B9" s="5" t="n">
        <v>2</v>
      </c>
      <c r="C9" s="5" t="n">
        <v>3</v>
      </c>
      <c r="D9" s="5" t="n">
        <v>4</v>
      </c>
      <c r="E9" s="5" t="n">
        <v>5</v>
      </c>
      <c r="F9" s="5" t="n">
        <v>6</v>
      </c>
      <c r="G9" s="8" t="s">
        <v>1</v>
      </c>
      <c r="H9" s="5" t="n">
        <v>7</v>
      </c>
      <c r="I9" s="12" t="e">
        <f aca="false" ca="false" dt2D="false" dtr="false" t="normal">#REF!+1</f>
        <v>#REF!</v>
      </c>
      <c r="J9" s="12" t="e">
        <f aca="false" ca="false" dt2D="false" dtr="false" t="normal">I9+1</f>
        <v>#REF!</v>
      </c>
      <c r="K9" s="12" t="e">
        <f aca="false" ca="false" dt2D="false" dtr="false" t="normal">J9+1</f>
        <v>#REF!</v>
      </c>
      <c r="L9" s="12" t="e">
        <f aca="false" ca="false" dt2D="false" dtr="false" t="normal">K9+1</f>
        <v>#REF!</v>
      </c>
      <c r="M9" s="12" t="e">
        <f aca="false" ca="false" dt2D="false" dtr="false" t="normal">L9+1</f>
        <v>#REF!</v>
      </c>
      <c r="N9" s="12" t="e">
        <f aca="false" ca="false" dt2D="false" dtr="false" t="normal">M9+1</f>
        <v>#REF!</v>
      </c>
      <c r="O9" s="12" t="e">
        <f aca="false" ca="false" dt2D="false" dtr="false" t="normal">N9+1</f>
        <v>#REF!</v>
      </c>
      <c r="P9" s="83" t="e">
        <f aca="false" ca="false" dt2D="false" dtr="false" t="normal">O9+1</f>
        <v>#REF!</v>
      </c>
      <c r="Q9" s="12" t="e">
        <f aca="false" ca="false" dt2D="false" dtr="false" t="normal">P9+1</f>
        <v>#REF!</v>
      </c>
      <c r="R9" s="81" t="n"/>
    </row>
    <row hidden="false" ht="64.5" outlineLevel="0" r="10">
      <c r="A10" s="10" t="n">
        <v>1</v>
      </c>
      <c r="B10" s="14" t="s">
        <v>6</v>
      </c>
      <c r="C10" s="18" t="s">
        <v>30</v>
      </c>
      <c r="D10" s="25" t="s">
        <v>32</v>
      </c>
      <c r="E10" s="89" t="s">
        <v>33</v>
      </c>
      <c r="F10" s="37" t="n">
        <v>4025.9000000000001</v>
      </c>
      <c r="G10" s="37" t="s">
        <v>21</v>
      </c>
      <c r="H10" s="43" t="s">
        <v>40</v>
      </c>
      <c r="I10" s="103" t="s">
        <v>44</v>
      </c>
      <c r="J10" s="104" t="s">
        <v>47</v>
      </c>
      <c r="K10" s="104" t="s">
        <v>44</v>
      </c>
      <c r="L10" s="104" t="s">
        <v>50</v>
      </c>
      <c r="M10" s="104" t="s">
        <v>51</v>
      </c>
      <c r="N10" s="104" t="s">
        <v>52</v>
      </c>
      <c r="O10" s="104" t="s">
        <v>44</v>
      </c>
      <c r="P10" s="106" t="s">
        <v>54</v>
      </c>
      <c r="Q10" s="107" t="s">
        <v>44</v>
      </c>
      <c r="R10" s="54" t="n"/>
    </row>
    <row hidden="false" ht="114.75" outlineLevel="0" r="11">
      <c r="A11" s="10" t="n">
        <f aca="false" ca="false" dt2D="false" dtr="false" t="normal">A10+1</f>
        <v>2</v>
      </c>
      <c r="B11" s="14" t="s">
        <v>6</v>
      </c>
      <c r="C11" s="18" t="s">
        <v>14</v>
      </c>
      <c r="D11" s="25" t="s">
        <v>17</v>
      </c>
      <c r="E11" s="25" t="s">
        <v>19</v>
      </c>
      <c r="F11" s="34" t="n">
        <v>7929.6999999999998</v>
      </c>
      <c r="G11" s="37" t="s">
        <v>21</v>
      </c>
      <c r="H11" s="41" t="s">
        <v>22</v>
      </c>
      <c r="I11" s="42" t="n"/>
      <c r="J11" s="44" t="n"/>
      <c r="K11" s="44" t="n"/>
      <c r="L11" s="44" t="n"/>
      <c r="M11" s="44" t="n"/>
      <c r="N11" s="46" t="n"/>
      <c r="O11" s="46" t="n"/>
      <c r="P11" s="49" t="n"/>
      <c r="Q11" s="52" t="n"/>
      <c r="R11" s="54" t="n"/>
    </row>
    <row hidden="false" ht="114.75" outlineLevel="0" r="12">
      <c r="A12" s="10" t="n">
        <f aca="false" ca="false" dt2D="false" dtr="false" t="normal">A11+1</f>
        <v>3</v>
      </c>
      <c r="B12" s="14" t="s">
        <v>6</v>
      </c>
      <c r="C12" s="18" t="s">
        <v>43</v>
      </c>
      <c r="D12" s="25" t="s">
        <v>46</v>
      </c>
      <c r="E12" s="25" t="s">
        <v>48</v>
      </c>
      <c r="F12" s="34" t="n">
        <v>14508.799999999999</v>
      </c>
      <c r="G12" s="37" t="s">
        <v>21</v>
      </c>
      <c r="H12" s="41" t="s">
        <v>53</v>
      </c>
      <c r="I12" s="42" t="n"/>
      <c r="J12" s="44" t="n"/>
      <c r="K12" s="44" t="n"/>
      <c r="L12" s="44" t="n"/>
      <c r="M12" s="44" t="n"/>
      <c r="N12" s="46" t="n"/>
      <c r="O12" s="46" t="n"/>
      <c r="P12" s="49" t="n"/>
      <c r="Q12" s="52" t="n"/>
      <c r="R12" s="54" t="n"/>
    </row>
    <row hidden="false" ht="63.75" outlineLevel="0" r="13">
      <c r="A13" s="10" t="n">
        <f aca="false" ca="false" dt2D="false" dtr="false" t="normal">A12+1</f>
        <v>4</v>
      </c>
      <c r="B13" s="14" t="s">
        <v>6</v>
      </c>
      <c r="C13" s="18" t="s">
        <v>9</v>
      </c>
      <c r="D13" s="25" t="s">
        <v>12</v>
      </c>
      <c r="E13" s="25" t="s">
        <v>15</v>
      </c>
      <c r="F13" s="34" t="n">
        <v>314.80000000000001</v>
      </c>
      <c r="G13" s="37" t="s">
        <v>21</v>
      </c>
      <c r="H13" s="43" t="s">
        <v>23</v>
      </c>
      <c r="I13" s="42" t="n"/>
      <c r="J13" s="44" t="n"/>
      <c r="K13" s="44" t="n"/>
      <c r="L13" s="44" t="n"/>
      <c r="M13" s="44" t="n"/>
      <c r="N13" s="46" t="n"/>
      <c r="O13" s="46" t="n"/>
      <c r="P13" s="49" t="n"/>
      <c r="Q13" s="52" t="n"/>
      <c r="R13" s="54" t="n"/>
    </row>
    <row hidden="false" ht="57.900001525878906" outlineLevel="0" r="14">
      <c r="A14" s="10" t="n">
        <f aca="false" ca="false" dt2D="false" dtr="false" t="normal">A13+1</f>
        <v>5</v>
      </c>
      <c r="B14" s="14" t="s">
        <v>6</v>
      </c>
      <c r="C14" s="95" t="s">
        <v>35</v>
      </c>
      <c r="D14" s="25" t="s">
        <v>38</v>
      </c>
      <c r="E14" s="25" t="s">
        <v>42</v>
      </c>
      <c r="F14" s="34" t="n">
        <v>1647</v>
      </c>
      <c r="G14" s="37" t="s">
        <v>39</v>
      </c>
      <c r="H14" s="105" t="s">
        <v>49</v>
      </c>
      <c r="I14" s="42" t="n"/>
      <c r="J14" s="44" t="n"/>
      <c r="K14" s="44" t="n"/>
      <c r="L14" s="44" t="n"/>
      <c r="M14" s="44" t="n"/>
      <c r="N14" s="46" t="n"/>
      <c r="O14" s="46" t="n"/>
      <c r="P14" s="49" t="n"/>
      <c r="Q14" s="52" t="n"/>
      <c r="R14" s="54" t="n"/>
    </row>
    <row hidden="false" ht="46.25" outlineLevel="1" r="15">
      <c r="A15" s="10" t="n">
        <v>6</v>
      </c>
      <c r="B15" s="14" t="s">
        <v>6</v>
      </c>
      <c r="C15" s="82" t="s">
        <v>31</v>
      </c>
      <c r="D15" s="92" t="s">
        <v>34</v>
      </c>
      <c r="E15" s="92" t="s">
        <v>36</v>
      </c>
      <c r="F15" s="99" t="n">
        <v>236</v>
      </c>
      <c r="G15" s="101" t="s">
        <v>39</v>
      </c>
      <c r="H15" s="41" t="s">
        <v>45</v>
      </c>
      <c r="I15" s="42" t="n"/>
      <c r="J15" s="44" t="n"/>
      <c r="K15" s="44" t="n"/>
      <c r="L15" s="44" t="n"/>
      <c r="M15" s="44" t="n"/>
      <c r="N15" s="46" t="n"/>
      <c r="O15" s="46" t="n"/>
      <c r="P15" s="49" t="n"/>
      <c r="Q15" s="52" t="n"/>
      <c r="R15" s="54" t="n"/>
    </row>
    <row hidden="false" ht="15" outlineLevel="0" r="16">
      <c r="I16" s="2" t="n"/>
    </row>
  </sheetData>
  <autoFilter ref="A9:R15"/>
  <mergeCells count="27">
    <mergeCell ref="A4:A8"/>
    <mergeCell ref="B5:B8"/>
    <mergeCell ref="C5:C8"/>
    <mergeCell ref="D5:D8"/>
    <mergeCell ref="E5:E8"/>
    <mergeCell ref="B4:H4"/>
    <mergeCell ref="F7:F8"/>
    <mergeCell ref="F5:G6"/>
    <mergeCell ref="G7:G8"/>
    <mergeCell ref="H5:H8"/>
    <mergeCell ref="A1:H1"/>
    <mergeCell ref="A2:H2"/>
    <mergeCell ref="A3:H3"/>
    <mergeCell ref="I4:Q4"/>
    <mergeCell ref="N5:Q5"/>
    <mergeCell ref="P6:Q6"/>
    <mergeCell ref="N6:O6"/>
    <mergeCell ref="I5:M6"/>
    <mergeCell ref="Q7:Q8"/>
    <mergeCell ref="P7:P8"/>
    <mergeCell ref="O7:O8"/>
    <mergeCell ref="N7:N8"/>
    <mergeCell ref="M7:M8"/>
    <mergeCell ref="L7:L8"/>
    <mergeCell ref="K7:K8"/>
    <mergeCell ref="J7:J8"/>
    <mergeCell ref="I7:I8"/>
  </mergeCells>
  <conditionalFormatting pivot="false" sqref="">
    <cfRule aboveAverage="true" bottom="false" dxfId="0" equalAverage="false" operator="greaterThan" percent="false" priority="14" stopIfTrue="false" type="cellIs">
      <formula>#REF!+#REF!</formula>
    </cfRule>
  </conditionalFormatting>
  <conditionalFormatting pivot="false" sqref="">
    <cfRule aboveAverage="true" bottom="false" dxfId="1" equalAverage="false" operator="lessThan" percent="false" priority="13" stopIfTrue="false" type="cellIs">
      <formula>#REF!+#REF!</formula>
    </cfRule>
  </conditionalFormatting>
  <conditionalFormatting pivot="false" sqref="">
    <cfRule aboveAverage="true" bottom="false" dxfId="2" equalAverage="false" percent="false" priority="12" stopIfTrue="false" type="dataBar">
      <dataBar maxLength="90" minLength="10" showValue="true">
        <cfvo gte="true" type="min"/>
        <cfvo gte="true" type="max"/>
        <color rgb="63C384" tint="0"/>
      </dataBar>
      <extLst>
        <ext uri="{B025F937-C7B1-47D3-B67F-A62EFF666E3E}">
          <x14:id>{3f590691-9c5e-4635-8f58-f802db508fd2}</x14:id>
        </ext>
      </extLst>
    </cfRule>
  </conditionalFormatting>
  <conditionalFormatting pivot="false" sqref="">
    <cfRule aboveAverage="true" bottom="false" dxfId="3" equalAverage="false" operator="equal" percent="false" priority="11" stopIfTrue="false" type="cellIs">
      <formula>"Демонтаж"</formula>
    </cfRule>
  </conditionalFormatting>
  <conditionalFormatting pivot="false" sqref="">
    <cfRule aboveAverage="true" bottom="false" dxfId="4" equalAverage="false" operator="equal" percent="false" priority="10" stopIfTrue="false" type="cellIs">
      <formula>"Аренда"</formula>
    </cfRule>
  </conditionalFormatting>
  <conditionalFormatting pivot="false" sqref="">
    <cfRule aboveAverage="true" bottom="false" dxfId="5" equalAverage="false" operator="equal" percent="false" priority="9" stopIfTrue="false" type="cellIs">
      <formula>"Продажа"</formula>
    </cfRule>
  </conditionalFormatting>
  <conditionalFormatting pivot="false" sqref="">
    <cfRule aboveAverage="true" bottom="false" dxfId="6" equalAverage="false" operator="equal" percent="false" priority="8" stopIfTrue="false" type="cellIs">
      <formula>"Передача (БП)"</formula>
    </cfRule>
  </conditionalFormatting>
  <conditionalFormatting pivot="false" sqref="">
    <cfRule aboveAverage="true" bottom="false" dxfId="7" equalAverage="false" operator="greaterThan" percent="false" priority="7" stopIfTrue="false" type="cellIs">
      <formula>120</formula>
    </cfRule>
  </conditionalFormatting>
  <conditionalFormatting pivot="false" sqref="">
    <cfRule aboveAverage="true" bottom="false" dxfId="7" equalAverage="false" operator="greaterThan" percent="false" priority="6" stopIfTrue="false" type="cellIs">
      <formula>90</formula>
    </cfRule>
  </conditionalFormatting>
  <conditionalFormatting pivot="false" sqref="">
    <cfRule aboveAverage="true" bottom="false" dxfId="7" equalAverage="false" operator="greaterThan" percent="false" priority="5" stopIfTrue="false" type="cellIs">
      <formula>120</formula>
    </cfRule>
  </conditionalFormatting>
  <conditionalFormatting pivot="false" sqref="">
    <cfRule aboveAverage="true" bottom="false" dxfId="7" equalAverage="false" operator="greaterThan" percent="false" priority="4" stopIfTrue="false" type="cellIs">
      <formula>120</formula>
    </cfRule>
  </conditionalFormatting>
  <conditionalFormatting pivot="false" sqref="">
    <cfRule aboveAverage="true" bottom="false" dxfId="0" equalAverage="false" operator="greaterThan" percent="false" priority="3" stopIfTrue="false" type="cellIs">
      <formula>#REF!+#REF!</formula>
    </cfRule>
  </conditionalFormatting>
  <conditionalFormatting pivot="false" sqref="">
    <cfRule aboveAverage="true" bottom="false" dxfId="1" equalAverage="false" operator="lessThan" percent="false" priority="2" stopIfTrue="false" type="cellIs">
      <formula>#REF!+#REF!</formula>
    </cfRule>
  </conditionalFormatting>
  <conditionalFormatting pivot="false" sqref="">
    <cfRule aboveAverage="true" bottom="false" dxfId="7" equalAverage="false" operator="greaterThan" percent="false" priority="1" stopIfTrue="false" type="cellIs">
      <formula>90</formula>
    </cfRule>
  </conditionalFormatting>
  <pageMargins bottom="0.75" footer="0.5118110179901123" header="0.5118110179901123" left="0.70000004768371582" right="0.70000004768371582" top="0.75"/>
  <pageSetup fitToHeight="0" fitToWidth="0" orientation="portrait" paperHeight="279.3998mm" paperSize="1" paperWidth="215.8999mm" scale="100"/>
  <drawing r:id="rId1"/>
  <legacyDrawing r:id="rId2"/>
  <extLst>
    <ext uri="{78C0D931-6437-407d-A8EE-F0AAD7539E65}">
      <x14:conditionalFormattings>
        <x14:conditionalFormatting>
          <x14:cfRule aboveAverage="true" activePresent="false" bottom="false" equalAverage="false" id="{3f590691-9c5e-4635-8f58-f802db508fd2}" percent="false" stopIfTrue="false" type="dataBar">
            <x14:dataBar axisPosition="automatic" border="false" direction="leftToRight" gradient="true" maxLength="90" minLength="10" negativeBarBorderColorSameAsPositive="true" negativeBarColorSameAsPositive="false" showValue="true">
              <x14:cfvo gte="true" type="autoMin"/>
              <x14:cfvo gte="true" type="autoMax"/>
              <x14:negativeFillColor rgb="FF0000" tint="0"/>
              <x14:axisColor rgb="000000" tint="0"/>
            </x14:dataBar>
          </x14:cfRule>
          <xm:sqref/>
        </x14:conditionalFormatting>
      </x14:conditionalFormattings>
    </ext>
  </extLst>
</worksheet>
</file>

<file path=xl/worksheets/sheet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BD31"/>
  <sheetViews>
    <sheetView showZeros="true" workbookViewId="0"/>
  </sheetViews>
  <sheetFormatPr baseColWidth="8" customHeight="false" defaultColWidth="8.6796873876630833" defaultRowHeight="15" zeroHeight="false"/>
  <cols>
    <col customWidth="true" hidden="false" max="1" min="1" outlineLevel="0" style="1" width="5.2900000625914876"/>
    <col customWidth="true" hidden="false" max="2" min="2" outlineLevel="0" style="1" width="53.86000043644875"/>
    <col customWidth="true" hidden="true" max="3" min="3" outlineLevel="0" style="1" width="22.149999991541691"/>
    <col customWidth="true" hidden="true" max="4" min="4" outlineLevel="0" style="1" width="13.000000169166182"/>
    <col customWidth="true" hidden="true" max="5" min="5" outlineLevel="1" style="1" width="22.149999991541691"/>
    <col customWidth="true" hidden="true" max="6" min="6" outlineLevel="0" style="1" width="22.149999991541691"/>
    <col customWidth="true" hidden="true" max="7" min="7" outlineLevel="0" style="1" width="16.430000133641283"/>
    <col customWidth="true" hidden="true" max="8" min="8" outlineLevel="1" style="1" width="22.149999991541691"/>
    <col customWidth="true" hidden="true" max="9" min="9" outlineLevel="0" style="1" width="22.149999991541691"/>
    <col customWidth="true" hidden="true" max="10" min="10" outlineLevel="0" style="1" width="19.42000021314939"/>
    <col customWidth="true" hidden="true" max="11" min="11" outlineLevel="1" style="1" width="22.149999991541691"/>
    <col customWidth="true" hidden="true" max="12" min="12" outlineLevel="0" style="1" width="22.149999991541691"/>
    <col customWidth="true" hidden="true" max="13" min="13" outlineLevel="0" style="1" width="16.999999492501455"/>
    <col customWidth="true" hidden="true" max="14" min="14" outlineLevel="1" style="1" width="22.149999991541691"/>
    <col customWidth="true" hidden="false" max="15" min="15" outlineLevel="0" style="1" width="4.7099999374085124"/>
    <col customWidth="true" hidden="false" max="29" min="16" outlineLevel="0" style="1" width="21.430000302807464"/>
    <col customWidth="true" hidden="false" max="45" min="30" outlineLevel="0" style="1" width="18.000000338332363"/>
    <col customWidth="true" hidden="false" max="46" min="46" outlineLevel="0" style="1" width="4.7099999374085124"/>
    <col customWidth="true" hidden="false" max="47" min="47" outlineLevel="0" style="1" width="16.709999937408512"/>
    <col customWidth="true" hidden="false" max="48" min="48" outlineLevel="0" style="1" width="13.569999528026353"/>
    <col customWidth="true" hidden="false" max="49" min="49" outlineLevel="0" style="1" width="14.290000570090031"/>
    <col customWidth="true" hidden="false" max="50" min="50" outlineLevel="0" style="1" width="14.420000043983206"/>
  </cols>
  <sheetData>
    <row customHeight="true" hidden="false" ht="18.75" outlineLevel="0" r="2">
      <c r="B2" s="109" t="s">
        <v>55</v>
      </c>
      <c r="C2" s="109" t="n"/>
      <c r="D2" s="109" t="n"/>
      <c r="E2" s="109" t="n"/>
      <c r="F2" s="109" t="n"/>
      <c r="G2" s="109" t="n"/>
      <c r="H2" s="109" t="n"/>
      <c r="I2" s="109" t="n"/>
      <c r="J2" s="109" t="n"/>
      <c r="K2" s="109" t="n"/>
      <c r="L2" s="109" t="n"/>
      <c r="M2" s="109" t="n"/>
      <c r="N2" s="109" t="n"/>
      <c r="O2" s="109" t="n"/>
      <c r="P2" s="109" t="n"/>
      <c r="Q2" s="109" t="n"/>
      <c r="R2" s="109" t="n"/>
      <c r="S2" s="109" t="n"/>
      <c r="T2" s="109" t="n"/>
      <c r="U2" s="109" t="n"/>
      <c r="V2" s="109" t="n"/>
      <c r="W2" s="109" t="n"/>
      <c r="X2" s="109" t="n"/>
      <c r="Y2" s="109" t="n"/>
      <c r="Z2" s="109" t="n"/>
      <c r="AA2" s="109" t="n"/>
      <c r="AB2" s="109" t="n"/>
      <c r="AC2" s="109" t="n"/>
      <c r="AD2" s="109" t="n"/>
      <c r="AE2" s="109" t="n"/>
      <c r="AF2" s="109" t="n"/>
      <c r="AG2" s="109" t="n"/>
      <c r="AH2" s="109" t="n"/>
      <c r="AI2" s="109" t="n"/>
      <c r="AJ2" s="109" t="n"/>
      <c r="AK2" s="109" t="n"/>
      <c r="AL2" s="109" t="n"/>
      <c r="AM2" s="109" t="n"/>
      <c r="AN2" s="109" t="n"/>
      <c r="AO2" s="109" t="n"/>
      <c r="AP2" s="109" t="n"/>
      <c r="AQ2" s="109" t="n"/>
      <c r="AR2" s="109" t="n"/>
      <c r="AS2" s="109" t="n"/>
      <c r="AT2" s="109" t="n"/>
    </row>
    <row customHeight="true" hidden="false" ht="45" outlineLevel="0" r="4">
      <c r="V4" s="108" t="n"/>
      <c r="W4" s="108" t="n"/>
      <c r="X4" s="108" t="n"/>
      <c r="Y4" s="108" t="n"/>
      <c r="Z4" s="108" t="n"/>
      <c r="AA4" s="108" t="n"/>
      <c r="AB4" s="108" t="n"/>
      <c r="AC4" s="108" t="n"/>
      <c r="AD4" s="108" t="n"/>
      <c r="AE4" s="108" t="n"/>
      <c r="AF4" s="108" t="n"/>
      <c r="AG4" s="108" t="n"/>
      <c r="AH4" s="108" t="n"/>
      <c r="AI4" s="108" t="n"/>
      <c r="AJ4" s="108" t="n"/>
      <c r="AK4" s="108" t="n"/>
      <c r="AL4" s="108" t="n"/>
      <c r="AM4" s="108" t="n"/>
      <c r="AN4" s="108" t="n"/>
      <c r="AO4" s="108" t="n"/>
      <c r="AP4" s="108" t="n"/>
      <c r="AQ4" s="108" t="n"/>
      <c r="AR4" s="108" t="n"/>
      <c r="AS4" s="108" t="n"/>
    </row>
    <row customHeight="true" hidden="false" ht="53.25" outlineLevel="0" r="5">
      <c r="A5" s="133" t="s">
        <v>5</v>
      </c>
      <c r="B5" s="133" t="s">
        <v>60</v>
      </c>
      <c r="C5" s="142" t="s">
        <v>61</v>
      </c>
      <c r="D5" s="146" t="s"/>
      <c r="E5" s="149" t="s"/>
      <c r="F5" s="151" t="s"/>
      <c r="G5" s="154" t="s"/>
      <c r="H5" s="155" t="s"/>
      <c r="I5" s="157" t="s"/>
      <c r="J5" s="158" t="s"/>
      <c r="K5" s="161" t="n"/>
      <c r="L5" s="166" t="n">
        <v>5</v>
      </c>
      <c r="M5" s="168" t="s">
        <v>64</v>
      </c>
      <c r="N5" s="172" t="n"/>
      <c r="O5" s="174" t="n"/>
      <c r="P5" s="180" t="s">
        <v>67</v>
      </c>
      <c r="Q5" s="182" t="s"/>
      <c r="R5" s="183" t="s"/>
      <c r="S5" s="185" t="s"/>
      <c r="T5" s="187" t="s"/>
      <c r="U5" s="189" t="s"/>
      <c r="V5" s="190" t="s"/>
      <c r="W5" s="192" t="s"/>
      <c r="X5" s="194" t="s"/>
      <c r="Y5" s="197" t="s"/>
      <c r="Z5" s="198" t="s"/>
      <c r="AA5" s="199" t="s"/>
      <c r="AB5" s="200" t="s"/>
      <c r="AC5" s="201" t="s"/>
      <c r="AD5" s="202" t="s"/>
      <c r="AE5" s="204" t="s"/>
      <c r="AF5" s="205" t="s"/>
      <c r="AG5" s="206" t="s"/>
      <c r="AH5" s="207" t="s"/>
      <c r="AI5" s="208" t="s"/>
      <c r="AJ5" s="209" t="s"/>
      <c r="AK5" s="210" t="s"/>
      <c r="AL5" s="211" t="s"/>
      <c r="AM5" s="212" t="s"/>
      <c r="AN5" s="214" t="s"/>
      <c r="AO5" s="215" t="s"/>
      <c r="AP5" s="216" t="s"/>
      <c r="AQ5" s="217" t="s"/>
      <c r="AR5" s="218" t="n">
        <f aca="false" ca="false" dt2D="false" dtr="false" t="normal">L5</f>
        <v>5</v>
      </c>
      <c r="AS5" s="168" t="str">
        <f aca="false" ca="false" dt2D="false" dtr="false" t="normal">M5</f>
        <v>лет</v>
      </c>
      <c r="AT5" s="174" t="n"/>
    </row>
    <row customHeight="true" hidden="false" ht="45" outlineLevel="0" r="6">
      <c r="A6" s="111" t="s"/>
      <c r="B6" s="112" t="s"/>
      <c r="C6" s="116" t="s">
        <v>20</v>
      </c>
      <c r="D6" s="117" t="s"/>
      <c r="E6" s="120" t="s">
        <v>20</v>
      </c>
      <c r="F6" s="122" t="s">
        <v>24</v>
      </c>
      <c r="G6" s="123" t="s"/>
      <c r="H6" s="120" t="s">
        <v>24</v>
      </c>
      <c r="I6" s="126" t="s">
        <v>58</v>
      </c>
      <c r="J6" s="127" t="s"/>
      <c r="K6" s="120" t="s">
        <v>58</v>
      </c>
      <c r="L6" s="130" t="s">
        <v>59</v>
      </c>
      <c r="M6" s="132" t="s"/>
      <c r="N6" s="120" t="s">
        <v>59</v>
      </c>
      <c r="O6" s="131" t="n"/>
      <c r="P6" s="136" t="s">
        <v>20</v>
      </c>
      <c r="Q6" s="140" t="s"/>
      <c r="R6" s="141" t="s"/>
      <c r="S6" s="143" t="s"/>
      <c r="T6" s="145" t="s"/>
      <c r="U6" s="147" t="s"/>
      <c r="V6" s="152" t="s">
        <v>24</v>
      </c>
      <c r="W6" s="156" t="s"/>
      <c r="X6" s="159" t="s"/>
      <c r="Y6" s="160" t="s"/>
      <c r="Z6" s="162" t="s"/>
      <c r="AA6" s="163" t="s"/>
      <c r="AB6" s="164" t="s"/>
      <c r="AC6" s="165" t="s"/>
      <c r="AD6" s="126" t="s">
        <v>58</v>
      </c>
      <c r="AE6" s="169" t="s"/>
      <c r="AF6" s="171" t="s"/>
      <c r="AG6" s="173" t="s"/>
      <c r="AH6" s="176" t="s"/>
      <c r="AI6" s="177" t="s"/>
      <c r="AJ6" s="178" t="s"/>
      <c r="AK6" s="179" t="s"/>
      <c r="AL6" s="181" t="s"/>
      <c r="AM6" s="130" t="s">
        <v>59</v>
      </c>
      <c r="AN6" s="184" t="s"/>
      <c r="AO6" s="186" t="s"/>
      <c r="AP6" s="188" t="s"/>
      <c r="AQ6" s="191" t="s"/>
      <c r="AR6" s="193" t="s"/>
      <c r="AS6" s="195" t="s"/>
      <c r="AT6" s="131" t="n"/>
    </row>
    <row customHeight="true" hidden="false" ht="58.5" outlineLevel="0" r="7">
      <c r="A7" s="144" t="s"/>
      <c r="B7" s="148" t="s"/>
      <c r="C7" s="135" t="s">
        <v>62</v>
      </c>
      <c r="D7" s="135" t="s">
        <v>63</v>
      </c>
      <c r="E7" s="167" t="n"/>
      <c r="F7" s="138" t="s">
        <v>65</v>
      </c>
      <c r="G7" s="138" t="s">
        <v>66</v>
      </c>
      <c r="H7" s="167" t="n"/>
      <c r="I7" s="153" t="s">
        <v>68</v>
      </c>
      <c r="J7" s="153" t="s">
        <v>69</v>
      </c>
      <c r="K7" s="167" t="n"/>
      <c r="L7" s="203" t="s">
        <v>70</v>
      </c>
      <c r="M7" s="203" t="s">
        <v>66</v>
      </c>
      <c r="N7" s="167" t="n"/>
      <c r="O7" s="131" t="n"/>
      <c r="P7" s="213" t="s">
        <v>71</v>
      </c>
      <c r="Q7" s="135" t="s">
        <v>72</v>
      </c>
      <c r="R7" s="135" t="s">
        <v>73</v>
      </c>
      <c r="S7" s="135" t="s">
        <v>74</v>
      </c>
      <c r="T7" s="135" t="s">
        <v>75</v>
      </c>
      <c r="U7" s="135" t="s">
        <v>76</v>
      </c>
      <c r="V7" s="219" t="s">
        <v>71</v>
      </c>
      <c r="W7" s="138" t="s">
        <v>77</v>
      </c>
      <c r="X7" s="138" t="s">
        <v>73</v>
      </c>
      <c r="Y7" s="138" t="s">
        <v>74</v>
      </c>
      <c r="Z7" s="138" t="s">
        <v>75</v>
      </c>
      <c r="AA7" s="138" t="s">
        <v>76</v>
      </c>
      <c r="AB7" s="138" t="s">
        <v>78</v>
      </c>
      <c r="AC7" s="138" t="s">
        <v>79</v>
      </c>
      <c r="AD7" s="220" t="s">
        <v>71</v>
      </c>
      <c r="AE7" s="221" t="s">
        <v>80</v>
      </c>
      <c r="AF7" s="221" t="s">
        <v>81</v>
      </c>
      <c r="AG7" s="221" t="s">
        <v>82</v>
      </c>
      <c r="AH7" s="221" t="s">
        <v>74</v>
      </c>
      <c r="AI7" s="221" t="s">
        <v>75</v>
      </c>
      <c r="AJ7" s="221" t="s">
        <v>76</v>
      </c>
      <c r="AK7" s="221" t="s">
        <v>78</v>
      </c>
      <c r="AL7" s="221" t="s">
        <v>79</v>
      </c>
      <c r="AM7" s="222" t="s">
        <v>71</v>
      </c>
      <c r="AN7" s="175" t="s">
        <v>83</v>
      </c>
      <c r="AO7" s="175" t="s">
        <v>74</v>
      </c>
      <c r="AP7" s="175" t="s">
        <v>75</v>
      </c>
      <c r="AQ7" s="175" t="s">
        <v>76</v>
      </c>
      <c r="AR7" s="175" t="s">
        <v>78</v>
      </c>
      <c r="AS7" s="175" t="s">
        <v>79</v>
      </c>
      <c r="AT7" s="131" t="n"/>
    </row>
    <row customHeight="true" hidden="true" ht="44.25" outlineLevel="0" r="8">
      <c r="A8" s="110" t="s"/>
      <c r="B8" s="113" t="s"/>
      <c r="C8" s="114" t="s"/>
      <c r="D8" s="115" t="s"/>
      <c r="E8" s="118" t="s">
        <v>56</v>
      </c>
      <c r="F8" s="119" t="s"/>
      <c r="G8" s="121" t="s"/>
      <c r="H8" s="118" t="s">
        <v>56</v>
      </c>
      <c r="I8" s="124" t="s"/>
      <c r="J8" s="125" t="s"/>
      <c r="K8" s="118" t="s">
        <v>56</v>
      </c>
      <c r="L8" s="128" t="s"/>
      <c r="M8" s="129" t="s"/>
      <c r="N8" s="118" t="s">
        <v>56</v>
      </c>
      <c r="O8" s="131" t="n"/>
      <c r="P8" s="134" t="s"/>
      <c r="Q8" s="135" t="n"/>
      <c r="R8" s="135" t="n"/>
      <c r="S8" s="135" t="n"/>
      <c r="T8" s="135" t="n"/>
      <c r="U8" s="135" t="n"/>
      <c r="V8" s="137" t="s"/>
      <c r="W8" s="138" t="n"/>
      <c r="X8" s="138" t="n"/>
      <c r="Y8" s="138" t="n"/>
      <c r="Z8" s="138" t="n"/>
      <c r="AA8" s="138" t="n"/>
      <c r="AB8" s="138" t="n"/>
      <c r="AC8" s="138" t="n"/>
      <c r="AD8" s="150" t="s"/>
      <c r="AE8" s="153" t="n"/>
      <c r="AF8" s="153" t="n"/>
      <c r="AG8" s="153" t="n"/>
      <c r="AH8" s="153" t="n"/>
      <c r="AI8" s="153" t="n"/>
      <c r="AJ8" s="153" t="n"/>
      <c r="AK8" s="153" t="n"/>
      <c r="AL8" s="153" t="n"/>
      <c r="AM8" s="170" t="s"/>
      <c r="AN8" s="175" t="n"/>
      <c r="AO8" s="175" t="n"/>
      <c r="AP8" s="175" t="n"/>
      <c r="AQ8" s="175" t="n"/>
      <c r="AR8" s="175" t="n"/>
      <c r="AS8" s="175" t="n"/>
      <c r="AT8" s="131" t="n"/>
    </row>
    <row hidden="false" ht="15" outlineLevel="0" r="9">
      <c r="A9" s="196" t="n">
        <v>1</v>
      </c>
      <c r="B9" s="196" t="n">
        <v>2</v>
      </c>
      <c r="C9" s="5" t="n">
        <v>3</v>
      </c>
      <c r="D9" s="5" t="n">
        <f aca="false" ca="false" dt2D="false" dtr="false" t="normal">C9+1</f>
        <v>4</v>
      </c>
      <c r="E9" s="5" t="n"/>
      <c r="F9" s="5" t="n">
        <f aca="false" ca="false" dt2D="false" dtr="false" t="normal">D9+1</f>
        <v>5</v>
      </c>
      <c r="G9" s="5" t="n">
        <f aca="false" ca="false" dt2D="false" dtr="false" t="normal">F9+1</f>
        <v>6</v>
      </c>
      <c r="H9" s="5" t="n"/>
      <c r="I9" s="5" t="n">
        <f aca="false" ca="false" dt2D="false" dtr="false" t="normal">G9+1</f>
        <v>7</v>
      </c>
      <c r="J9" s="5" t="n">
        <f aca="false" ca="false" dt2D="false" dtr="false" t="normal">I9+1</f>
        <v>8</v>
      </c>
      <c r="K9" s="5" t="n"/>
      <c r="L9" s="5" t="n">
        <f aca="false" ca="false" dt2D="false" dtr="false" t="normal">J9+1</f>
        <v>9</v>
      </c>
      <c r="M9" s="5" t="n">
        <f aca="false" ca="false" dt2D="false" dtr="false" t="normal">L9+1</f>
        <v>10</v>
      </c>
      <c r="N9" s="5" t="n"/>
      <c r="O9" s="131" t="n"/>
      <c r="P9" s="196" t="n">
        <v>3</v>
      </c>
      <c r="Q9" s="196" t="n">
        <f aca="false" ca="false" dt2D="false" dtr="false" t="normal">P9+1</f>
        <v>4</v>
      </c>
      <c r="R9" s="196" t="n">
        <f aca="false" ca="false" dt2D="false" dtr="false" t="normal">Q9+1</f>
        <v>5</v>
      </c>
      <c r="S9" s="196" t="n">
        <f aca="false" ca="false" dt2D="false" dtr="false" t="normal">R9+1</f>
        <v>6</v>
      </c>
      <c r="T9" s="196" t="n">
        <f aca="false" ca="false" dt2D="false" dtr="false" t="normal">S9+1</f>
        <v>7</v>
      </c>
      <c r="U9" s="196" t="n">
        <f aca="false" ca="false" dt2D="false" dtr="false" t="normal">T9+1</f>
        <v>8</v>
      </c>
      <c r="V9" s="196" t="n">
        <f aca="false" ca="false" dt2D="false" dtr="false" t="normal">U9+1</f>
        <v>9</v>
      </c>
      <c r="W9" s="196" t="n">
        <f aca="false" ca="false" dt2D="false" dtr="false" t="normal">V9+1</f>
        <v>10</v>
      </c>
      <c r="X9" s="196" t="n">
        <f aca="false" ca="false" dt2D="false" dtr="false" t="normal">W9+1</f>
        <v>11</v>
      </c>
      <c r="Y9" s="196" t="n">
        <f aca="false" ca="false" dt2D="false" dtr="false" t="normal">X9+1</f>
        <v>12</v>
      </c>
      <c r="Z9" s="196" t="n">
        <f aca="false" ca="false" dt2D="false" dtr="false" t="normal">Y9+1</f>
        <v>13</v>
      </c>
      <c r="AA9" s="196" t="n">
        <f aca="false" ca="false" dt2D="false" dtr="false" t="normal">Z9+1</f>
        <v>14</v>
      </c>
      <c r="AB9" s="196" t="n">
        <f aca="false" ca="false" dt2D="false" dtr="false" t="normal">AA9+1</f>
        <v>15</v>
      </c>
      <c r="AC9" s="196" t="n">
        <f aca="false" ca="false" dt2D="false" dtr="false" t="normal">AB9+1</f>
        <v>16</v>
      </c>
      <c r="AD9" s="196" t="n">
        <f aca="false" ca="false" dt2D="false" dtr="false" t="normal">AC9+1</f>
        <v>17</v>
      </c>
      <c r="AE9" s="196" t="n">
        <f aca="false" ca="false" dt2D="false" dtr="false" t="normal">AD9+1</f>
        <v>18</v>
      </c>
      <c r="AF9" s="196" t="n">
        <f aca="false" ca="false" dt2D="false" dtr="false" t="normal">AE9+1</f>
        <v>19</v>
      </c>
      <c r="AG9" s="196" t="n">
        <f aca="false" ca="false" dt2D="false" dtr="false" t="normal">AF9+1</f>
        <v>20</v>
      </c>
      <c r="AH9" s="196" t="n">
        <f aca="false" ca="false" dt2D="false" dtr="false" t="normal">AG9+1</f>
        <v>21</v>
      </c>
      <c r="AI9" s="196" t="n">
        <f aca="false" ca="false" dt2D="false" dtr="false" t="normal">AH9+1</f>
        <v>22</v>
      </c>
      <c r="AJ9" s="196" t="n">
        <f aca="false" ca="false" dt2D="false" dtr="false" t="normal">AI9+1</f>
        <v>23</v>
      </c>
      <c r="AK9" s="196" t="n">
        <f aca="false" ca="false" dt2D="false" dtr="false" t="normal">AJ9+1</f>
        <v>24</v>
      </c>
      <c r="AL9" s="196" t="n">
        <f aca="false" ca="false" dt2D="false" dtr="false" t="normal">AK9+1</f>
        <v>25</v>
      </c>
      <c r="AM9" s="196" t="n">
        <f aca="false" ca="false" dt2D="false" dtr="false" t="normal">AL9+1</f>
        <v>26</v>
      </c>
      <c r="AN9" s="196" t="n">
        <f aca="false" ca="false" dt2D="false" dtr="false" t="normal">AM9+1</f>
        <v>27</v>
      </c>
      <c r="AO9" s="196" t="n">
        <f aca="false" ca="false" dt2D="false" dtr="false" t="normal">AN9+1</f>
        <v>28</v>
      </c>
      <c r="AP9" s="196" t="n">
        <f aca="false" ca="false" dt2D="false" dtr="false" t="normal">AO9+1</f>
        <v>29</v>
      </c>
      <c r="AQ9" s="196" t="n">
        <f aca="false" ca="false" dt2D="false" dtr="false" t="normal">AP9+1</f>
        <v>30</v>
      </c>
      <c r="AR9" s="196" t="n">
        <f aca="false" ca="false" dt2D="false" dtr="false" t="normal">AQ9+1</f>
        <v>31</v>
      </c>
      <c r="AS9" s="196" t="n">
        <f aca="false" ca="false" dt2D="false" dtr="false" t="normal">AR9+1</f>
        <v>32</v>
      </c>
      <c r="AT9" s="131" t="n"/>
    </row>
    <row hidden="false" ht="25.5" outlineLevel="0" r="10">
      <c r="A10" s="10" t="n">
        <f aca="false" ca="false" dt2D="false" dtr="false" t="normal">'[1]Сведения о НИ'!A9</f>
        <v>1</v>
      </c>
      <c r="B10" s="89" t="str">
        <f aca="false" ca="false" dt2D="false" dtr="false" t="normal">'Сведения о НИ'!C10</f>
        <v>Здание 1003-переработки жидких отходов и приготовления дегазирующих реагентов</v>
      </c>
      <c r="C10" s="139" t="n">
        <f aca="false" ca="false" dt2D="false" dtr="false" t="normal">'[1]Сведения о НИ'!V9*$L$5-'[1]Сведения о НИ'!W9-('[1]Сведения о НИ'!R9+'[1]Сведения о НИ'!S9)*$L$5</f>
        <v>22336453.467186898</v>
      </c>
      <c r="D10" s="139" t="n">
        <v>0</v>
      </c>
      <c r="E10" s="139" t="n">
        <f aca="false" ca="false" dt2D="false" dtr="false" t="normal">C10+D10</f>
        <v>22336453.467186898</v>
      </c>
      <c r="F10" s="139" t="n">
        <f aca="false" ca="false" dt2D="false" dtr="false" t="normal">'[1]Сведения о НИ'!Z9-'[1]Сведения о НИ'!AA9-('[1]Сведения о НИ'!R9+'[1]Сведения о НИ'!S9)</f>
        <v>50598311.49343738</v>
      </c>
      <c r="G10" s="139" t="n">
        <f aca="false" ca="false" dt2D="false" dtr="false" t="normal">('[1]Сведения о НИ'!R9+'[1]Сведения о НИ'!S9)*$L$5</f>
        <v>21933447.532813102</v>
      </c>
      <c r="H10" s="139" t="n">
        <f aca="false" ca="false" dt2D="false" dtr="false" t="normal">F10+G10</f>
        <v>72531759.026250482</v>
      </c>
      <c r="I10" s="139" t="n">
        <f aca="false" ca="false" dt2D="false" dtr="false" t="normal">'[1]Сведения о НИ'!AZ9-'[1]Сведения о НИ'!AS9-'[1]Сведения о НИ'!BB9-('[1]Сведения о НИ'!R9+'[1]Сведения о НИ'!S9)</f>
        <v>25613310.49343738</v>
      </c>
      <c r="J10" s="139" t="n">
        <f aca="false" ca="false" dt2D="false" dtr="false" t="normal">('[1]Сведения о НИ'!R9+'[1]Сведения о НИ'!S9)*5+'[1]Сведения о НИ'!BA9</f>
        <v>21933447.532813102</v>
      </c>
      <c r="K10" s="139" t="n">
        <f aca="false" ca="false" dt2D="false" dtr="false" t="normal">I10+J10</f>
        <v>47546758.026250482</v>
      </c>
      <c r="L10" s="139" t="n">
        <f aca="false" ca="false" dt2D="false" dtr="false" t="normal">0-('[1]Сведения о НИ'!R9+'[1]Сведения о НИ'!S9)</f>
        <v>-4386689.5065626204</v>
      </c>
      <c r="M10" s="139" t="n">
        <f aca="false" ca="false" dt2D="false" dtr="false" t="normal">('[1]Сведения о НИ'!R9+'[1]Сведения о НИ'!S9)*$L$5</f>
        <v>21933447.532813102</v>
      </c>
      <c r="N10" s="139" t="n">
        <f aca="false" ca="false" dt2D="false" dtr="false" t="normal">L10+M10</f>
        <v>17546758.026250482</v>
      </c>
      <c r="O10" s="54" t="n"/>
      <c r="P10" s="46" t="e">
        <f aca="false" ca="false" dt2D="false" dtr="false" t="normal">Q10-R10-S10-T10-U10</f>
        <v>#REF!</v>
      </c>
      <c r="Q10" s="46" t="e">
        <f aca="false" ca="false" dt2D="false" dtr="false" t="normal">#REF!*$AR$5</f>
        <v>#REF!</v>
      </c>
      <c r="R10" s="46" t="e">
        <f aca="false" ca="false" dt2D="false" dtr="false" t="normal">#REF!</f>
        <v>#REF!</v>
      </c>
      <c r="S10" s="46" t="e">
        <f aca="false" ca="false" dt2D="false" dtr="false" t="normal">IF(#REF!*$AR$5&gt;#REF!-#REF!, #REF!-#REF!, #REF!*$AR$5)</f>
        <v>#REF!</v>
      </c>
      <c r="T10" s="46" t="e">
        <f aca="false" ca="false" dt2D="false" dtr="false" t="normal">#REF!*$AR$5</f>
        <v>#REF!</v>
      </c>
      <c r="U10" s="46" t="e">
        <f aca="false" ca="false" dt2D="false" dtr="false" t="normal">#REF!*$AR$5</f>
        <v>#REF!</v>
      </c>
      <c r="V10" s="105" t="e">
        <f aca="false" ca="false" dt2D="false" dtr="false" t="normal">W10+X10+Y10+Z10+AA10+AB10+AC10</f>
        <v>#REF!</v>
      </c>
      <c r="W10" s="105" t="e">
        <f aca="false" ca="false" dt2D="false" dtr="false" t="normal">#REF!</f>
        <v>#REF!</v>
      </c>
      <c r="X10" s="105" t="e">
        <f aca="false" ca="false" dt2D="false" dtr="false" t="normal">-#REF!</f>
        <v>#REF!</v>
      </c>
      <c r="Y10" s="105" t="e">
        <f aca="false" ca="false" dt2D="false" dtr="false" t="normal">IF(#REF!*$AR$5&gt;#REF!-#REF!, #REF!-#REF!, #REF!*$AR$5)</f>
        <v>#REF!</v>
      </c>
      <c r="Z10" s="105" t="e">
        <f aca="false" ca="false" dt2D="false" dtr="false" t="normal">#REF!*$AR$5</f>
        <v>#REF!</v>
      </c>
      <c r="AA10" s="105" t="e">
        <f aca="false" ca="false" dt2D="false" dtr="false" t="normal">#REF!*$AR$5</f>
        <v>#REF!</v>
      </c>
      <c r="AB10" s="105" t="e">
        <f aca="false" ca="false" dt2D="false" dtr="false" t="normal">-#REF!</f>
        <v>#REF!</v>
      </c>
      <c r="AC10" s="105" t="e">
        <f aca="false" ca="false" dt2D="false" dtr="false" t="normal">#REF!</f>
        <v>#REF!</v>
      </c>
      <c r="AD10" s="139" t="e">
        <f aca="false" ca="false" dt2D="false" dtr="false" t="normal">AE10+AF10+AG10+AH10+AI10+AJ10+AK10+AL10</f>
        <v>#REF!</v>
      </c>
      <c r="AE10" s="139" t="e">
        <f aca="false" ca="false" dt2D="false" dtr="false" t="normal">#REF!+#REF!+#REF!+#REF!</f>
        <v>#REF!</v>
      </c>
      <c r="AF10" s="139" t="e">
        <f aca="false" ca="false" dt2D="false" dtr="false" t="normal">-#REF!</f>
        <v>#REF!</v>
      </c>
      <c r="AG10" s="139" t="e">
        <f aca="false" ca="false" dt2D="false" dtr="false" t="normal">-#REF!</f>
        <v>#REF!</v>
      </c>
      <c r="AH10" s="139" t="e">
        <f aca="false" ca="false" dt2D="false" dtr="false" t="normal">IF(#REF!*$AR$5&gt;#REF!-#REF!, #REF!-#REF!, #REF!*$AR$5)</f>
        <v>#REF!</v>
      </c>
      <c r="AI10" s="139" t="e">
        <f aca="false" ca="false" dt2D="false" dtr="false" t="normal">#REF!*$AR$5</f>
        <v>#REF!</v>
      </c>
      <c r="AJ10" s="139" t="e">
        <f aca="false" ca="false" dt2D="false" dtr="false" t="normal">#REF!*$AR$5</f>
        <v>#REF!</v>
      </c>
      <c r="AK10" s="139" t="e">
        <f aca="false" ca="false" dt2D="false" dtr="false" t="normal">-#REF!</f>
        <v>#REF!</v>
      </c>
      <c r="AL10" s="139" t="e">
        <f aca="false" ca="false" dt2D="false" dtr="false" t="normal">#REF!</f>
        <v>#REF!</v>
      </c>
      <c r="AM10" s="139" t="e">
        <f aca="false" ca="false" dt2D="false" dtr="false" t="normal">AO10+AP10+AQ10+AR10+AS10</f>
        <v>#REF!</v>
      </c>
      <c r="AN10" s="139" t="n">
        <v>0</v>
      </c>
      <c r="AO10" s="139" t="e">
        <f aca="false" ca="false" dt2D="false" dtr="false" t="normal">IF(#REF!*$AR$5&gt;#REF!-#REF!, #REF!-#REF!, #REF!*$AR$5)</f>
        <v>#REF!</v>
      </c>
      <c r="AP10" s="139" t="e">
        <f aca="false" ca="false" dt2D="false" dtr="false" t="normal">#REF!*$AR$5</f>
        <v>#REF!</v>
      </c>
      <c r="AQ10" s="139" t="e">
        <f aca="false" ca="false" dt2D="false" dtr="false" t="normal">#REF!*$AR$5</f>
        <v>#REF!</v>
      </c>
      <c r="AR10" s="139" t="e">
        <f aca="false" ca="false" dt2D="false" dtr="false" t="normal">-#REF!</f>
        <v>#REF!</v>
      </c>
      <c r="AS10" s="139" t="e">
        <f aca="false" ca="false" dt2D="false" dtr="false" t="normal">#REF!</f>
        <v>#REF!</v>
      </c>
      <c r="AT10" s="54" t="n"/>
      <c r="AU10" s="223" t="e">
        <f aca="false" ca="false" dt2D="false" dtr="false" t="normal">P10-#REF!</f>
        <v>#REF!</v>
      </c>
      <c r="AV10" s="223" t="e">
        <f aca="false" ca="false" dt2D="false" dtr="false" t="normal">V10-#REF!</f>
        <v>#REF!</v>
      </c>
      <c r="AW10" s="223" t="e">
        <f aca="false" ca="false" dt2D="false" dtr="false" t="normal">AD10-#REF!</f>
        <v>#REF!</v>
      </c>
      <c r="AX10" s="223" t="e">
        <f aca="false" ca="false" dt2D="false" dtr="false" t="normal">AM10-#REF!</f>
        <v>#REF!</v>
      </c>
    </row>
    <row hidden="false" ht="15" outlineLevel="0" r="11">
      <c r="A11" s="10" t="n">
        <f aca="false" ca="false" dt2D="false" dtr="false" t="normal">'[1]Сведения о НИ'!A10</f>
        <v>2</v>
      </c>
      <c r="B11" s="89" t="str">
        <f aca="false" ca="false" dt2D="false" dtr="false" t="normal">'Сведения о НИ'!C11</f>
        <v>Здание №1001-Здание детоксикации ФОВ (печное отделение)</v>
      </c>
      <c r="C11" s="139" t="n">
        <f aca="false" ca="false" dt2D="false" dtr="false" t="normal">'[1]Сведения о НИ'!V10*$L$5-'[1]Сведения о НИ'!W10-('[1]Сведения о НИ'!R10+'[1]Сведения о НИ'!S10)*$L$5</f>
        <v>33559968.421654299</v>
      </c>
      <c r="D11" s="139" t="n">
        <v>0</v>
      </c>
      <c r="E11" s="139" t="n">
        <f aca="false" ca="false" dt2D="false" dtr="false" t="normal">C11+D11</f>
        <v>33559968.421654299</v>
      </c>
      <c r="F11" s="139" t="n">
        <f aca="false" ca="false" dt2D="false" dtr="false" t="normal">'[1]Сведения о НИ'!Z10-'[1]Сведения о НИ'!AA10-('[1]Сведения о НИ'!R10+'[1]Сведения о НИ'!S10)</f>
        <v>27554653.684330858</v>
      </c>
      <c r="G11" s="139" t="n">
        <f aca="false" ca="false" dt2D="false" dtr="false" t="normal">('[1]Сведения о НИ'!R10+'[1]Сведения о НИ'!S10)*$L$5</f>
        <v>37151731.578345701</v>
      </c>
      <c r="H11" s="139" t="n">
        <f aca="false" ca="false" dt2D="false" dtr="false" t="normal">F11+G11</f>
        <v>64706385.262676559</v>
      </c>
      <c r="I11" s="139" t="n">
        <f aca="false" ca="false" dt2D="false" dtr="false" t="normal">'[1]Сведения о НИ'!AZ10-'[1]Сведения о НИ'!AS10-'[1]Сведения о НИ'!BB10-('[1]Сведения о НИ'!R10+'[1]Сведения о НИ'!S10)</f>
        <v>-13430346.31566914</v>
      </c>
      <c r="J11" s="139" t="n">
        <f aca="false" ca="false" dt2D="false" dtr="false" t="normal">('[1]Сведения о НИ'!R10+'[1]Сведения о НИ'!S10)*5+'[1]Сведения о НИ'!BA10</f>
        <v>37151731.578345701</v>
      </c>
      <c r="K11" s="139" t="n">
        <f aca="false" ca="false" dt2D="false" dtr="false" t="normal">I11+J11</f>
        <v>23721385.262676559</v>
      </c>
      <c r="L11" s="139" t="n">
        <f aca="false" ca="false" dt2D="false" dtr="false" t="normal">0-('[1]Сведения о НИ'!R10+'[1]Сведения о НИ'!S10)</f>
        <v>-7430346.3156691398</v>
      </c>
      <c r="M11" s="139" t="n">
        <f aca="false" ca="false" dt2D="false" dtr="false" t="normal">('[1]Сведения о НИ'!R10+'[1]Сведения о НИ'!S10)*$L$5</f>
        <v>37151731.578345701</v>
      </c>
      <c r="N11" s="139" t="n">
        <f aca="false" ca="false" dt2D="false" dtr="false" t="normal">L11+M11</f>
        <v>29721385.262676559</v>
      </c>
      <c r="O11" s="54" t="n"/>
      <c r="P11" s="46" t="e">
        <f aca="false" ca="false" dt2D="false" dtr="false" t="normal">Q11-R11-S11-T11-U11</f>
        <v>#REF!</v>
      </c>
      <c r="Q11" s="46" t="e">
        <f aca="false" ca="false" dt2D="false" dtr="false" t="normal">#REF!*$AR$5</f>
        <v>#REF!</v>
      </c>
      <c r="R11" s="46" t="e">
        <f aca="false" ca="false" dt2D="false" dtr="false" t="normal">#REF!</f>
        <v>#REF!</v>
      </c>
      <c r="S11" s="46" t="e">
        <f aca="false" ca="false" dt2D="false" dtr="false" t="normal">IF(#REF!*$AR$5&gt;#REF!-#REF!, #REF!-#REF!, #REF!*$AR$5)</f>
        <v>#REF!</v>
      </c>
      <c r="T11" s="46" t="e">
        <f aca="false" ca="false" dt2D="false" dtr="false" t="normal">#REF!*$AR$5</f>
        <v>#REF!</v>
      </c>
      <c r="U11" s="46" t="e">
        <f aca="false" ca="false" dt2D="false" dtr="false" t="normal">#REF!*$AR$5</f>
        <v>#REF!</v>
      </c>
      <c r="V11" s="105" t="e">
        <f aca="false" ca="false" dt2D="false" dtr="false" t="normal">W11+X11+Y11+Z11+AA11+AB11+AC11</f>
        <v>#REF!</v>
      </c>
      <c r="W11" s="105" t="e">
        <f aca="false" ca="false" dt2D="false" dtr="false" t="normal">#REF!</f>
        <v>#REF!</v>
      </c>
      <c r="X11" s="105" t="e">
        <f aca="false" ca="false" dt2D="false" dtr="false" t="normal">-#REF!</f>
        <v>#REF!</v>
      </c>
      <c r="Y11" s="105" t="e">
        <f aca="false" ca="false" dt2D="false" dtr="false" t="normal">IF(#REF!*$AR$5&gt;#REF!-#REF!, #REF!-#REF!, #REF!*$AR$5)</f>
        <v>#REF!</v>
      </c>
      <c r="Z11" s="105" t="e">
        <f aca="false" ca="false" dt2D="false" dtr="false" t="normal">#REF!*$AR$5</f>
        <v>#REF!</v>
      </c>
      <c r="AA11" s="105" t="e">
        <f aca="false" ca="false" dt2D="false" dtr="false" t="normal">#REF!*$AR$5</f>
        <v>#REF!</v>
      </c>
      <c r="AB11" s="105" t="e">
        <f aca="false" ca="false" dt2D="false" dtr="false" t="normal">-#REF!</f>
        <v>#REF!</v>
      </c>
      <c r="AC11" s="105" t="e">
        <f aca="false" ca="false" dt2D="false" dtr="false" t="normal">#REF!</f>
        <v>#REF!</v>
      </c>
      <c r="AD11" s="139" t="e">
        <f aca="false" ca="false" dt2D="false" dtr="false" t="normal">AE11+AF11+AG11+AH11+AI11+AJ11+AK11+AL11</f>
        <v>#REF!</v>
      </c>
      <c r="AE11" s="139" t="e">
        <f aca="false" ca="false" dt2D="false" dtr="false" t="normal">#REF!+#REF!+#REF!+#REF!</f>
        <v>#REF!</v>
      </c>
      <c r="AF11" s="139" t="e">
        <f aca="false" ca="false" dt2D="false" dtr="false" t="normal">-#REF!</f>
        <v>#REF!</v>
      </c>
      <c r="AG11" s="139" t="e">
        <f aca="false" ca="false" dt2D="false" dtr="false" t="normal">-#REF!</f>
        <v>#REF!</v>
      </c>
      <c r="AH11" s="139" t="e">
        <f aca="false" ca="false" dt2D="false" dtr="false" t="normal">IF(#REF!*$AR$5&gt;#REF!-#REF!, #REF!-#REF!, #REF!*$AR$5)</f>
        <v>#REF!</v>
      </c>
      <c r="AI11" s="139" t="e">
        <f aca="false" ca="false" dt2D="false" dtr="false" t="normal">#REF!*$AR$5</f>
        <v>#REF!</v>
      </c>
      <c r="AJ11" s="139" t="e">
        <f aca="false" ca="false" dt2D="false" dtr="false" t="normal">#REF!*$AR$5</f>
        <v>#REF!</v>
      </c>
      <c r="AK11" s="139" t="e">
        <f aca="false" ca="false" dt2D="false" dtr="false" t="normal">-#REF!</f>
        <v>#REF!</v>
      </c>
      <c r="AL11" s="139" t="e">
        <f aca="false" ca="false" dt2D="false" dtr="false" t="normal">#REF!</f>
        <v>#REF!</v>
      </c>
      <c r="AM11" s="139" t="e">
        <f aca="false" ca="false" dt2D="false" dtr="false" t="normal">AO11+AP11+AQ11+AR11+AS11</f>
        <v>#REF!</v>
      </c>
      <c r="AN11" s="139" t="n">
        <v>0</v>
      </c>
      <c r="AO11" s="139" t="e">
        <f aca="false" ca="false" dt2D="false" dtr="false" t="normal">IF(#REF!*$AR$5&gt;#REF!-#REF!, #REF!-#REF!, #REF!*$AR$5)</f>
        <v>#REF!</v>
      </c>
      <c r="AP11" s="139" t="e">
        <f aca="false" ca="false" dt2D="false" dtr="false" t="normal">#REF!*$AR$5</f>
        <v>#REF!</v>
      </c>
      <c r="AQ11" s="139" t="e">
        <f aca="false" ca="false" dt2D="false" dtr="false" t="normal">#REF!*$AR$5</f>
        <v>#REF!</v>
      </c>
      <c r="AR11" s="139" t="e">
        <f aca="false" ca="false" dt2D="false" dtr="false" t="normal">-#REF!</f>
        <v>#REF!</v>
      </c>
      <c r="AS11" s="139" t="e">
        <f aca="false" ca="false" dt2D="false" dtr="false" t="normal">#REF!</f>
        <v>#REF!</v>
      </c>
      <c r="AT11" s="54" t="n"/>
      <c r="AU11" s="223" t="e">
        <f aca="false" ca="false" dt2D="false" dtr="false" t="normal">P11-#REF!</f>
        <v>#REF!</v>
      </c>
      <c r="AV11" s="223" t="e">
        <f aca="false" ca="false" dt2D="false" dtr="false" t="normal">V11-#REF!</f>
        <v>#REF!</v>
      </c>
      <c r="AW11" s="223" t="e">
        <f aca="false" ca="false" dt2D="false" dtr="false" t="normal">AD11-#REF!</f>
        <v>#REF!</v>
      </c>
      <c r="AX11" s="223" t="e">
        <f aca="false" ca="false" dt2D="false" dtr="false" t="normal">AM11-#REF!</f>
        <v>#REF!</v>
      </c>
    </row>
    <row hidden="false" ht="15" outlineLevel="0" r="12">
      <c r="A12" s="10" t="n">
        <f aca="false" ca="false" dt2D="false" dtr="false" t="normal">'[1]Сведения о НИ'!A11</f>
        <v>3</v>
      </c>
      <c r="B12" s="89" t="str">
        <f aca="false" ca="false" dt2D="false" dtr="false" t="normal">'Сведения о НИ'!C12</f>
        <v>Здание №1001 - Здание детоксикации ФОВ</v>
      </c>
      <c r="C12" s="139" t="n">
        <f aca="false" ca="false" dt2D="false" dtr="false" t="normal">'[1]Сведения о НИ'!V11*$L$5-'[1]Сведения о НИ'!W11-('[1]Сведения о НИ'!R11+'[1]Сведения о НИ'!S11)*$L$5</f>
        <v>-43803881.346942194</v>
      </c>
      <c r="D12" s="139" t="n">
        <v>0</v>
      </c>
      <c r="E12" s="139" t="n">
        <f aca="false" ca="false" dt2D="false" dtr="false" t="normal">C12+D12</f>
        <v>-43803881.346942194</v>
      </c>
      <c r="F12" s="139" t="n">
        <f aca="false" ca="false" dt2D="false" dtr="false" t="normal">'[1]Сведения о НИ'!Z11-'[1]Сведения о НИ'!AA11-('[1]Сведения о НИ'!R11+'[1]Сведения о НИ'!S11)</f>
        <v>51219223.730611563</v>
      </c>
      <c r="G12" s="139" t="n">
        <f aca="false" ca="false" dt2D="false" dtr="false" t="normal">('[1]Сведения о НИ'!R11+'[1]Сведения о НИ'!S11)*$L$5</f>
        <v>43778881.346942194</v>
      </c>
      <c r="H12" s="139" t="n">
        <f aca="false" ca="false" dt2D="false" dtr="false" t="normal">F12+G12</f>
        <v>94998105.077553749</v>
      </c>
      <c r="I12" s="139" t="n">
        <f aca="false" ca="false" dt2D="false" dtr="false" t="normal">'[1]Сведения о НИ'!AZ11-'[1]Сведения о НИ'!AS11-'[1]Сведения о НИ'!BB11-('[1]Сведения о НИ'!R11+'[1]Сведения о НИ'!S11)</f>
        <v>-5255776.2693884391</v>
      </c>
      <c r="J12" s="139" t="n">
        <f aca="false" ca="false" dt2D="false" dtr="false" t="normal">('[1]Сведения о НИ'!R11+'[1]Сведения о НИ'!S11)*5+'[1]Сведения о НИ'!BA11</f>
        <v>43778881.346942194</v>
      </c>
      <c r="K12" s="139" t="n">
        <f aca="false" ca="false" dt2D="false" dtr="false" t="normal">I12+J12</f>
        <v>38523105.077553757</v>
      </c>
      <c r="L12" s="139" t="n">
        <f aca="false" ca="false" dt2D="false" dtr="false" t="normal">0-('[1]Сведения о НИ'!R11+'[1]Сведения о НИ'!S11)</f>
        <v>-8755776.2693884391</v>
      </c>
      <c r="M12" s="139" t="n">
        <f aca="false" ca="false" dt2D="false" dtr="false" t="normal">('[1]Сведения о НИ'!R11+'[1]Сведения о НИ'!S11)*$L$5</f>
        <v>43778881.346942194</v>
      </c>
      <c r="N12" s="139" t="n">
        <f aca="false" ca="false" dt2D="false" dtr="false" t="normal">L12+M12</f>
        <v>35023105.077553757</v>
      </c>
      <c r="O12" s="54" t="n"/>
      <c r="P12" s="46" t="e">
        <f aca="false" ca="false" dt2D="false" dtr="false" t="normal">Q12-R12-S12-T12-U12</f>
        <v>#REF!</v>
      </c>
      <c r="Q12" s="46" t="e">
        <f aca="false" ca="false" dt2D="false" dtr="false" t="normal">#REF!*$AR$5</f>
        <v>#REF!</v>
      </c>
      <c r="R12" s="46" t="e">
        <f aca="false" ca="false" dt2D="false" dtr="false" t="normal">#REF!</f>
        <v>#REF!</v>
      </c>
      <c r="S12" s="46" t="e">
        <f aca="false" ca="false" dt2D="false" dtr="false" t="normal">IF(#REF!*$AR$5&gt;#REF!-#REF!, #REF!-#REF!, #REF!*$AR$5)</f>
        <v>#REF!</v>
      </c>
      <c r="T12" s="46" t="e">
        <f aca="false" ca="false" dt2D="false" dtr="false" t="normal">#REF!*$AR$5</f>
        <v>#REF!</v>
      </c>
      <c r="U12" s="46" t="e">
        <f aca="false" ca="false" dt2D="false" dtr="false" t="normal">#REF!*$AR$5</f>
        <v>#REF!</v>
      </c>
      <c r="V12" s="105" t="e">
        <f aca="false" ca="false" dt2D="false" dtr="false" t="normal">W12+X12+Y12+Z12+AA12+AB12+AC12</f>
        <v>#REF!</v>
      </c>
      <c r="W12" s="105" t="e">
        <f aca="false" ca="false" dt2D="false" dtr="false" t="normal">#REF!</f>
        <v>#REF!</v>
      </c>
      <c r="X12" s="105" t="e">
        <f aca="false" ca="false" dt2D="false" dtr="false" t="normal">-#REF!</f>
        <v>#REF!</v>
      </c>
      <c r="Y12" s="105" t="e">
        <f aca="false" ca="false" dt2D="false" dtr="false" t="normal">IF(#REF!*$AR$5&gt;#REF!-#REF!, #REF!-#REF!, #REF!*$AR$5)</f>
        <v>#REF!</v>
      </c>
      <c r="Z12" s="105" t="e">
        <f aca="false" ca="false" dt2D="false" dtr="false" t="normal">#REF!*$AR$5</f>
        <v>#REF!</v>
      </c>
      <c r="AA12" s="105" t="e">
        <f aca="false" ca="false" dt2D="false" dtr="false" t="normal">#REF!*$AR$5</f>
        <v>#REF!</v>
      </c>
      <c r="AB12" s="105" t="e">
        <f aca="false" ca="false" dt2D="false" dtr="false" t="normal">-#REF!</f>
        <v>#REF!</v>
      </c>
      <c r="AC12" s="105" t="e">
        <f aca="false" ca="false" dt2D="false" dtr="false" t="normal">#REF!</f>
        <v>#REF!</v>
      </c>
      <c r="AD12" s="139" t="e">
        <f aca="false" ca="false" dt2D="false" dtr="false" t="normal">AE12+AF12+AG12+AH12+AI12+AJ12+AK12+AL12</f>
        <v>#REF!</v>
      </c>
      <c r="AE12" s="139" t="e">
        <f aca="false" ca="false" dt2D="false" dtr="false" t="normal">#REF!+#REF!+#REF!+#REF!</f>
        <v>#REF!</v>
      </c>
      <c r="AF12" s="139" t="e">
        <f aca="false" ca="false" dt2D="false" dtr="false" t="normal">-#REF!</f>
        <v>#REF!</v>
      </c>
      <c r="AG12" s="139" t="e">
        <f aca="false" ca="false" dt2D="false" dtr="false" t="normal">-#REF!</f>
        <v>#REF!</v>
      </c>
      <c r="AH12" s="139" t="e">
        <f aca="false" ca="false" dt2D="false" dtr="false" t="normal">IF(#REF!*$AR$5&gt;#REF!-#REF!, #REF!-#REF!, #REF!*$AR$5)</f>
        <v>#REF!</v>
      </c>
      <c r="AI12" s="139" t="e">
        <f aca="false" ca="false" dt2D="false" dtr="false" t="normal">#REF!*$AR$5</f>
        <v>#REF!</v>
      </c>
      <c r="AJ12" s="139" t="e">
        <f aca="false" ca="false" dt2D="false" dtr="false" t="normal">#REF!*$AR$5</f>
        <v>#REF!</v>
      </c>
      <c r="AK12" s="139" t="e">
        <f aca="false" ca="false" dt2D="false" dtr="false" t="normal">-#REF!</f>
        <v>#REF!</v>
      </c>
      <c r="AL12" s="139" t="e">
        <f aca="false" ca="false" dt2D="false" dtr="false" t="normal">#REF!</f>
        <v>#REF!</v>
      </c>
      <c r="AM12" s="139" t="e">
        <f aca="false" ca="false" dt2D="false" dtr="false" t="normal">AO12+AP12+AQ12+AR12+AS12</f>
        <v>#REF!</v>
      </c>
      <c r="AN12" s="139" t="n">
        <v>0</v>
      </c>
      <c r="AO12" s="139" t="e">
        <f aca="false" ca="false" dt2D="false" dtr="false" t="normal">IF(#REF!*$AR$5&gt;#REF!-#REF!, #REF!-#REF!, #REF!*$AR$5)</f>
        <v>#REF!</v>
      </c>
      <c r="AP12" s="139" t="e">
        <f aca="false" ca="false" dt2D="false" dtr="false" t="normal">#REF!*$AR$5</f>
        <v>#REF!</v>
      </c>
      <c r="AQ12" s="139" t="e">
        <f aca="false" ca="false" dt2D="false" dtr="false" t="normal">#REF!*$AR$5</f>
        <v>#REF!</v>
      </c>
      <c r="AR12" s="139" t="e">
        <f aca="false" ca="false" dt2D="false" dtr="false" t="normal">-#REF!</f>
        <v>#REF!</v>
      </c>
      <c r="AS12" s="139" t="e">
        <f aca="false" ca="false" dt2D="false" dtr="false" t="normal">#REF!</f>
        <v>#REF!</v>
      </c>
      <c r="AT12" s="54" t="n"/>
      <c r="AU12" s="223" t="e">
        <f aca="false" ca="false" dt2D="false" dtr="false" t="normal">P12-#REF!</f>
        <v>#REF!</v>
      </c>
      <c r="AV12" s="223" t="e">
        <f aca="false" ca="false" dt2D="false" dtr="false" t="normal">V12-#REF!</f>
        <v>#REF!</v>
      </c>
      <c r="AW12" s="223" t="e">
        <f aca="false" ca="false" dt2D="false" dtr="false" t="normal">AD12-#REF!</f>
        <v>#REF!</v>
      </c>
      <c r="AX12" s="223" t="e">
        <f aca="false" ca="false" dt2D="false" dtr="false" t="normal">AM12-#REF!</f>
        <v>#REF!</v>
      </c>
    </row>
    <row hidden="false" ht="25.5" outlineLevel="0" r="13">
      <c r="A13" s="10" t="n">
        <f aca="false" ca="false" dt2D="false" dtr="false" t="normal">'[1]Сведения о НИ'!A12</f>
        <v>4</v>
      </c>
      <c r="B13" s="89" t="str">
        <f aca="false" ca="false" dt2D="false" dtr="false" t="normal">'Сведения о НИ'!C13</f>
        <v>Здание №1003Н-наружная установка по очистке сточных производственных вод</v>
      </c>
      <c r="C13" s="139" t="n">
        <f aca="false" ca="false" dt2D="false" dtr="false" t="normal">'[1]Сведения о НИ'!V12*$L$5-'[1]Сведения о НИ'!W12-('[1]Сведения о НИ'!R12+'[1]Сведения о НИ'!S12)*$L$5</f>
        <v>-245678.42196810001</v>
      </c>
      <c r="D13" s="139" t="n">
        <v>0</v>
      </c>
      <c r="E13" s="139" t="n">
        <f aca="false" ca="false" dt2D="false" dtr="false" t="normal">C13+D13</f>
        <v>-245678.42196810001</v>
      </c>
      <c r="F13" s="139" t="n">
        <f aca="false" ca="false" dt2D="false" dtr="false" t="normal">'[1]Сведения о НИ'!Z12-'[1]Сведения о НИ'!AA12-('[1]Сведения о НИ'!R12+'[1]Сведения о НИ'!S12)</f>
        <v>-56545.684393620002</v>
      </c>
      <c r="G13" s="139" t="n">
        <f aca="false" ca="false" dt2D="false" dtr="false" t="normal">('[1]Сведения о НИ'!R12+'[1]Сведения о НИ'!S12)*$L$5</f>
        <v>275228.42196810001</v>
      </c>
      <c r="H13" s="139" t="n">
        <f aca="false" ca="false" dt2D="false" dtr="false" t="normal">F13+G13</f>
        <v>218682.73757448001</v>
      </c>
      <c r="I13" s="139" t="n">
        <f aca="false" ca="false" dt2D="false" dtr="false" t="normal">'[1]Сведения о НИ'!AZ12-'[1]Сведения о НИ'!AS12-'[1]Сведения о НИ'!BB12-('[1]Сведения о НИ'!R12+'[1]Сведения о НИ'!S12)</f>
        <v>294954.31560638</v>
      </c>
      <c r="J13" s="139" t="n">
        <f aca="false" ca="false" dt2D="false" dtr="false" t="normal">('[1]Сведения о НИ'!R12+'[1]Сведения о НИ'!S12)*5+'[1]Сведения о НИ'!BA12</f>
        <v>275228.42196810001</v>
      </c>
      <c r="K13" s="139" t="n">
        <f aca="false" ca="false" dt2D="false" dtr="false" t="normal">I13+J13</f>
        <v>570182.73757448001</v>
      </c>
      <c r="L13" s="139" t="n">
        <f aca="false" ca="false" dt2D="false" dtr="false" t="normal">0-('[1]Сведения о НИ'!R12+'[1]Сведения о НИ'!S12)</f>
        <v>-55045.684393620002</v>
      </c>
      <c r="M13" s="139" t="n">
        <f aca="false" ca="false" dt2D="false" dtr="false" t="normal">('[1]Сведения о НИ'!R12+'[1]Сведения о НИ'!S12)*$L$5</f>
        <v>275228.42196810001</v>
      </c>
      <c r="N13" s="139" t="n">
        <f aca="false" ca="false" dt2D="false" dtr="false" t="normal">L13+M13</f>
        <v>220182.73757448001</v>
      </c>
      <c r="O13" s="54" t="n"/>
      <c r="P13" s="46" t="e">
        <f aca="false" ca="false" dt2D="false" dtr="false" t="normal">Q13-R13-S13-T13-U13</f>
        <v>#REF!</v>
      </c>
      <c r="Q13" s="46" t="e">
        <f aca="false" ca="false" dt2D="false" dtr="false" t="normal">#REF!*$AR$5</f>
        <v>#REF!</v>
      </c>
      <c r="R13" s="46" t="e">
        <f aca="false" ca="false" dt2D="false" dtr="false" t="normal">#REF!</f>
        <v>#REF!</v>
      </c>
      <c r="S13" s="46" t="e">
        <f aca="false" ca="false" dt2D="false" dtr="false" t="normal">IF(#REF!*$AR$5&gt;#REF!-#REF!, #REF!-#REF!, #REF!*$AR$5)</f>
        <v>#REF!</v>
      </c>
      <c r="T13" s="46" t="e">
        <f aca="false" ca="false" dt2D="false" dtr="false" t="normal">#REF!*$AR$5</f>
        <v>#REF!</v>
      </c>
      <c r="U13" s="46" t="e">
        <f aca="false" ca="false" dt2D="false" dtr="false" t="normal">#REF!*$AR$5</f>
        <v>#REF!</v>
      </c>
      <c r="V13" s="105" t="e">
        <f aca="false" ca="false" dt2D="false" dtr="false" t="normal">W13+X13+Y13+Z13+AA13+AB13+AC13</f>
        <v>#REF!</v>
      </c>
      <c r="W13" s="105" t="e">
        <f aca="false" ca="false" dt2D="false" dtr="false" t="normal">#REF!</f>
        <v>#REF!</v>
      </c>
      <c r="X13" s="105" t="e">
        <f aca="false" ca="false" dt2D="false" dtr="false" t="normal">-#REF!</f>
        <v>#REF!</v>
      </c>
      <c r="Y13" s="105" t="e">
        <f aca="false" ca="false" dt2D="false" dtr="false" t="normal">IF(#REF!*$AR$5&gt;#REF!-#REF!, #REF!-#REF!, #REF!*$AR$5)</f>
        <v>#REF!</v>
      </c>
      <c r="Z13" s="105" t="e">
        <f aca="false" ca="false" dt2D="false" dtr="false" t="normal">#REF!*$AR$5</f>
        <v>#REF!</v>
      </c>
      <c r="AA13" s="105" t="e">
        <f aca="false" ca="false" dt2D="false" dtr="false" t="normal">#REF!*$AR$5</f>
        <v>#REF!</v>
      </c>
      <c r="AB13" s="105" t="e">
        <f aca="false" ca="false" dt2D="false" dtr="false" t="normal">-#REF!</f>
        <v>#REF!</v>
      </c>
      <c r="AC13" s="105" t="e">
        <f aca="false" ca="false" dt2D="false" dtr="false" t="normal">#REF!</f>
        <v>#REF!</v>
      </c>
      <c r="AD13" s="139" t="e">
        <f aca="false" ca="false" dt2D="false" dtr="false" t="normal">AE13+AF13+AG13+AH13+AI13+AJ13+AK13+AL13</f>
        <v>#REF!</v>
      </c>
      <c r="AE13" s="139" t="e">
        <f aca="false" ca="false" dt2D="false" dtr="false" t="normal">#REF!+#REF!+#REF!+#REF!</f>
        <v>#REF!</v>
      </c>
      <c r="AF13" s="139" t="e">
        <f aca="false" ca="false" dt2D="false" dtr="false" t="normal">-#REF!</f>
        <v>#REF!</v>
      </c>
      <c r="AG13" s="139" t="e">
        <f aca="false" ca="false" dt2D="false" dtr="false" t="normal">-#REF!</f>
        <v>#REF!</v>
      </c>
      <c r="AH13" s="139" t="e">
        <f aca="false" ca="false" dt2D="false" dtr="false" t="normal">IF(#REF!*$AR$5&gt;#REF!-#REF!, #REF!-#REF!, #REF!*$AR$5)</f>
        <v>#REF!</v>
      </c>
      <c r="AI13" s="139" t="e">
        <f aca="false" ca="false" dt2D="false" dtr="false" t="normal">#REF!*$AR$5</f>
        <v>#REF!</v>
      </c>
      <c r="AJ13" s="139" t="e">
        <f aca="false" ca="false" dt2D="false" dtr="false" t="normal">#REF!*$AR$5</f>
        <v>#REF!</v>
      </c>
      <c r="AK13" s="139" t="e">
        <f aca="false" ca="false" dt2D="false" dtr="false" t="normal">-#REF!</f>
        <v>#REF!</v>
      </c>
      <c r="AL13" s="139" t="e">
        <f aca="false" ca="false" dt2D="false" dtr="false" t="normal">#REF!</f>
        <v>#REF!</v>
      </c>
      <c r="AM13" s="139" t="e">
        <f aca="false" ca="false" dt2D="false" dtr="false" t="normal">AO13+AP13+AQ13+AR13+AS13</f>
        <v>#REF!</v>
      </c>
      <c r="AN13" s="139" t="n">
        <v>0</v>
      </c>
      <c r="AO13" s="139" t="e">
        <f aca="false" ca="false" dt2D="false" dtr="false" t="normal">IF(#REF!*$AR$5&gt;#REF!-#REF!, #REF!-#REF!, #REF!*$AR$5)</f>
        <v>#REF!</v>
      </c>
      <c r="AP13" s="139" t="e">
        <f aca="false" ca="false" dt2D="false" dtr="false" t="normal">#REF!*$AR$5</f>
        <v>#REF!</v>
      </c>
      <c r="AQ13" s="139" t="e">
        <f aca="false" ca="false" dt2D="false" dtr="false" t="normal">#REF!*$AR$5</f>
        <v>#REF!</v>
      </c>
      <c r="AR13" s="139" t="e">
        <f aca="false" ca="false" dt2D="false" dtr="false" t="normal">-#REF!</f>
        <v>#REF!</v>
      </c>
      <c r="AS13" s="139" t="e">
        <f aca="false" ca="false" dt2D="false" dtr="false" t="normal">#REF!</f>
        <v>#REF!</v>
      </c>
      <c r="AT13" s="54" t="n"/>
      <c r="AU13" s="223" t="e">
        <f aca="false" ca="false" dt2D="false" dtr="false" t="normal">P13-#REF!</f>
        <v>#REF!</v>
      </c>
      <c r="AV13" s="223" t="e">
        <f aca="false" ca="false" dt2D="false" dtr="false" t="normal">V13-#REF!</f>
        <v>#REF!</v>
      </c>
      <c r="AW13" s="223" t="e">
        <f aca="false" ca="false" dt2D="false" dtr="false" t="normal">AD13-#REF!</f>
        <v>#REF!</v>
      </c>
      <c r="AX13" s="223" t="e">
        <f aca="false" ca="false" dt2D="false" dtr="false" t="normal">AM13-#REF!</f>
        <v>#REF!</v>
      </c>
    </row>
    <row hidden="false" ht="15" outlineLevel="0" r="14">
      <c r="A14" s="10" t="n">
        <f aca="false" ca="false" dt2D="false" dtr="false" t="normal">'[1]Сведения о НИ'!A13</f>
        <v>5</v>
      </c>
      <c r="B14" s="89" t="str">
        <f aca="false" ca="false" dt2D="false" dtr="false" t="normal">'Сведения о НИ'!C14</f>
        <v>Здание № 1048/1 Уничтожение ДС и ВДС</v>
      </c>
      <c r="C14" s="139" t="n">
        <f aca="false" ca="false" dt2D="false" dtr="false" t="normal">'[1]Сведения о НИ'!V13*$L$5-'[1]Сведения о НИ'!W13-('[1]Сведения о НИ'!R13+'[1]Сведения о НИ'!S13)*$L$5</f>
        <v>25240758.413275599</v>
      </c>
      <c r="D14" s="139" t="n">
        <v>0</v>
      </c>
      <c r="E14" s="139" t="n">
        <f aca="false" ca="false" dt2D="false" dtr="false" t="normal">C14+D14</f>
        <v>25240758.413275599</v>
      </c>
      <c r="F14" s="139" t="n">
        <f aca="false" ca="false" dt2D="false" dtr="false" t="normal">'[1]Сведения о НИ'!Z13-'[1]Сведения о НИ'!AA13-('[1]Сведения о НИ'!R13+'[1]Сведения о НИ'!S13)</f>
        <v>-622248.31734487996</v>
      </c>
      <c r="G14" s="139" t="n">
        <f aca="false" ca="false" dt2D="false" dtr="false" t="normal">('[1]Сведения о НИ'!R13+'[1]Сведения о НИ'!S13)*$L$5</f>
        <v>3086241.5867243996</v>
      </c>
      <c r="H14" s="139" t="n">
        <f aca="false" ca="false" dt2D="false" dtr="false" t="normal">F14+G14</f>
        <v>2463993.2693795199</v>
      </c>
      <c r="I14" s="139" t="n">
        <f aca="false" ca="false" dt2D="false" dtr="false" t="normal">'[1]Сведения о НИ'!AZ13-'[1]Сведения о НИ'!AS13-'[1]Сведения о НИ'!BB13-('[1]Сведения о НИ'!R13+'[1]Сведения о НИ'!S13)</f>
        <v>-1167248.31734488</v>
      </c>
      <c r="J14" s="139" t="n">
        <f aca="false" ca="false" dt2D="false" dtr="false" t="normal">('[1]Сведения о НИ'!R13+'[1]Сведения о НИ'!S13)*5+'[1]Сведения о НИ'!BA13</f>
        <v>3086241.5867243996</v>
      </c>
      <c r="K14" s="139" t="n">
        <f aca="false" ca="false" dt2D="false" dtr="false" t="normal">I14+J14</f>
        <v>1918993.2693795196</v>
      </c>
      <c r="L14" s="139" t="n">
        <f aca="false" ca="false" dt2D="false" dtr="false" t="normal">0-('[1]Сведения о НИ'!R13+'[1]Сведения о НИ'!S13)</f>
        <v>-617248.31734487996</v>
      </c>
      <c r="M14" s="139" t="n">
        <f aca="false" ca="false" dt2D="false" dtr="false" t="normal">('[1]Сведения о НИ'!R13+'[1]Сведения о НИ'!S13)*$L$5</f>
        <v>3086241.5867243996</v>
      </c>
      <c r="N14" s="139" t="n">
        <f aca="false" ca="false" dt2D="false" dtr="false" t="normal">L14+M14</f>
        <v>2468993.2693795199</v>
      </c>
      <c r="O14" s="54" t="n"/>
      <c r="P14" s="46" t="e">
        <f aca="false" ca="false" dt2D="false" dtr="false" t="normal">Q14-R14-S14-T14-U14</f>
        <v>#REF!</v>
      </c>
      <c r="Q14" s="46" t="e">
        <f aca="false" ca="false" dt2D="false" dtr="false" t="normal">#REF!*$AR$5</f>
        <v>#REF!</v>
      </c>
      <c r="R14" s="46" t="e">
        <f aca="false" ca="false" dt2D="false" dtr="false" t="normal">#REF!</f>
        <v>#REF!</v>
      </c>
      <c r="S14" s="46" t="e">
        <f aca="false" ca="false" dt2D="false" dtr="false" t="normal">IF(#REF!*$AR$5&gt;#REF!-#REF!, #REF!-#REF!, #REF!*$AR$5)</f>
        <v>#REF!</v>
      </c>
      <c r="T14" s="46" t="e">
        <f aca="false" ca="false" dt2D="false" dtr="false" t="normal">#REF!*$AR$5</f>
        <v>#REF!</v>
      </c>
      <c r="U14" s="46" t="e">
        <f aca="false" ca="false" dt2D="false" dtr="false" t="normal">#REF!*$AR$5</f>
        <v>#REF!</v>
      </c>
      <c r="V14" s="105" t="e">
        <f aca="false" ca="false" dt2D="false" dtr="false" t="normal">W14+X14+Y14+Z14+AA14+AB14+AC14</f>
        <v>#REF!</v>
      </c>
      <c r="W14" s="105" t="e">
        <f aca="false" ca="false" dt2D="false" dtr="false" t="normal">#REF!</f>
        <v>#REF!</v>
      </c>
      <c r="X14" s="105" t="e">
        <f aca="false" ca="false" dt2D="false" dtr="false" t="normal">-#REF!</f>
        <v>#REF!</v>
      </c>
      <c r="Y14" s="105" t="e">
        <f aca="false" ca="false" dt2D="false" dtr="false" t="normal">IF(#REF!*$AR$5&gt;#REF!-#REF!, #REF!-#REF!, #REF!*$AR$5)</f>
        <v>#REF!</v>
      </c>
      <c r="Z14" s="105" t="e">
        <f aca="false" ca="false" dt2D="false" dtr="false" t="normal">#REF!*$AR$5</f>
        <v>#REF!</v>
      </c>
      <c r="AA14" s="105" t="e">
        <f aca="false" ca="false" dt2D="false" dtr="false" t="normal">#REF!*$AR$5</f>
        <v>#REF!</v>
      </c>
      <c r="AB14" s="105" t="e">
        <f aca="false" ca="false" dt2D="false" dtr="false" t="normal">-#REF!</f>
        <v>#REF!</v>
      </c>
      <c r="AC14" s="105" t="e">
        <f aca="false" ca="false" dt2D="false" dtr="false" t="normal">#REF!</f>
        <v>#REF!</v>
      </c>
      <c r="AD14" s="139" t="e">
        <f aca="false" ca="false" dt2D="false" dtr="false" t="normal">AE14+AF14+AG14+AH14+AI14+AJ14+AK14+AL14</f>
        <v>#REF!</v>
      </c>
      <c r="AE14" s="139" t="e">
        <f aca="false" ca="false" dt2D="false" dtr="false" t="normal">#REF!+#REF!+#REF!+#REF!</f>
        <v>#REF!</v>
      </c>
      <c r="AF14" s="139" t="e">
        <f aca="false" ca="false" dt2D="false" dtr="false" t="normal">-#REF!</f>
        <v>#REF!</v>
      </c>
      <c r="AG14" s="139" t="e">
        <f aca="false" ca="false" dt2D="false" dtr="false" t="normal">-#REF!</f>
        <v>#REF!</v>
      </c>
      <c r="AH14" s="139" t="e">
        <f aca="false" ca="false" dt2D="false" dtr="false" t="normal">IF(#REF!*$AR$5&gt;#REF!-#REF!, #REF!-#REF!, #REF!*$AR$5)</f>
        <v>#REF!</v>
      </c>
      <c r="AI14" s="139" t="e">
        <f aca="false" ca="false" dt2D="false" dtr="false" t="normal">#REF!*$AR$5</f>
        <v>#REF!</v>
      </c>
      <c r="AJ14" s="139" t="e">
        <f aca="false" ca="false" dt2D="false" dtr="false" t="normal">#REF!*$AR$5</f>
        <v>#REF!</v>
      </c>
      <c r="AK14" s="139" t="e">
        <f aca="false" ca="false" dt2D="false" dtr="false" t="normal">-#REF!</f>
        <v>#REF!</v>
      </c>
      <c r="AL14" s="139" t="e">
        <f aca="false" ca="false" dt2D="false" dtr="false" t="normal">#REF!</f>
        <v>#REF!</v>
      </c>
      <c r="AM14" s="139" t="e">
        <f aca="false" ca="false" dt2D="false" dtr="false" t="normal">AO14+AP14+AQ14+AR14+AS14</f>
        <v>#REF!</v>
      </c>
      <c r="AN14" s="139" t="n">
        <v>0</v>
      </c>
      <c r="AO14" s="139" t="e">
        <f aca="false" ca="false" dt2D="false" dtr="false" t="normal">IF(#REF!*$AR$5&gt;#REF!-#REF!, #REF!-#REF!, #REF!*$AR$5)</f>
        <v>#REF!</v>
      </c>
      <c r="AP14" s="139" t="e">
        <f aca="false" ca="false" dt2D="false" dtr="false" t="normal">#REF!*$AR$5</f>
        <v>#REF!</v>
      </c>
      <c r="AQ14" s="139" t="e">
        <f aca="false" ca="false" dt2D="false" dtr="false" t="normal">#REF!*$AR$5</f>
        <v>#REF!</v>
      </c>
      <c r="AR14" s="139" t="e">
        <f aca="false" ca="false" dt2D="false" dtr="false" t="normal">-#REF!</f>
        <v>#REF!</v>
      </c>
      <c r="AS14" s="139" t="e">
        <f aca="false" ca="false" dt2D="false" dtr="false" t="normal">#REF!</f>
        <v>#REF!</v>
      </c>
      <c r="AT14" s="54" t="n"/>
      <c r="AU14" s="223" t="e">
        <f aca="false" ca="false" dt2D="false" dtr="false" t="normal">P14-#REF!</f>
        <v>#REF!</v>
      </c>
      <c r="AV14" s="223" t="e">
        <f aca="false" ca="false" dt2D="false" dtr="false" t="normal">V14-#REF!</f>
        <v>#REF!</v>
      </c>
      <c r="AW14" s="223" t="e">
        <f aca="false" ca="false" dt2D="false" dtr="false" t="normal">AD14-#REF!</f>
        <v>#REF!</v>
      </c>
      <c r="AX14" s="223" t="e">
        <f aca="false" ca="false" dt2D="false" dtr="false" t="normal">AM14-#REF!</f>
        <v>#REF!</v>
      </c>
    </row>
    <row hidden="false" ht="15" outlineLevel="0" r="15">
      <c r="A15" s="10" t="n">
        <f aca="false" ca="false" dt2D="false" dtr="false" t="normal">'[1]Сведения о НИ'!A14</f>
        <v>6</v>
      </c>
      <c r="B15" s="89" t="s">
        <v>57</v>
      </c>
      <c r="C15" s="139" t="n">
        <f aca="false" ca="false" dt2D="false" dtr="false" t="normal">'[1]Сведения о НИ'!V14*$L$5-'[1]Сведения о НИ'!W14-('[1]Сведения о НИ'!R14+'[1]Сведения о НИ'!S14)*$L$5</f>
        <v>-81825.593979199999</v>
      </c>
      <c r="D15" s="139" t="n">
        <v>0</v>
      </c>
      <c r="E15" s="139" t="n">
        <f aca="false" ca="false" dt2D="false" dtr="false" t="normal">C15+D15</f>
        <v>-81825.593979199999</v>
      </c>
      <c r="F15" s="139" t="n">
        <f aca="false" ca="false" dt2D="false" dtr="false" t="normal">'[1]Сведения о НИ'!Z14-'[1]Сведения о НИ'!AA14-('[1]Сведения о НИ'!R14+'[1]Сведения о НИ'!S14)</f>
        <v>-20365.118795840001</v>
      </c>
      <c r="G15" s="139" t="n">
        <f aca="false" ca="false" dt2D="false" dtr="false" t="normal">('[1]Сведения о НИ'!R14+'[1]Сведения о НИ'!S14)*$L$5</f>
        <v>76825.593979199999</v>
      </c>
      <c r="H15" s="139" t="n">
        <f aca="false" ca="false" dt2D="false" dtr="false" t="normal">F15+G15</f>
        <v>56460.475183360002</v>
      </c>
      <c r="I15" s="139" t="n">
        <f aca="false" ca="false" dt2D="false" dtr="false" t="normal">'[1]Сведения о НИ'!AZ14-'[1]Сведения о НИ'!AS14-'[1]Сведения о НИ'!BB14-('[1]Сведения о НИ'!R14+'[1]Сведения о НИ'!S14)</f>
        <v>-317365.11879584001</v>
      </c>
      <c r="J15" s="139" t="n">
        <f aca="false" ca="false" dt2D="false" dtr="false" t="normal">('[1]Сведения о НИ'!R14+'[1]Сведения о НИ'!S14)*5+'[1]Сведения о НИ'!BA14</f>
        <v>76825.593979199999</v>
      </c>
      <c r="K15" s="139" t="n">
        <f aca="false" ca="false" dt2D="false" dtr="false" t="normal">I15+J15</f>
        <v>-240539.52481664001</v>
      </c>
      <c r="L15" s="139" t="n">
        <f aca="false" ca="false" dt2D="false" dtr="false" t="normal">0-('[1]Сведения о НИ'!R14+'[1]Сведения о НИ'!S14)</f>
        <v>-15365.118795840001</v>
      </c>
      <c r="M15" s="139" t="n">
        <f aca="false" ca="false" dt2D="false" dtr="false" t="normal">('[1]Сведения о НИ'!R14+'[1]Сведения о НИ'!S14)*$L$5</f>
        <v>76825.593979199999</v>
      </c>
      <c r="N15" s="139" t="n">
        <f aca="false" ca="false" dt2D="false" dtr="false" t="normal">L15+M15</f>
        <v>61460.475183360002</v>
      </c>
      <c r="O15" s="54" t="n"/>
      <c r="P15" s="46" t="e">
        <f aca="false" ca="false" dt2D="false" dtr="false" t="normal">Q15-R15-S15-T15-U15</f>
        <v>#VALUE!</v>
      </c>
      <c r="Q15" s="46" t="s">
        <v>84</v>
      </c>
      <c r="R15" s="46" t="s">
        <v>57</v>
      </c>
      <c r="S15" s="46" t="s">
        <v>85</v>
      </c>
      <c r="T15" s="46" t="s">
        <v>84</v>
      </c>
      <c r="U15" s="46" t="s">
        <v>84</v>
      </c>
      <c r="V15" s="105" t="e">
        <f aca="false" ca="false" dt2D="false" dtr="false" t="normal">W15+X15+Y15+Z15+AA15+AB15+AC15</f>
        <v>#VALUE!</v>
      </c>
      <c r="W15" s="105" t="s">
        <v>57</v>
      </c>
      <c r="X15" s="105" t="s">
        <v>86</v>
      </c>
      <c r="Y15" s="105" t="s">
        <v>85</v>
      </c>
      <c r="Z15" s="105" t="s">
        <v>84</v>
      </c>
      <c r="AA15" s="105" t="s">
        <v>84</v>
      </c>
      <c r="AB15" s="105" t="s">
        <v>86</v>
      </c>
      <c r="AC15" s="105" t="s">
        <v>57</v>
      </c>
      <c r="AD15" s="139" t="e">
        <f aca="false" ca="false" dt2D="false" dtr="false" t="normal">AE15+AF15+AG15+AH15+AI15+AJ15+AK15+AL15</f>
        <v>#VALUE!</v>
      </c>
      <c r="AE15" s="139" t="s">
        <v>87</v>
      </c>
      <c r="AF15" s="139" t="s">
        <v>86</v>
      </c>
      <c r="AG15" s="139" t="s">
        <v>86</v>
      </c>
      <c r="AH15" s="139" t="s">
        <v>85</v>
      </c>
      <c r="AI15" s="139" t="s">
        <v>84</v>
      </c>
      <c r="AJ15" s="139" t="s">
        <v>84</v>
      </c>
      <c r="AK15" s="139" t="s">
        <v>86</v>
      </c>
      <c r="AL15" s="139" t="s">
        <v>57</v>
      </c>
      <c r="AM15" s="139" t="e">
        <f aca="false" ca="false" dt2D="false" dtr="false" t="normal">AO15+AP15+AQ15+AR15+AS15</f>
        <v>#VALUE!</v>
      </c>
      <c r="AN15" s="139" t="n">
        <v>0</v>
      </c>
      <c r="AO15" s="139" t="s">
        <v>85</v>
      </c>
      <c r="AP15" s="139" t="s">
        <v>84</v>
      </c>
      <c r="AQ15" s="139" t="s">
        <v>84</v>
      </c>
      <c r="AR15" s="139" t="s">
        <v>86</v>
      </c>
      <c r="AS15" s="139" t="s">
        <v>57</v>
      </c>
      <c r="AT15" s="54" t="n"/>
      <c r="AU15" s="223" t="s">
        <v>137</v>
      </c>
      <c r="AV15" s="223" t="s">
        <v>138</v>
      </c>
      <c r="AW15" s="223" t="s">
        <v>139</v>
      </c>
      <c r="AX15" s="223" t="s">
        <v>140</v>
      </c>
    </row>
    <row hidden="false" ht="15" outlineLevel="0" r="16">
      <c r="A16" s="10" t="n">
        <f aca="false" ca="false" dt2D="false" dtr="false" t="normal">'[1]Сведения о НИ'!A15</f>
        <v>7</v>
      </c>
      <c r="B16" s="89" t="s">
        <v>57</v>
      </c>
      <c r="C16" s="139" t="n">
        <f aca="false" ca="false" dt2D="false" dtr="false" t="normal">'[1]Сведения о НИ'!V15*$L$5-'[1]Сведения о НИ'!W15-('[1]Сведения о НИ'!R15+'[1]Сведения о НИ'!S15)*$L$5</f>
        <v>160118.52929770004</v>
      </c>
      <c r="D16" s="139" t="n">
        <v>0</v>
      </c>
      <c r="E16" s="139" t="n">
        <f aca="false" ca="false" dt2D="false" dtr="false" t="normal">C16+D16</f>
        <v>160118.52929770004</v>
      </c>
      <c r="F16" s="139" t="n">
        <f aca="false" ca="false" dt2D="false" dtr="false" t="normal">'[1]Сведения о НИ'!Z15-'[1]Сведения о НИ'!AA15-('[1]Сведения о НИ'!R15+'[1]Сведения о НИ'!S15)</f>
        <v>324343.70585954003</v>
      </c>
      <c r="G16" s="139" t="n">
        <f aca="false" ca="false" dt2D="false" dtr="false" t="normal">('[1]Сведения о НИ'!R15+'[1]Сведения о НИ'!S15)*$L$5</f>
        <v>853281.47070229996</v>
      </c>
      <c r="H16" s="139" t="n">
        <f aca="false" ca="false" dt2D="false" dtr="false" t="normal">F16+G16</f>
        <v>1177625.1765618399</v>
      </c>
      <c r="I16" s="139" t="n">
        <f aca="false" ca="false" dt2D="false" dtr="false" t="normal">'[1]Сведения о НИ'!AZ15-'[1]Сведения о НИ'!AS15-'[1]Сведения о НИ'!BB15-('[1]Сведения о НИ'!R15+'[1]Сведения о НИ'!S15)</f>
        <v>-2345656.29414046</v>
      </c>
      <c r="J16" s="139" t="n">
        <f aca="false" ca="false" dt2D="false" dtr="false" t="normal">('[1]Сведения о НИ'!R15+'[1]Сведения о НИ'!S15)*5+'[1]Сведения о НИ'!BA15</f>
        <v>853281.47070229996</v>
      </c>
      <c r="K16" s="139" t="n">
        <f aca="false" ca="false" dt2D="false" dtr="false" t="normal">I16+J16</f>
        <v>-1492374.8234381601</v>
      </c>
      <c r="L16" s="139" t="n">
        <f aca="false" ca="false" dt2D="false" dtr="false" t="normal">0-('[1]Сведения о НИ'!R15+'[1]Сведения о НИ'!S15)</f>
        <v>-170656.29414046</v>
      </c>
      <c r="M16" s="139" t="n">
        <f aca="false" ca="false" dt2D="false" dtr="false" t="normal">('[1]Сведения о НИ'!R15+'[1]Сведения о НИ'!S15)*$L$5</f>
        <v>853281.47070229996</v>
      </c>
      <c r="N16" s="139" t="n">
        <f aca="false" ca="false" dt2D="false" dtr="false" t="normal">L16+M16</f>
        <v>682625.17656183999</v>
      </c>
      <c r="O16" s="54" t="n"/>
      <c r="P16" s="46" t="e">
        <f aca="false" ca="false" dt2D="false" dtr="false" t="normal">Q16-R16-S16-T16-U16</f>
        <v>#VALUE!</v>
      </c>
      <c r="Q16" s="46" t="s">
        <v>84</v>
      </c>
      <c r="R16" s="46" t="s">
        <v>57</v>
      </c>
      <c r="S16" s="46" t="s">
        <v>85</v>
      </c>
      <c r="T16" s="46" t="s">
        <v>84</v>
      </c>
      <c r="U16" s="46" t="s">
        <v>84</v>
      </c>
      <c r="V16" s="105" t="e">
        <f aca="false" ca="false" dt2D="false" dtr="false" t="normal">W16+X16+Y16+Z16+AA16+AB16+AC16</f>
        <v>#VALUE!</v>
      </c>
      <c r="W16" s="105" t="s">
        <v>57</v>
      </c>
      <c r="X16" s="105" t="s">
        <v>86</v>
      </c>
      <c r="Y16" s="105" t="s">
        <v>85</v>
      </c>
      <c r="Z16" s="105" t="s">
        <v>84</v>
      </c>
      <c r="AA16" s="105" t="s">
        <v>84</v>
      </c>
      <c r="AB16" s="105" t="s">
        <v>86</v>
      </c>
      <c r="AC16" s="105" t="s">
        <v>57</v>
      </c>
      <c r="AD16" s="139" t="e">
        <f aca="false" ca="false" dt2D="false" dtr="false" t="normal">AE16+AF16+AG16+AH16+AI16+AJ16+AK16+AL16</f>
        <v>#VALUE!</v>
      </c>
      <c r="AE16" s="139" t="s">
        <v>87</v>
      </c>
      <c r="AF16" s="139" t="s">
        <v>86</v>
      </c>
      <c r="AG16" s="139" t="s">
        <v>86</v>
      </c>
      <c r="AH16" s="139" t="s">
        <v>85</v>
      </c>
      <c r="AI16" s="139" t="s">
        <v>84</v>
      </c>
      <c r="AJ16" s="139" t="s">
        <v>84</v>
      </c>
      <c r="AK16" s="139" t="s">
        <v>86</v>
      </c>
      <c r="AL16" s="139" t="s">
        <v>57</v>
      </c>
      <c r="AM16" s="139" t="e">
        <f aca="false" ca="false" dt2D="false" dtr="false" t="normal">AO16+AP16+AQ16+AR16+AS16</f>
        <v>#VALUE!</v>
      </c>
      <c r="AN16" s="139" t="n">
        <v>0</v>
      </c>
      <c r="AO16" s="139" t="s">
        <v>85</v>
      </c>
      <c r="AP16" s="139" t="s">
        <v>84</v>
      </c>
      <c r="AQ16" s="139" t="s">
        <v>84</v>
      </c>
      <c r="AR16" s="139" t="s">
        <v>86</v>
      </c>
      <c r="AS16" s="139" t="s">
        <v>57</v>
      </c>
      <c r="AT16" s="54" t="n"/>
      <c r="AU16" s="223" t="s">
        <v>88</v>
      </c>
      <c r="AV16" s="223" t="s">
        <v>89</v>
      </c>
      <c r="AW16" s="223" t="s">
        <v>90</v>
      </c>
      <c r="AX16" s="223" t="s">
        <v>91</v>
      </c>
    </row>
    <row hidden="false" ht="15" outlineLevel="0" r="17">
      <c r="A17" s="10" t="n">
        <f aca="false" ca="false" dt2D="false" dtr="false" t="normal">'[1]Сведения о НИ'!A16</f>
        <v>0</v>
      </c>
      <c r="B17" s="89" t="e">
        <f aca="false" ca="false" dt2D="false" dtr="false" t="normal">#REF!</f>
        <v>#REF!</v>
      </c>
      <c r="C17" s="139" t="n">
        <f aca="false" ca="false" dt2D="false" dtr="false" t="normal">'[1]Сведения о НИ'!V16*$L$5-'[1]Сведения о НИ'!W16-('[1]Сведения о НИ'!R16+'[1]Сведения о НИ'!S16)*$L$5</f>
        <v>0</v>
      </c>
      <c r="D17" s="139" t="n">
        <v>0</v>
      </c>
      <c r="E17" s="139" t="n">
        <f aca="false" ca="false" dt2D="false" dtr="false" t="normal">C17+D17</f>
        <v>0</v>
      </c>
      <c r="F17" s="139" t="n">
        <f aca="false" ca="false" dt2D="false" dtr="false" t="normal">'[1]Сведения о НИ'!Z16-'[1]Сведения о НИ'!AA16-('[1]Сведения о НИ'!R16+'[1]Сведения о НИ'!S16)</f>
        <v>0</v>
      </c>
      <c r="G17" s="139" t="n">
        <f aca="false" ca="false" dt2D="false" dtr="false" t="normal">('[1]Сведения о НИ'!R16+'[1]Сведения о НИ'!S16)*$L$5</f>
        <v>0</v>
      </c>
      <c r="H17" s="139" t="n">
        <f aca="false" ca="false" dt2D="false" dtr="false" t="normal">F17+G17</f>
        <v>0</v>
      </c>
      <c r="I17" s="139" t="n">
        <f aca="false" ca="false" dt2D="false" dtr="false" t="normal">'[1]Сведения о НИ'!AZ16-'[1]Сведения о НИ'!AS16-'[1]Сведения о НИ'!BB16-('[1]Сведения о НИ'!R16+'[1]Сведения о НИ'!S16)</f>
        <v>0</v>
      </c>
      <c r="J17" s="139" t="n">
        <f aca="false" ca="false" dt2D="false" dtr="false" t="normal">('[1]Сведения о НИ'!R16+'[1]Сведения о НИ'!S16)*5+'[1]Сведения о НИ'!BA16</f>
        <v>0</v>
      </c>
      <c r="K17" s="139" t="n">
        <f aca="false" ca="false" dt2D="false" dtr="false" t="normal">I17+J17</f>
        <v>0</v>
      </c>
      <c r="L17" s="139" t="n">
        <f aca="false" ca="false" dt2D="false" dtr="false" t="normal">0-('[1]Сведения о НИ'!R16+'[1]Сведения о НИ'!S16)</f>
        <v>0</v>
      </c>
      <c r="M17" s="139" t="n">
        <f aca="false" ca="false" dt2D="false" dtr="false" t="normal">('[1]Сведения о НИ'!R16+'[1]Сведения о НИ'!S16)*$L$5</f>
        <v>0</v>
      </c>
      <c r="N17" s="139" t="n">
        <f aca="false" ca="false" dt2D="false" dtr="false" t="normal">L17+M17</f>
        <v>0</v>
      </c>
      <c r="O17" s="54" t="n"/>
      <c r="P17" s="46" t="e">
        <f aca="false" ca="false" dt2D="false" dtr="false" t="normal">Q17-R17-S17-T17-U17</f>
        <v>#REF!</v>
      </c>
      <c r="Q17" s="46" t="e">
        <f aca="false" ca="false" dt2D="false" dtr="false" t="normal">#REF!*$AR$5</f>
        <v>#REF!</v>
      </c>
      <c r="R17" s="46" t="e">
        <f aca="false" ca="false" dt2D="false" dtr="false" t="normal">#REF!</f>
        <v>#REF!</v>
      </c>
      <c r="S17" s="46" t="e">
        <f aca="false" ca="false" dt2D="false" dtr="false" t="normal">IF(#REF!*$AR$5&gt;#REF!-#REF!, #REF!-#REF!, #REF!*$AR$5)</f>
        <v>#REF!</v>
      </c>
      <c r="T17" s="46" t="e">
        <f aca="false" ca="false" dt2D="false" dtr="false" t="normal">#REF!*$AR$5</f>
        <v>#REF!</v>
      </c>
      <c r="U17" s="46" t="e">
        <f aca="false" ca="false" dt2D="false" dtr="false" t="normal">#REF!*$AR$5</f>
        <v>#REF!</v>
      </c>
      <c r="V17" s="105" t="e">
        <f aca="false" ca="false" dt2D="false" dtr="false" t="normal">W17+X17+Y17+Z17+AA17+AB17+AC17</f>
        <v>#REF!</v>
      </c>
      <c r="W17" s="105" t="e">
        <f aca="false" ca="false" dt2D="false" dtr="false" t="normal">#REF!</f>
        <v>#REF!</v>
      </c>
      <c r="X17" s="105" t="e">
        <f aca="false" ca="false" dt2D="false" dtr="false" t="normal">-#REF!</f>
        <v>#REF!</v>
      </c>
      <c r="Y17" s="105" t="e">
        <f aca="false" ca="false" dt2D="false" dtr="false" t="normal">IF(#REF!*$AR$5&gt;#REF!-#REF!, #REF!-#REF!, #REF!*$AR$5)</f>
        <v>#REF!</v>
      </c>
      <c r="Z17" s="105" t="e">
        <f aca="false" ca="false" dt2D="false" dtr="false" t="normal">#REF!*$AR$5</f>
        <v>#REF!</v>
      </c>
      <c r="AA17" s="105" t="e">
        <f aca="false" ca="false" dt2D="false" dtr="false" t="normal">#REF!*$AR$5</f>
        <v>#REF!</v>
      </c>
      <c r="AB17" s="105" t="e">
        <f aca="false" ca="false" dt2D="false" dtr="false" t="normal">-#REF!</f>
        <v>#REF!</v>
      </c>
      <c r="AC17" s="105" t="e">
        <f aca="false" ca="false" dt2D="false" dtr="false" t="normal">#REF!</f>
        <v>#REF!</v>
      </c>
      <c r="AD17" s="139" t="e">
        <f aca="false" ca="false" dt2D="false" dtr="false" t="normal">AE17+AF17+AG17+AH17+AI17+AJ17+AK17+AL17</f>
        <v>#REF!</v>
      </c>
      <c r="AE17" s="139" t="e">
        <f aca="false" ca="false" dt2D="false" dtr="false" t="normal">#REF!+#REF!+#REF!+#REF!</f>
        <v>#REF!</v>
      </c>
      <c r="AF17" s="139" t="e">
        <f aca="false" ca="false" dt2D="false" dtr="false" t="normal">-#REF!</f>
        <v>#REF!</v>
      </c>
      <c r="AG17" s="139" t="e">
        <f aca="false" ca="false" dt2D="false" dtr="false" t="normal">-#REF!</f>
        <v>#REF!</v>
      </c>
      <c r="AH17" s="139" t="e">
        <f aca="false" ca="false" dt2D="false" dtr="false" t="normal">IF(#REF!*$AR$5&gt;#REF!-#REF!, #REF!-#REF!, #REF!*$AR$5)</f>
        <v>#REF!</v>
      </c>
      <c r="AI17" s="139" t="e">
        <f aca="false" ca="false" dt2D="false" dtr="false" t="normal">#REF!*$AR$5</f>
        <v>#REF!</v>
      </c>
      <c r="AJ17" s="139" t="e">
        <f aca="false" ca="false" dt2D="false" dtr="false" t="normal">#REF!*$AR$5</f>
        <v>#REF!</v>
      </c>
      <c r="AK17" s="139" t="e">
        <f aca="false" ca="false" dt2D="false" dtr="false" t="normal">-#REF!</f>
        <v>#REF!</v>
      </c>
      <c r="AL17" s="139" t="e">
        <f aca="false" ca="false" dt2D="false" dtr="false" t="normal">#REF!</f>
        <v>#REF!</v>
      </c>
      <c r="AM17" s="139" t="e">
        <f aca="false" ca="false" dt2D="false" dtr="false" t="normal">AO17+AP17+AQ17+AR17+AS17</f>
        <v>#REF!</v>
      </c>
      <c r="AN17" s="139" t="n">
        <v>0</v>
      </c>
      <c r="AO17" s="139" t="e">
        <f aca="false" ca="false" dt2D="false" dtr="false" t="normal">IF(#REF!*$AR$5&gt;#REF!-#REF!, #REF!-#REF!, #REF!*$AR$5)</f>
        <v>#REF!</v>
      </c>
      <c r="AP17" s="139" t="e">
        <f aca="false" ca="false" dt2D="false" dtr="false" t="normal">#REF!*$AR$5</f>
        <v>#REF!</v>
      </c>
      <c r="AQ17" s="139" t="e">
        <f aca="false" ca="false" dt2D="false" dtr="false" t="normal">#REF!*$AR$5</f>
        <v>#REF!</v>
      </c>
      <c r="AR17" s="139" t="e">
        <f aca="false" ca="false" dt2D="false" dtr="false" t="normal">-#REF!</f>
        <v>#REF!</v>
      </c>
      <c r="AS17" s="139" t="e">
        <f aca="false" ca="false" dt2D="false" dtr="false" t="normal">#REF!</f>
        <v>#REF!</v>
      </c>
      <c r="AT17" s="54" t="n"/>
      <c r="AU17" s="223" t="s">
        <v>117</v>
      </c>
      <c r="AV17" s="223" t="s">
        <v>118</v>
      </c>
      <c r="AW17" s="223" t="s">
        <v>119</v>
      </c>
      <c r="AX17" s="223" t="s">
        <v>120</v>
      </c>
    </row>
    <row hidden="false" ht="15" outlineLevel="0" r="18">
      <c r="A18" s="10" t="n">
        <f aca="false" ca="false" dt2D="false" dtr="false" t="normal">'[1]Сведения о НИ'!A17</f>
        <v>0</v>
      </c>
      <c r="B18" s="89" t="e">
        <f aca="false" ca="false" dt2D="false" dtr="false" t="normal">#REF!</f>
        <v>#REF!</v>
      </c>
      <c r="C18" s="139" t="n">
        <f aca="false" ca="false" dt2D="false" dtr="false" t="normal">'[1]Сведения о НИ'!V17*$L$5-'[1]Сведения о НИ'!W17-('[1]Сведения о НИ'!R17+'[1]Сведения о НИ'!S17)*$L$5</f>
        <v>0</v>
      </c>
      <c r="D18" s="139" t="n">
        <v>0</v>
      </c>
      <c r="E18" s="139" t="n">
        <f aca="false" ca="false" dt2D="false" dtr="false" t="normal">C18+D18</f>
        <v>0</v>
      </c>
      <c r="F18" s="139" t="n">
        <f aca="false" ca="false" dt2D="false" dtr="false" t="normal">'[1]Сведения о НИ'!Z17-'[1]Сведения о НИ'!AA17-('[1]Сведения о НИ'!R17+'[1]Сведения о НИ'!S17)</f>
        <v>0</v>
      </c>
      <c r="G18" s="139" t="n">
        <f aca="false" ca="false" dt2D="false" dtr="false" t="normal">('[1]Сведения о НИ'!R17+'[1]Сведения о НИ'!S17)*$L$5</f>
        <v>0</v>
      </c>
      <c r="H18" s="139" t="n">
        <f aca="false" ca="false" dt2D="false" dtr="false" t="normal">F18+G18</f>
        <v>0</v>
      </c>
      <c r="I18" s="139" t="n">
        <f aca="false" ca="false" dt2D="false" dtr="false" t="normal">'[1]Сведения о НИ'!AZ17-'[1]Сведения о НИ'!AS17-'[1]Сведения о НИ'!BB17-('[1]Сведения о НИ'!R17+'[1]Сведения о НИ'!S17)</f>
        <v>0</v>
      </c>
      <c r="J18" s="139" t="n">
        <f aca="false" ca="false" dt2D="false" dtr="false" t="normal">('[1]Сведения о НИ'!R17+'[1]Сведения о НИ'!S17)*5+'[1]Сведения о НИ'!BA17</f>
        <v>0</v>
      </c>
      <c r="K18" s="139" t="n">
        <f aca="false" ca="false" dt2D="false" dtr="false" t="normal">I18+J18</f>
        <v>0</v>
      </c>
      <c r="L18" s="139" t="n">
        <f aca="false" ca="false" dt2D="false" dtr="false" t="normal">0-('[1]Сведения о НИ'!R17+'[1]Сведения о НИ'!S17)</f>
        <v>0</v>
      </c>
      <c r="M18" s="139" t="n">
        <f aca="false" ca="false" dt2D="false" dtr="false" t="normal">('[1]Сведения о НИ'!R17+'[1]Сведения о НИ'!S17)*$L$5</f>
        <v>0</v>
      </c>
      <c r="N18" s="139" t="n">
        <f aca="false" ca="false" dt2D="false" dtr="false" t="normal">L18+M18</f>
        <v>0</v>
      </c>
      <c r="O18" s="54" t="n"/>
      <c r="P18" s="46" t="e">
        <f aca="false" ca="false" dt2D="false" dtr="false" t="normal">Q18-R18-S18-T18-U18</f>
        <v>#REF!</v>
      </c>
      <c r="Q18" s="46" t="e">
        <f aca="false" ca="false" dt2D="false" dtr="false" t="normal">#REF!*$AR$5</f>
        <v>#REF!</v>
      </c>
      <c r="R18" s="46" t="e">
        <f aca="false" ca="false" dt2D="false" dtr="false" t="normal">#REF!</f>
        <v>#REF!</v>
      </c>
      <c r="S18" s="46" t="e">
        <f aca="false" ca="false" dt2D="false" dtr="false" t="normal">IF(#REF!*$AR$5&gt;#REF!-#REF!, #REF!-#REF!, #REF!*$AR$5)</f>
        <v>#REF!</v>
      </c>
      <c r="T18" s="46" t="e">
        <f aca="false" ca="false" dt2D="false" dtr="false" t="normal">#REF!*$AR$5</f>
        <v>#REF!</v>
      </c>
      <c r="U18" s="46" t="e">
        <f aca="false" ca="false" dt2D="false" dtr="false" t="normal">#REF!*$AR$5</f>
        <v>#REF!</v>
      </c>
      <c r="V18" s="105" t="e">
        <f aca="false" ca="false" dt2D="false" dtr="false" t="normal">W18+X18+Y18+Z18+AA18+AB18+AC18</f>
        <v>#REF!</v>
      </c>
      <c r="W18" s="105" t="e">
        <f aca="false" ca="false" dt2D="false" dtr="false" t="normal">#REF!</f>
        <v>#REF!</v>
      </c>
      <c r="X18" s="105" t="e">
        <f aca="false" ca="false" dt2D="false" dtr="false" t="normal">-#REF!</f>
        <v>#REF!</v>
      </c>
      <c r="Y18" s="105" t="e">
        <f aca="false" ca="false" dt2D="false" dtr="false" t="normal">IF(#REF!*$AR$5&gt;#REF!-#REF!, #REF!-#REF!, #REF!*$AR$5)</f>
        <v>#REF!</v>
      </c>
      <c r="Z18" s="105" t="e">
        <f aca="false" ca="false" dt2D="false" dtr="false" t="normal">#REF!*$AR$5</f>
        <v>#REF!</v>
      </c>
      <c r="AA18" s="105" t="e">
        <f aca="false" ca="false" dt2D="false" dtr="false" t="normal">#REF!*$AR$5</f>
        <v>#REF!</v>
      </c>
      <c r="AB18" s="105" t="e">
        <f aca="false" ca="false" dt2D="false" dtr="false" t="normal">-#REF!</f>
        <v>#REF!</v>
      </c>
      <c r="AC18" s="105" t="e">
        <f aca="false" ca="false" dt2D="false" dtr="false" t="normal">#REF!</f>
        <v>#REF!</v>
      </c>
      <c r="AD18" s="139" t="e">
        <f aca="false" ca="false" dt2D="false" dtr="false" t="normal">AE18+AF18+AG18+AH18+AI18+AJ18+AK18+AL18</f>
        <v>#REF!</v>
      </c>
      <c r="AE18" s="139" t="e">
        <f aca="false" ca="false" dt2D="false" dtr="false" t="normal">#REF!+#REF!+#REF!+#REF!</f>
        <v>#REF!</v>
      </c>
      <c r="AF18" s="139" t="e">
        <f aca="false" ca="false" dt2D="false" dtr="false" t="normal">-#REF!</f>
        <v>#REF!</v>
      </c>
      <c r="AG18" s="139" t="e">
        <f aca="false" ca="false" dt2D="false" dtr="false" t="normal">-#REF!</f>
        <v>#REF!</v>
      </c>
      <c r="AH18" s="139" t="e">
        <f aca="false" ca="false" dt2D="false" dtr="false" t="normal">IF(#REF!*$AR$5&gt;#REF!-#REF!, #REF!-#REF!, #REF!*$AR$5)</f>
        <v>#REF!</v>
      </c>
      <c r="AI18" s="139" t="e">
        <f aca="false" ca="false" dt2D="false" dtr="false" t="normal">#REF!*$AR$5</f>
        <v>#REF!</v>
      </c>
      <c r="AJ18" s="139" t="e">
        <f aca="false" ca="false" dt2D="false" dtr="false" t="normal">#REF!*$AR$5</f>
        <v>#REF!</v>
      </c>
      <c r="AK18" s="139" t="e">
        <f aca="false" ca="false" dt2D="false" dtr="false" t="normal">-#REF!</f>
        <v>#REF!</v>
      </c>
      <c r="AL18" s="139" t="e">
        <f aca="false" ca="false" dt2D="false" dtr="false" t="normal">#REF!</f>
        <v>#REF!</v>
      </c>
      <c r="AM18" s="139" t="e">
        <f aca="false" ca="false" dt2D="false" dtr="false" t="normal">AO18+AP18+AQ18+AR18+AS18</f>
        <v>#REF!</v>
      </c>
      <c r="AN18" s="139" t="n">
        <v>0</v>
      </c>
      <c r="AO18" s="139" t="e">
        <f aca="false" ca="false" dt2D="false" dtr="false" t="normal">IF(#REF!*$AR$5&gt;#REF!-#REF!, #REF!-#REF!, #REF!*$AR$5)</f>
        <v>#REF!</v>
      </c>
      <c r="AP18" s="139" t="e">
        <f aca="false" ca="false" dt2D="false" dtr="false" t="normal">#REF!*$AR$5</f>
        <v>#REF!</v>
      </c>
      <c r="AQ18" s="139" t="e">
        <f aca="false" ca="false" dt2D="false" dtr="false" t="normal">#REF!*$AR$5</f>
        <v>#REF!</v>
      </c>
      <c r="AR18" s="139" t="e">
        <f aca="false" ca="false" dt2D="false" dtr="false" t="normal">-#REF!</f>
        <v>#REF!</v>
      </c>
      <c r="AS18" s="139" t="e">
        <f aca="false" ca="false" dt2D="false" dtr="false" t="normal">#REF!</f>
        <v>#REF!</v>
      </c>
      <c r="AT18" s="54" t="n"/>
      <c r="AU18" s="223" t="s">
        <v>125</v>
      </c>
      <c r="AV18" s="223" t="s">
        <v>126</v>
      </c>
      <c r="AW18" s="223" t="s">
        <v>127</v>
      </c>
      <c r="AX18" s="223" t="s">
        <v>129</v>
      </c>
    </row>
    <row hidden="false" ht="15" outlineLevel="0" r="19">
      <c r="A19" s="10" t="n">
        <f aca="false" ca="false" dt2D="false" dtr="false" t="normal">'[1]Сведения о НИ'!A18</f>
        <v>0</v>
      </c>
      <c r="B19" s="89" t="n">
        <f aca="false" ca="false" dt2D="false" dtr="false" t="normal">'Сведения о НИ'!C16</f>
        <v>0</v>
      </c>
      <c r="C19" s="139" t="n">
        <f aca="false" ca="false" dt2D="false" dtr="false" t="normal">'[1]Сведения о НИ'!V18*$L$5-'[1]Сведения о НИ'!W18-('[1]Сведения о НИ'!R18+'[1]Сведения о НИ'!S18)*$L$5</f>
        <v>0</v>
      </c>
      <c r="D19" s="139" t="n">
        <v>0</v>
      </c>
      <c r="E19" s="139" t="n">
        <f aca="false" ca="false" dt2D="false" dtr="false" t="normal">C19+D19</f>
        <v>0</v>
      </c>
      <c r="F19" s="139" t="n">
        <f aca="false" ca="false" dt2D="false" dtr="false" t="normal">'[1]Сведения о НИ'!Z18-'[1]Сведения о НИ'!AA18-('[1]Сведения о НИ'!R18+'[1]Сведения о НИ'!S18)</f>
        <v>0</v>
      </c>
      <c r="G19" s="139" t="n">
        <f aca="false" ca="false" dt2D="false" dtr="false" t="normal">('[1]Сведения о НИ'!R18+'[1]Сведения о НИ'!S18)*$L$5</f>
        <v>0</v>
      </c>
      <c r="H19" s="139" t="n">
        <f aca="false" ca="false" dt2D="false" dtr="false" t="normal">F19+G19</f>
        <v>0</v>
      </c>
      <c r="I19" s="139" t="n">
        <f aca="false" ca="false" dt2D="false" dtr="false" t="normal">'[1]Сведения о НИ'!AZ18-'[1]Сведения о НИ'!AS18-'[1]Сведения о НИ'!BB18-('[1]Сведения о НИ'!R18+'[1]Сведения о НИ'!S18)</f>
        <v>0</v>
      </c>
      <c r="J19" s="139" t="n">
        <f aca="false" ca="false" dt2D="false" dtr="false" t="normal">('[1]Сведения о НИ'!R18+'[1]Сведения о НИ'!S18)*5+'[1]Сведения о НИ'!BA18</f>
        <v>0</v>
      </c>
      <c r="K19" s="139" t="n">
        <f aca="false" ca="false" dt2D="false" dtr="false" t="normal">I19+J19</f>
        <v>0</v>
      </c>
      <c r="L19" s="139" t="n">
        <f aca="false" ca="false" dt2D="false" dtr="false" t="normal">0-('[1]Сведения о НИ'!R18+'[1]Сведения о НИ'!S18)</f>
        <v>0</v>
      </c>
      <c r="M19" s="139" t="n">
        <f aca="false" ca="false" dt2D="false" dtr="false" t="normal">('[1]Сведения о НИ'!R18+'[1]Сведения о НИ'!S18)*$L$5</f>
        <v>0</v>
      </c>
      <c r="N19" s="139" t="n">
        <f aca="false" ca="false" dt2D="false" dtr="false" t="normal">L19+M19</f>
        <v>0</v>
      </c>
      <c r="O19" s="54" t="n"/>
      <c r="P19" s="46" t="e">
        <f aca="false" ca="false" dt2D="false" dtr="false" t="normal">Q19-R19-S19-T19-U19</f>
        <v>#REF!</v>
      </c>
      <c r="Q19" s="46" t="e">
        <f aca="false" ca="false" dt2D="false" dtr="false" t="normal">#REF!*$AR$5</f>
        <v>#REF!</v>
      </c>
      <c r="R19" s="46" t="e">
        <f aca="false" ca="false" dt2D="false" dtr="false" t="normal">#REF!</f>
        <v>#REF!</v>
      </c>
      <c r="S19" s="46" t="e">
        <f aca="false" ca="false" dt2D="false" dtr="false" t="normal">IF(#REF!*$AR$5&gt;#REF!-#REF!, #REF!-#REF!, #REF!*$AR$5)</f>
        <v>#REF!</v>
      </c>
      <c r="T19" s="46" t="e">
        <f aca="false" ca="false" dt2D="false" dtr="false" t="normal">#REF!*$AR$5</f>
        <v>#REF!</v>
      </c>
      <c r="U19" s="46" t="e">
        <f aca="false" ca="false" dt2D="false" dtr="false" t="normal">#REF!*$AR$5</f>
        <v>#REF!</v>
      </c>
      <c r="V19" s="105" t="e">
        <f aca="false" ca="false" dt2D="false" dtr="false" t="normal">W19+X19+Y19+Z19+AA19+AB19+AC19</f>
        <v>#REF!</v>
      </c>
      <c r="W19" s="105" t="e">
        <f aca="false" ca="false" dt2D="false" dtr="false" t="normal">#REF!</f>
        <v>#REF!</v>
      </c>
      <c r="X19" s="105" t="e">
        <f aca="false" ca="false" dt2D="false" dtr="false" t="normal">-#REF!</f>
        <v>#REF!</v>
      </c>
      <c r="Y19" s="105" t="e">
        <f aca="false" ca="false" dt2D="false" dtr="false" t="normal">IF(#REF!*$AR$5&gt;#REF!-#REF!, #REF!-#REF!, #REF!*$AR$5)</f>
        <v>#REF!</v>
      </c>
      <c r="Z19" s="105" t="e">
        <f aca="false" ca="false" dt2D="false" dtr="false" t="normal">#REF!*$AR$5</f>
        <v>#REF!</v>
      </c>
      <c r="AA19" s="105" t="e">
        <f aca="false" ca="false" dt2D="false" dtr="false" t="normal">#REF!*$AR$5</f>
        <v>#REF!</v>
      </c>
      <c r="AB19" s="105" t="e">
        <f aca="false" ca="false" dt2D="false" dtr="false" t="normal">-#REF!</f>
        <v>#REF!</v>
      </c>
      <c r="AC19" s="105" t="e">
        <f aca="false" ca="false" dt2D="false" dtr="false" t="normal">#REF!</f>
        <v>#REF!</v>
      </c>
      <c r="AD19" s="139" t="e">
        <f aca="false" ca="false" dt2D="false" dtr="false" t="normal">AE19+AF19+AG19+AH19+AI19+AJ19+AK19+AL19</f>
        <v>#REF!</v>
      </c>
      <c r="AE19" s="139" t="e">
        <f aca="false" ca="false" dt2D="false" dtr="false" t="normal">#REF!+#REF!+#REF!+#REF!</f>
        <v>#REF!</v>
      </c>
      <c r="AF19" s="139" t="e">
        <f aca="false" ca="false" dt2D="false" dtr="false" t="normal">-#REF!</f>
        <v>#REF!</v>
      </c>
      <c r="AG19" s="139" t="e">
        <f aca="false" ca="false" dt2D="false" dtr="false" t="normal">-#REF!</f>
        <v>#REF!</v>
      </c>
      <c r="AH19" s="139" t="e">
        <f aca="false" ca="false" dt2D="false" dtr="false" t="normal">IF(#REF!*$AR$5&gt;#REF!-#REF!, #REF!-#REF!, #REF!*$AR$5)</f>
        <v>#REF!</v>
      </c>
      <c r="AI19" s="139" t="e">
        <f aca="false" ca="false" dt2D="false" dtr="false" t="normal">#REF!*$AR$5</f>
        <v>#REF!</v>
      </c>
      <c r="AJ19" s="139" t="e">
        <f aca="false" ca="false" dt2D="false" dtr="false" t="normal">#REF!*$AR$5</f>
        <v>#REF!</v>
      </c>
      <c r="AK19" s="139" t="e">
        <f aca="false" ca="false" dt2D="false" dtr="false" t="normal">-#REF!</f>
        <v>#REF!</v>
      </c>
      <c r="AL19" s="139" t="e">
        <f aca="false" ca="false" dt2D="false" dtr="false" t="normal">#REF!</f>
        <v>#REF!</v>
      </c>
      <c r="AM19" s="139" t="e">
        <f aca="false" ca="false" dt2D="false" dtr="false" t="normal">AO19+AP19+AQ19+AR19+AS19</f>
        <v>#REF!</v>
      </c>
      <c r="AN19" s="139" t="n">
        <v>0</v>
      </c>
      <c r="AO19" s="139" t="e">
        <f aca="false" ca="false" dt2D="false" dtr="false" t="normal">IF(#REF!*$AR$5&gt;#REF!-#REF!, #REF!-#REF!, #REF!*$AR$5)</f>
        <v>#REF!</v>
      </c>
      <c r="AP19" s="139" t="e">
        <f aca="false" ca="false" dt2D="false" dtr="false" t="normal">#REF!*$AR$5</f>
        <v>#REF!</v>
      </c>
      <c r="AQ19" s="139" t="e">
        <f aca="false" ca="false" dt2D="false" dtr="false" t="normal">#REF!*$AR$5</f>
        <v>#REF!</v>
      </c>
      <c r="AR19" s="139" t="e">
        <f aca="false" ca="false" dt2D="false" dtr="false" t="normal">-#REF!</f>
        <v>#REF!</v>
      </c>
      <c r="AS19" s="139" t="e">
        <f aca="false" ca="false" dt2D="false" dtr="false" t="normal">#REF!</f>
        <v>#REF!</v>
      </c>
      <c r="AT19" s="54" t="n"/>
      <c r="AU19" s="223" t="s">
        <v>128</v>
      </c>
      <c r="AV19" s="223" t="s">
        <v>131</v>
      </c>
      <c r="AW19" s="223" t="s">
        <v>133</v>
      </c>
      <c r="AX19" s="223" t="s">
        <v>135</v>
      </c>
    </row>
    <row hidden="false" ht="15" outlineLevel="0" r="20">
      <c r="A20" s="10" t="n">
        <f aca="false" ca="false" dt2D="false" dtr="false" t="normal">'[1]Сведения о НИ'!A16</f>
        <v>0</v>
      </c>
      <c r="B20" s="89" t="n">
        <f aca="false" ca="false" dt2D="false" dtr="false" t="normal">'Сведения о НИ'!C17</f>
        <v>0</v>
      </c>
      <c r="C20" s="139" t="n">
        <f aca="false" ca="false" dt2D="false" dtr="false" t="normal">'[1]Сведения о НИ'!V19*$L$5-'[1]Сведения о НИ'!W19-('[1]Сведения о НИ'!R19+'[1]Сведения о НИ'!S19)*$L$5</f>
        <v>0</v>
      </c>
      <c r="D20" s="139" t="n">
        <v>0</v>
      </c>
      <c r="E20" s="139" t="n">
        <f aca="false" ca="false" dt2D="false" dtr="false" t="normal">C20+D20</f>
        <v>0</v>
      </c>
      <c r="F20" s="139" t="n">
        <f aca="false" ca="false" dt2D="false" dtr="false" t="normal">'[1]Сведения о НИ'!Z19-'[1]Сведения о НИ'!AA19-('[1]Сведения о НИ'!R19+'[1]Сведения о НИ'!S19)</f>
        <v>0</v>
      </c>
      <c r="G20" s="139" t="n">
        <f aca="false" ca="false" dt2D="false" dtr="false" t="normal">('[1]Сведения о НИ'!R19+'[1]Сведения о НИ'!S19)*$L$5</f>
        <v>0</v>
      </c>
      <c r="H20" s="139" t="n">
        <f aca="false" ca="false" dt2D="false" dtr="false" t="normal">F20+G20</f>
        <v>0</v>
      </c>
      <c r="I20" s="139" t="n">
        <f aca="false" ca="false" dt2D="false" dtr="false" t="normal">'[1]Сведения о НИ'!AZ19-'[1]Сведения о НИ'!AS19-'[1]Сведения о НИ'!BB19-('[1]Сведения о НИ'!R19+'[1]Сведения о НИ'!S19)</f>
        <v>0</v>
      </c>
      <c r="J20" s="139" t="n">
        <f aca="false" ca="false" dt2D="false" dtr="false" t="normal">('[1]Сведения о НИ'!R19+'[1]Сведения о НИ'!S19)*5+'[1]Сведения о НИ'!BA19</f>
        <v>0</v>
      </c>
      <c r="K20" s="139" t="n">
        <f aca="false" ca="false" dt2D="false" dtr="false" t="normal">I20+J20</f>
        <v>0</v>
      </c>
      <c r="L20" s="139" t="n">
        <f aca="false" ca="false" dt2D="false" dtr="false" t="normal">0-('[1]Сведения о НИ'!R19+'[1]Сведения о НИ'!S19)</f>
        <v>0</v>
      </c>
      <c r="M20" s="139" t="n">
        <f aca="false" ca="false" dt2D="false" dtr="false" t="normal">('[1]Сведения о НИ'!R19+'[1]Сведения о НИ'!S19)*$L$5</f>
        <v>0</v>
      </c>
      <c r="N20" s="139" t="n">
        <f aca="false" ca="false" dt2D="false" dtr="false" t="normal">L20+M20</f>
        <v>0</v>
      </c>
      <c r="O20" s="54" t="n"/>
      <c r="P20" s="46" t="e">
        <f aca="false" ca="false" dt2D="false" dtr="false" t="normal">Q20-R20-S20-T20-U20</f>
        <v>#REF!</v>
      </c>
      <c r="Q20" s="46" t="e">
        <f aca="false" ca="false" dt2D="false" dtr="false" t="normal">#REF!*$AR$5</f>
        <v>#REF!</v>
      </c>
      <c r="R20" s="46" t="e">
        <f aca="false" ca="false" dt2D="false" dtr="false" t="normal">#REF!</f>
        <v>#REF!</v>
      </c>
      <c r="S20" s="46" t="e">
        <f aca="false" ca="false" dt2D="false" dtr="false" t="normal">IF(#REF!*$AR$5&gt;#REF!-#REF!, #REF!-#REF!, #REF!*$AR$5)</f>
        <v>#REF!</v>
      </c>
      <c r="T20" s="46" t="e">
        <f aca="false" ca="false" dt2D="false" dtr="false" t="normal">#REF!*$AR$5</f>
        <v>#REF!</v>
      </c>
      <c r="U20" s="46" t="e">
        <f aca="false" ca="false" dt2D="false" dtr="false" t="normal">#REF!*$AR$5</f>
        <v>#REF!</v>
      </c>
      <c r="V20" s="105" t="e">
        <f aca="false" ca="false" dt2D="false" dtr="false" t="normal">W20+X20+Y20+Z20+AA20+AB20+AC20</f>
        <v>#REF!</v>
      </c>
      <c r="W20" s="105" t="e">
        <f aca="false" ca="false" dt2D="false" dtr="false" t="normal">#REF!</f>
        <v>#REF!</v>
      </c>
      <c r="X20" s="105" t="e">
        <f aca="false" ca="false" dt2D="false" dtr="false" t="normal">-#REF!</f>
        <v>#REF!</v>
      </c>
      <c r="Y20" s="105" t="e">
        <f aca="false" ca="false" dt2D="false" dtr="false" t="normal">IF(#REF!*$AR$5&gt;#REF!-#REF!, #REF!-#REF!, #REF!*$AR$5)</f>
        <v>#REF!</v>
      </c>
      <c r="Z20" s="105" t="e">
        <f aca="false" ca="false" dt2D="false" dtr="false" t="normal">#REF!*$AR$5</f>
        <v>#REF!</v>
      </c>
      <c r="AA20" s="105" t="e">
        <f aca="false" ca="false" dt2D="false" dtr="false" t="normal">#REF!*$AR$5</f>
        <v>#REF!</v>
      </c>
      <c r="AB20" s="105" t="e">
        <f aca="false" ca="false" dt2D="false" dtr="false" t="normal">-#REF!</f>
        <v>#REF!</v>
      </c>
      <c r="AC20" s="105" t="e">
        <f aca="false" ca="false" dt2D="false" dtr="false" t="normal">#REF!</f>
        <v>#REF!</v>
      </c>
      <c r="AD20" s="139" t="e">
        <f aca="false" ca="false" dt2D="false" dtr="false" t="normal">AE20+AF20+AG20+AH20+AI20+AJ20+AK20+AL20</f>
        <v>#REF!</v>
      </c>
      <c r="AE20" s="139" t="e">
        <f aca="false" ca="false" dt2D="false" dtr="false" t="normal">#REF!+#REF!+#REF!+#REF!</f>
        <v>#REF!</v>
      </c>
      <c r="AF20" s="139" t="e">
        <f aca="false" ca="false" dt2D="false" dtr="false" t="normal">-#REF!</f>
        <v>#REF!</v>
      </c>
      <c r="AG20" s="139" t="e">
        <f aca="false" ca="false" dt2D="false" dtr="false" t="normal">-#REF!</f>
        <v>#REF!</v>
      </c>
      <c r="AH20" s="139" t="e">
        <f aca="false" ca="false" dt2D="false" dtr="false" t="normal">IF(#REF!*$AR$5&gt;#REF!-#REF!, #REF!-#REF!, #REF!*$AR$5)</f>
        <v>#REF!</v>
      </c>
      <c r="AI20" s="139" t="e">
        <f aca="false" ca="false" dt2D="false" dtr="false" t="normal">#REF!*$AR$5</f>
        <v>#REF!</v>
      </c>
      <c r="AJ20" s="139" t="e">
        <f aca="false" ca="false" dt2D="false" dtr="false" t="normal">#REF!*$AR$5</f>
        <v>#REF!</v>
      </c>
      <c r="AK20" s="139" t="e">
        <f aca="false" ca="false" dt2D="false" dtr="false" t="normal">-#REF!</f>
        <v>#REF!</v>
      </c>
      <c r="AL20" s="139" t="e">
        <f aca="false" ca="false" dt2D="false" dtr="false" t="normal">#REF!</f>
        <v>#REF!</v>
      </c>
      <c r="AM20" s="139" t="e">
        <f aca="false" ca="false" dt2D="false" dtr="false" t="normal">AO20+AP20+AQ20+AR20+AS20</f>
        <v>#REF!</v>
      </c>
      <c r="AN20" s="139" t="n">
        <v>0</v>
      </c>
      <c r="AO20" s="139" t="e">
        <f aca="false" ca="false" dt2D="false" dtr="false" t="normal">IF(#REF!*$AR$5&gt;#REF!-#REF!, #REF!-#REF!, #REF!*$AR$5)</f>
        <v>#REF!</v>
      </c>
      <c r="AP20" s="139" t="e">
        <f aca="false" ca="false" dt2D="false" dtr="false" t="normal">#REF!*$AR$5</f>
        <v>#REF!</v>
      </c>
      <c r="AQ20" s="139" t="e">
        <f aca="false" ca="false" dt2D="false" dtr="false" t="normal">#REF!*$AR$5</f>
        <v>#REF!</v>
      </c>
      <c r="AR20" s="139" t="e">
        <f aca="false" ca="false" dt2D="false" dtr="false" t="normal">-#REF!</f>
        <v>#REF!</v>
      </c>
      <c r="AS20" s="139" t="e">
        <f aca="false" ca="false" dt2D="false" dtr="false" t="normal">#REF!</f>
        <v>#REF!</v>
      </c>
      <c r="AT20" s="54" t="n"/>
      <c r="AU20" s="223" t="s">
        <v>113</v>
      </c>
      <c r="AV20" s="223" t="s">
        <v>114</v>
      </c>
      <c r="AW20" s="223" t="s">
        <v>115</v>
      </c>
      <c r="AX20" s="223" t="s">
        <v>116</v>
      </c>
    </row>
    <row hidden="false" ht="15" outlineLevel="0" r="21">
      <c r="A21" s="10" t="n">
        <f aca="false" ca="false" dt2D="false" dtr="false" t="normal">'[1]Сведения о НИ'!A17</f>
        <v>0</v>
      </c>
      <c r="B21" s="89" t="n">
        <f aca="false" ca="false" dt2D="false" dtr="false" t="normal">'Сведения о НИ'!C18</f>
        <v>0</v>
      </c>
      <c r="C21" s="139" t="n">
        <f aca="false" ca="false" dt2D="false" dtr="false" t="normal">'[1]Сведения о НИ'!V20*$L$5-'[1]Сведения о НИ'!W20-('[1]Сведения о НИ'!R20+'[1]Сведения о НИ'!S20)*$L$5</f>
        <v>0</v>
      </c>
      <c r="D21" s="139" t="n">
        <v>0</v>
      </c>
      <c r="E21" s="139" t="n">
        <f aca="false" ca="false" dt2D="false" dtr="false" t="normal">C21+D21</f>
        <v>0</v>
      </c>
      <c r="F21" s="139" t="n">
        <f aca="false" ca="false" dt2D="false" dtr="false" t="normal">'[1]Сведения о НИ'!Z20-'[1]Сведения о НИ'!AA20-('[1]Сведения о НИ'!R20+'[1]Сведения о НИ'!S20)</f>
        <v>0</v>
      </c>
      <c r="G21" s="139" t="n">
        <f aca="false" ca="false" dt2D="false" dtr="false" t="normal">('[1]Сведения о НИ'!R20+'[1]Сведения о НИ'!S20)*$L$5</f>
        <v>0</v>
      </c>
      <c r="H21" s="139" t="n">
        <f aca="false" ca="false" dt2D="false" dtr="false" t="normal">F21+G21</f>
        <v>0</v>
      </c>
      <c r="I21" s="139" t="n">
        <f aca="false" ca="false" dt2D="false" dtr="false" t="normal">'[1]Сведения о НИ'!AZ20-'[1]Сведения о НИ'!AS20-'[1]Сведения о НИ'!BB20-('[1]Сведения о НИ'!R20+'[1]Сведения о НИ'!S20)</f>
        <v>0</v>
      </c>
      <c r="J21" s="139" t="n">
        <f aca="false" ca="false" dt2D="false" dtr="false" t="normal">('[1]Сведения о НИ'!R20+'[1]Сведения о НИ'!S20)*5+'[1]Сведения о НИ'!BA20</f>
        <v>0</v>
      </c>
      <c r="K21" s="139" t="n">
        <f aca="false" ca="false" dt2D="false" dtr="false" t="normal">I21+J21</f>
        <v>0</v>
      </c>
      <c r="L21" s="139" t="n">
        <f aca="false" ca="false" dt2D="false" dtr="false" t="normal">0-('[1]Сведения о НИ'!R20+'[1]Сведения о НИ'!S20)</f>
        <v>0</v>
      </c>
      <c r="M21" s="139" t="n">
        <f aca="false" ca="false" dt2D="false" dtr="false" t="normal">('[1]Сведения о НИ'!R20+'[1]Сведения о НИ'!S20)*$L$5</f>
        <v>0</v>
      </c>
      <c r="N21" s="139" t="n">
        <f aca="false" ca="false" dt2D="false" dtr="false" t="normal">L21+M21</f>
        <v>0</v>
      </c>
      <c r="O21" s="54" t="n"/>
      <c r="P21" s="46" t="e">
        <f aca="false" ca="false" dt2D="false" dtr="false" t="normal">Q21-R21-S21-T21-U21</f>
        <v>#REF!</v>
      </c>
      <c r="Q21" s="46" t="e">
        <f aca="false" ca="false" dt2D="false" dtr="false" t="normal">#REF!*$AR$5</f>
        <v>#REF!</v>
      </c>
      <c r="R21" s="46" t="e">
        <f aca="false" ca="false" dt2D="false" dtr="false" t="normal">#REF!</f>
        <v>#REF!</v>
      </c>
      <c r="S21" s="46" t="e">
        <f aca="false" ca="false" dt2D="false" dtr="false" t="normal">IF(#REF!*$AR$5&gt;#REF!-#REF!, #REF!-#REF!, #REF!*$AR$5)</f>
        <v>#REF!</v>
      </c>
      <c r="T21" s="46" t="e">
        <f aca="false" ca="false" dt2D="false" dtr="false" t="normal">#REF!*$AR$5</f>
        <v>#REF!</v>
      </c>
      <c r="U21" s="46" t="e">
        <f aca="false" ca="false" dt2D="false" dtr="false" t="normal">#REF!*$AR$5</f>
        <v>#REF!</v>
      </c>
      <c r="V21" s="105" t="e">
        <f aca="false" ca="false" dt2D="false" dtr="false" t="normal">W21+X21+Y21+Z21+AA21+AB21+AC21</f>
        <v>#REF!</v>
      </c>
      <c r="W21" s="105" t="e">
        <f aca="false" ca="false" dt2D="false" dtr="false" t="normal">#REF!</f>
        <v>#REF!</v>
      </c>
      <c r="X21" s="105" t="e">
        <f aca="false" ca="false" dt2D="false" dtr="false" t="normal">-#REF!</f>
        <v>#REF!</v>
      </c>
      <c r="Y21" s="105" t="e">
        <f aca="false" ca="false" dt2D="false" dtr="false" t="normal">IF(#REF!*$AR$5&gt;#REF!-#REF!, #REF!-#REF!, #REF!*$AR$5)</f>
        <v>#REF!</v>
      </c>
      <c r="Z21" s="105" t="e">
        <f aca="false" ca="false" dt2D="false" dtr="false" t="normal">#REF!*$AR$5</f>
        <v>#REF!</v>
      </c>
      <c r="AA21" s="105" t="e">
        <f aca="false" ca="false" dt2D="false" dtr="false" t="normal">#REF!*$AR$5</f>
        <v>#REF!</v>
      </c>
      <c r="AB21" s="105" t="e">
        <f aca="false" ca="false" dt2D="false" dtr="false" t="normal">-#REF!</f>
        <v>#REF!</v>
      </c>
      <c r="AC21" s="105" t="e">
        <f aca="false" ca="false" dt2D="false" dtr="false" t="normal">#REF!</f>
        <v>#REF!</v>
      </c>
      <c r="AD21" s="139" t="e">
        <f aca="false" ca="false" dt2D="false" dtr="false" t="normal">AE21+AF21+AG21+AH21+AI21+AJ21+AK21+AL21</f>
        <v>#REF!</v>
      </c>
      <c r="AE21" s="139" t="e">
        <f aca="false" ca="false" dt2D="false" dtr="false" t="normal">#REF!+#REF!+#REF!+#REF!</f>
        <v>#REF!</v>
      </c>
      <c r="AF21" s="139" t="e">
        <f aca="false" ca="false" dt2D="false" dtr="false" t="normal">-#REF!</f>
        <v>#REF!</v>
      </c>
      <c r="AG21" s="139" t="e">
        <f aca="false" ca="false" dt2D="false" dtr="false" t="normal">-#REF!</f>
        <v>#REF!</v>
      </c>
      <c r="AH21" s="139" t="e">
        <f aca="false" ca="false" dt2D="false" dtr="false" t="normal">IF(#REF!*$AR$5&gt;#REF!-#REF!, #REF!-#REF!, #REF!*$AR$5)</f>
        <v>#REF!</v>
      </c>
      <c r="AI21" s="139" t="e">
        <f aca="false" ca="false" dt2D="false" dtr="false" t="normal">#REF!*$AR$5</f>
        <v>#REF!</v>
      </c>
      <c r="AJ21" s="139" t="e">
        <f aca="false" ca="false" dt2D="false" dtr="false" t="normal">#REF!*$AR$5</f>
        <v>#REF!</v>
      </c>
      <c r="AK21" s="139" t="e">
        <f aca="false" ca="false" dt2D="false" dtr="false" t="normal">-#REF!</f>
        <v>#REF!</v>
      </c>
      <c r="AL21" s="139" t="e">
        <f aca="false" ca="false" dt2D="false" dtr="false" t="normal">#REF!</f>
        <v>#REF!</v>
      </c>
      <c r="AM21" s="139" t="e">
        <f aca="false" ca="false" dt2D="false" dtr="false" t="normal">AO21+AP21+AQ21+AR21+AS21</f>
        <v>#REF!</v>
      </c>
      <c r="AN21" s="139" t="n">
        <v>0</v>
      </c>
      <c r="AO21" s="139" t="e">
        <f aca="false" ca="false" dt2D="false" dtr="false" t="normal">IF(#REF!*$AR$5&gt;#REF!-#REF!, #REF!-#REF!, #REF!*$AR$5)</f>
        <v>#REF!</v>
      </c>
      <c r="AP21" s="139" t="e">
        <f aca="false" ca="false" dt2D="false" dtr="false" t="normal">#REF!*$AR$5</f>
        <v>#REF!</v>
      </c>
      <c r="AQ21" s="139" t="e">
        <f aca="false" ca="false" dt2D="false" dtr="false" t="normal">#REF!*$AR$5</f>
        <v>#REF!</v>
      </c>
      <c r="AR21" s="139" t="e">
        <f aca="false" ca="false" dt2D="false" dtr="false" t="normal">-#REF!</f>
        <v>#REF!</v>
      </c>
      <c r="AS21" s="139" t="e">
        <f aca="false" ca="false" dt2D="false" dtr="false" t="normal">#REF!</f>
        <v>#REF!</v>
      </c>
      <c r="AT21" s="54" t="n"/>
      <c r="AU21" s="223" t="s">
        <v>145</v>
      </c>
      <c r="AV21" s="223" t="s">
        <v>146</v>
      </c>
      <c r="AW21" s="223" t="s">
        <v>147</v>
      </c>
      <c r="AX21" s="223" t="s">
        <v>148</v>
      </c>
    </row>
    <row hidden="false" ht="15" outlineLevel="0" r="22">
      <c r="A22" s="10" t="n">
        <f aca="false" ca="false" dt2D="false" dtr="false" t="normal">'[1]Сведения о НИ'!A18</f>
        <v>0</v>
      </c>
      <c r="B22" s="89" t="n">
        <f aca="false" ca="false" dt2D="false" dtr="false" t="normal">'Сведения о НИ'!C19</f>
        <v>0</v>
      </c>
      <c r="C22" s="139" t="n">
        <f aca="false" ca="false" dt2D="false" dtr="false" t="normal">'[1]Сведения о НИ'!V21*$L$5-'[1]Сведения о НИ'!W21-('[1]Сведения о НИ'!R21+'[1]Сведения о НИ'!S21)*$L$5</f>
        <v>0</v>
      </c>
      <c r="D22" s="139" t="n">
        <v>0</v>
      </c>
      <c r="E22" s="139" t="n">
        <f aca="false" ca="false" dt2D="false" dtr="false" t="normal">C22+D22</f>
        <v>0</v>
      </c>
      <c r="F22" s="139" t="n">
        <f aca="false" ca="false" dt2D="false" dtr="false" t="normal">'[1]Сведения о НИ'!Z21-'[1]Сведения о НИ'!AA21-('[1]Сведения о НИ'!R21+'[1]Сведения о НИ'!S21)</f>
        <v>0</v>
      </c>
      <c r="G22" s="139" t="n">
        <f aca="false" ca="false" dt2D="false" dtr="false" t="normal">('[1]Сведения о НИ'!R21+'[1]Сведения о НИ'!S21)*$L$5</f>
        <v>0</v>
      </c>
      <c r="H22" s="139" t="n">
        <f aca="false" ca="false" dt2D="false" dtr="false" t="normal">F22+G22</f>
        <v>0</v>
      </c>
      <c r="I22" s="139" t="n">
        <f aca="false" ca="false" dt2D="false" dtr="false" t="normal">'[1]Сведения о НИ'!AZ21-'[1]Сведения о НИ'!AS21-'[1]Сведения о НИ'!BB21-('[1]Сведения о НИ'!R21+'[1]Сведения о НИ'!S21)</f>
        <v>0</v>
      </c>
      <c r="J22" s="139" t="n">
        <f aca="false" ca="false" dt2D="false" dtr="false" t="normal">('[1]Сведения о НИ'!R21+'[1]Сведения о НИ'!S21)*5+'[1]Сведения о НИ'!BA21</f>
        <v>0</v>
      </c>
      <c r="K22" s="139" t="n">
        <f aca="false" ca="false" dt2D="false" dtr="false" t="normal">I22+J22</f>
        <v>0</v>
      </c>
      <c r="L22" s="139" t="n">
        <f aca="false" ca="false" dt2D="false" dtr="false" t="normal">0-('[1]Сведения о НИ'!R21+'[1]Сведения о НИ'!S21)</f>
        <v>0</v>
      </c>
      <c r="M22" s="139" t="n">
        <f aca="false" ca="false" dt2D="false" dtr="false" t="normal">('[1]Сведения о НИ'!R21+'[1]Сведения о НИ'!S21)*$L$5</f>
        <v>0</v>
      </c>
      <c r="N22" s="139" t="n">
        <f aca="false" ca="false" dt2D="false" dtr="false" t="normal">L22+M22</f>
        <v>0</v>
      </c>
      <c r="O22" s="54" t="n"/>
      <c r="P22" s="46" t="e">
        <f aca="false" ca="false" dt2D="false" dtr="false" t="normal">Q22-R22-S22-T22-U22</f>
        <v>#REF!</v>
      </c>
      <c r="Q22" s="46" t="e">
        <f aca="false" ca="false" dt2D="false" dtr="false" t="normal">#REF!*$AR$5</f>
        <v>#REF!</v>
      </c>
      <c r="R22" s="46" t="e">
        <f aca="false" ca="false" dt2D="false" dtr="false" t="normal">#REF!</f>
        <v>#REF!</v>
      </c>
      <c r="S22" s="46" t="e">
        <f aca="false" ca="false" dt2D="false" dtr="false" t="normal">IF(#REF!*$AR$5&gt;#REF!-#REF!, #REF!-#REF!, #REF!*$AR$5)</f>
        <v>#REF!</v>
      </c>
      <c r="T22" s="46" t="e">
        <f aca="false" ca="false" dt2D="false" dtr="false" t="normal">#REF!*$AR$5</f>
        <v>#REF!</v>
      </c>
      <c r="U22" s="46" t="e">
        <f aca="false" ca="false" dt2D="false" dtr="false" t="normal">#REF!*$AR$5</f>
        <v>#REF!</v>
      </c>
      <c r="V22" s="105" t="e">
        <f aca="false" ca="false" dt2D="false" dtr="false" t="normal">W22+X22+Y22+Z22+AA22+AB22+AC22</f>
        <v>#REF!</v>
      </c>
      <c r="W22" s="105" t="e">
        <f aca="false" ca="false" dt2D="false" dtr="false" t="normal">#REF!</f>
        <v>#REF!</v>
      </c>
      <c r="X22" s="105" t="e">
        <f aca="false" ca="false" dt2D="false" dtr="false" t="normal">-#REF!</f>
        <v>#REF!</v>
      </c>
      <c r="Y22" s="105" t="e">
        <f aca="false" ca="false" dt2D="false" dtr="false" t="normal">IF(#REF!*$AR$5&gt;#REF!-#REF!, #REF!-#REF!, #REF!*$AR$5)</f>
        <v>#REF!</v>
      </c>
      <c r="Z22" s="105" t="e">
        <f aca="false" ca="false" dt2D="false" dtr="false" t="normal">#REF!*$AR$5</f>
        <v>#REF!</v>
      </c>
      <c r="AA22" s="105" t="e">
        <f aca="false" ca="false" dt2D="false" dtr="false" t="normal">#REF!*$AR$5</f>
        <v>#REF!</v>
      </c>
      <c r="AB22" s="105" t="e">
        <f aca="false" ca="false" dt2D="false" dtr="false" t="normal">-#REF!</f>
        <v>#REF!</v>
      </c>
      <c r="AC22" s="105" t="e">
        <f aca="false" ca="false" dt2D="false" dtr="false" t="normal">#REF!</f>
        <v>#REF!</v>
      </c>
      <c r="AD22" s="139" t="e">
        <f aca="false" ca="false" dt2D="false" dtr="false" t="normal">AE22+AF22+AG22+AH22+AI22+AJ22+AK22+AL22</f>
        <v>#REF!</v>
      </c>
      <c r="AE22" s="139" t="e">
        <f aca="false" ca="false" dt2D="false" dtr="false" t="normal">#REF!+#REF!+#REF!+#REF!</f>
        <v>#REF!</v>
      </c>
      <c r="AF22" s="139" t="e">
        <f aca="false" ca="false" dt2D="false" dtr="false" t="normal">-#REF!</f>
        <v>#REF!</v>
      </c>
      <c r="AG22" s="139" t="e">
        <f aca="false" ca="false" dt2D="false" dtr="false" t="normal">-#REF!</f>
        <v>#REF!</v>
      </c>
      <c r="AH22" s="139" t="e">
        <f aca="false" ca="false" dt2D="false" dtr="false" t="normal">IF(#REF!*$AR$5&gt;#REF!-#REF!, #REF!-#REF!, #REF!*$AR$5)</f>
        <v>#REF!</v>
      </c>
      <c r="AI22" s="139" t="e">
        <f aca="false" ca="false" dt2D="false" dtr="false" t="normal">#REF!*$AR$5</f>
        <v>#REF!</v>
      </c>
      <c r="AJ22" s="139" t="e">
        <f aca="false" ca="false" dt2D="false" dtr="false" t="normal">#REF!*$AR$5</f>
        <v>#REF!</v>
      </c>
      <c r="AK22" s="139" t="e">
        <f aca="false" ca="false" dt2D="false" dtr="false" t="normal">-#REF!</f>
        <v>#REF!</v>
      </c>
      <c r="AL22" s="139" t="e">
        <f aca="false" ca="false" dt2D="false" dtr="false" t="normal">#REF!</f>
        <v>#REF!</v>
      </c>
      <c r="AM22" s="139" t="e">
        <f aca="false" ca="false" dt2D="false" dtr="false" t="normal">AO22+AP22+AQ22+AR22+AS22</f>
        <v>#REF!</v>
      </c>
      <c r="AN22" s="139" t="n">
        <v>0</v>
      </c>
      <c r="AO22" s="139" t="e">
        <f aca="false" ca="false" dt2D="false" dtr="false" t="normal">IF(#REF!*$AR$5&gt;#REF!-#REF!, #REF!-#REF!, #REF!*$AR$5)</f>
        <v>#REF!</v>
      </c>
      <c r="AP22" s="139" t="e">
        <f aca="false" ca="false" dt2D="false" dtr="false" t="normal">#REF!*$AR$5</f>
        <v>#REF!</v>
      </c>
      <c r="AQ22" s="139" t="e">
        <f aca="false" ca="false" dt2D="false" dtr="false" t="normal">#REF!*$AR$5</f>
        <v>#REF!</v>
      </c>
      <c r="AR22" s="139" t="e">
        <f aca="false" ca="false" dt2D="false" dtr="false" t="normal">-#REF!</f>
        <v>#REF!</v>
      </c>
      <c r="AS22" s="139" t="e">
        <f aca="false" ca="false" dt2D="false" dtr="false" t="normal">#REF!</f>
        <v>#REF!</v>
      </c>
      <c r="AT22" s="54" t="n"/>
      <c r="AU22" s="223" t="s">
        <v>93</v>
      </c>
      <c r="AV22" s="223" t="s">
        <v>98</v>
      </c>
      <c r="AW22" s="223" t="s">
        <v>103</v>
      </c>
      <c r="AX22" s="223" t="s">
        <v>108</v>
      </c>
    </row>
    <row hidden="false" ht="15" outlineLevel="0" r="23">
      <c r="A23" s="10" t="n">
        <f aca="false" ca="false" dt2D="false" dtr="false" t="normal">'[1]Сведения о НИ'!A19</f>
        <v>0</v>
      </c>
      <c r="B23" s="89" t="n">
        <f aca="false" ca="false" dt2D="false" dtr="false" t="normal">'Сведения о НИ'!C20</f>
        <v>0</v>
      </c>
      <c r="C23" s="139" t="n">
        <f aca="false" ca="false" dt2D="false" dtr="false" t="normal">'[1]Сведения о НИ'!V19*$L$5-'[1]Сведения о НИ'!W19-('[1]Сведения о НИ'!R19+'[1]Сведения о НИ'!S19)*$L$5</f>
        <v>0</v>
      </c>
      <c r="D23" s="139" t="n">
        <v>0</v>
      </c>
      <c r="E23" s="139" t="n">
        <f aca="false" ca="false" dt2D="false" dtr="false" t="normal">C23+D23</f>
        <v>0</v>
      </c>
      <c r="F23" s="139" t="n">
        <f aca="false" ca="false" dt2D="false" dtr="false" t="normal">'[1]Сведения о НИ'!Z19-'[1]Сведения о НИ'!AA19-('[1]Сведения о НИ'!R19+'[1]Сведения о НИ'!S19)</f>
        <v>0</v>
      </c>
      <c r="G23" s="139" t="n">
        <f aca="false" ca="false" dt2D="false" dtr="false" t="normal">('[1]Сведения о НИ'!R19+'[1]Сведения о НИ'!S19)*$L$5</f>
        <v>0</v>
      </c>
      <c r="H23" s="139" t="n">
        <f aca="false" ca="false" dt2D="false" dtr="false" t="normal">F23+G23</f>
        <v>0</v>
      </c>
      <c r="I23" s="139" t="n">
        <f aca="false" ca="false" dt2D="false" dtr="false" t="normal">'[1]Сведения о НИ'!AZ19-'[1]Сведения о НИ'!AS19-'[1]Сведения о НИ'!BB19-('[1]Сведения о НИ'!R19+'[1]Сведения о НИ'!S19)</f>
        <v>0</v>
      </c>
      <c r="J23" s="139" t="n">
        <f aca="false" ca="false" dt2D="false" dtr="false" t="normal">('[1]Сведения о НИ'!R19+'[1]Сведения о НИ'!S19)*5+'[1]Сведения о НИ'!BA19</f>
        <v>0</v>
      </c>
      <c r="K23" s="139" t="n">
        <f aca="false" ca="false" dt2D="false" dtr="false" t="normal">I23+J23</f>
        <v>0</v>
      </c>
      <c r="L23" s="139" t="n">
        <f aca="false" ca="false" dt2D="false" dtr="false" t="normal">0-('[1]Сведения о НИ'!R19+'[1]Сведения о НИ'!S19)</f>
        <v>0</v>
      </c>
      <c r="M23" s="139" t="n">
        <f aca="false" ca="false" dt2D="false" dtr="false" t="normal">('[1]Сведения о НИ'!R19+'[1]Сведения о НИ'!S19)*$L$5</f>
        <v>0</v>
      </c>
      <c r="N23" s="139" t="n">
        <f aca="false" ca="false" dt2D="false" dtr="false" t="normal">L23+M23</f>
        <v>0</v>
      </c>
      <c r="O23" s="54" t="n"/>
      <c r="P23" s="46" t="e">
        <f aca="false" ca="false" dt2D="false" dtr="false" t="normal">Q23-R23-S23-T23-U23</f>
        <v>#REF!</v>
      </c>
      <c r="Q23" s="46" t="e">
        <f aca="false" ca="false" dt2D="false" dtr="false" t="normal">#REF!*$AR$5</f>
        <v>#REF!</v>
      </c>
      <c r="R23" s="46" t="e">
        <f aca="false" ca="false" dt2D="false" dtr="false" t="normal">#REF!</f>
        <v>#REF!</v>
      </c>
      <c r="S23" s="46" t="e">
        <f aca="false" ca="false" dt2D="false" dtr="false" t="normal">IF(#REF!*$AR$5&gt;#REF!-#REF!, #REF!-#REF!, #REF!*$AR$5)</f>
        <v>#REF!</v>
      </c>
      <c r="T23" s="46" t="e">
        <f aca="false" ca="false" dt2D="false" dtr="false" t="normal">#REF!*$AR$5</f>
        <v>#REF!</v>
      </c>
      <c r="U23" s="46" t="e">
        <f aca="false" ca="false" dt2D="false" dtr="false" t="normal">#REF!*$AR$5</f>
        <v>#REF!</v>
      </c>
      <c r="V23" s="105" t="e">
        <f aca="false" ca="false" dt2D="false" dtr="false" t="normal">W23+X23+Y23+Z23+AA23+AB23+AC23</f>
        <v>#REF!</v>
      </c>
      <c r="W23" s="105" t="e">
        <f aca="false" ca="false" dt2D="false" dtr="false" t="normal">#REF!</f>
        <v>#REF!</v>
      </c>
      <c r="X23" s="105" t="e">
        <f aca="false" ca="false" dt2D="false" dtr="false" t="normal">-#REF!</f>
        <v>#REF!</v>
      </c>
      <c r="Y23" s="105" t="e">
        <f aca="false" ca="false" dt2D="false" dtr="false" t="normal">IF(#REF!*$AR$5&gt;#REF!-#REF!, #REF!-#REF!, #REF!*$AR$5)</f>
        <v>#REF!</v>
      </c>
      <c r="Z23" s="105" t="e">
        <f aca="false" ca="false" dt2D="false" dtr="false" t="normal">#REF!*$AR$5</f>
        <v>#REF!</v>
      </c>
      <c r="AA23" s="105" t="e">
        <f aca="false" ca="false" dt2D="false" dtr="false" t="normal">#REF!*$AR$5</f>
        <v>#REF!</v>
      </c>
      <c r="AB23" s="105" t="e">
        <f aca="false" ca="false" dt2D="false" dtr="false" t="normal">-#REF!</f>
        <v>#REF!</v>
      </c>
      <c r="AC23" s="105" t="e">
        <f aca="false" ca="false" dt2D="false" dtr="false" t="normal">#REF!</f>
        <v>#REF!</v>
      </c>
      <c r="AD23" s="139" t="e">
        <f aca="false" ca="false" dt2D="false" dtr="false" t="normal">AE23+AF23+AG23+AH23+AI23+AJ23+AK23+AL23</f>
        <v>#REF!</v>
      </c>
      <c r="AE23" s="139" t="e">
        <f aca="false" ca="false" dt2D="false" dtr="false" t="normal">#REF!+#REF!+#REF!+#REF!</f>
        <v>#REF!</v>
      </c>
      <c r="AF23" s="139" t="e">
        <f aca="false" ca="false" dt2D="false" dtr="false" t="normal">-#REF!</f>
        <v>#REF!</v>
      </c>
      <c r="AG23" s="139" t="e">
        <f aca="false" ca="false" dt2D="false" dtr="false" t="normal">-#REF!</f>
        <v>#REF!</v>
      </c>
      <c r="AH23" s="139" t="e">
        <f aca="false" ca="false" dt2D="false" dtr="false" t="normal">IF(#REF!*$AR$5&gt;#REF!-#REF!, #REF!-#REF!, #REF!*$AR$5)</f>
        <v>#REF!</v>
      </c>
      <c r="AI23" s="139" t="e">
        <f aca="false" ca="false" dt2D="false" dtr="false" t="normal">#REF!*$AR$5</f>
        <v>#REF!</v>
      </c>
      <c r="AJ23" s="139" t="e">
        <f aca="false" ca="false" dt2D="false" dtr="false" t="normal">#REF!*$AR$5</f>
        <v>#REF!</v>
      </c>
      <c r="AK23" s="139" t="e">
        <f aca="false" ca="false" dt2D="false" dtr="false" t="normal">-#REF!</f>
        <v>#REF!</v>
      </c>
      <c r="AL23" s="139" t="e">
        <f aca="false" ca="false" dt2D="false" dtr="false" t="normal">#REF!</f>
        <v>#REF!</v>
      </c>
      <c r="AM23" s="139" t="e">
        <f aca="false" ca="false" dt2D="false" dtr="false" t="normal">AO23+AP23+AQ23+AR23+AS23</f>
        <v>#REF!</v>
      </c>
      <c r="AN23" s="139" t="n">
        <v>0</v>
      </c>
      <c r="AO23" s="139" t="e">
        <f aca="false" ca="false" dt2D="false" dtr="false" t="normal">IF(#REF!*$AR$5&gt;#REF!-#REF!, #REF!-#REF!, #REF!*$AR$5)</f>
        <v>#REF!</v>
      </c>
      <c r="AP23" s="139" t="e">
        <f aca="false" ca="false" dt2D="false" dtr="false" t="normal">#REF!*$AR$5</f>
        <v>#REF!</v>
      </c>
      <c r="AQ23" s="139" t="e">
        <f aca="false" ca="false" dt2D="false" dtr="false" t="normal">#REF!*$AR$5</f>
        <v>#REF!</v>
      </c>
      <c r="AR23" s="139" t="e">
        <f aca="false" ca="false" dt2D="false" dtr="false" t="normal">-#REF!</f>
        <v>#REF!</v>
      </c>
      <c r="AS23" s="139" t="e">
        <f aca="false" ca="false" dt2D="false" dtr="false" t="normal">#REF!</f>
        <v>#REF!</v>
      </c>
      <c r="AT23" s="54" t="n"/>
      <c r="AU23" s="223" t="s">
        <v>121</v>
      </c>
      <c r="AV23" s="223" t="s">
        <v>122</v>
      </c>
      <c r="AW23" s="223" t="s">
        <v>123</v>
      </c>
      <c r="AX23" s="223" t="s">
        <v>124</v>
      </c>
    </row>
    <row hidden="false" ht="15" outlineLevel="0" r="24">
      <c r="A24" s="10" t="n">
        <f aca="false" ca="false" dt2D="false" dtr="false" t="normal">'[1]Сведения о НИ'!A20</f>
        <v>0</v>
      </c>
      <c r="B24" s="89" t="n">
        <f aca="false" ca="false" dt2D="false" dtr="false" t="normal">'Сведения о НИ'!C21</f>
        <v>0</v>
      </c>
      <c r="C24" s="139" t="n">
        <f aca="false" ca="false" dt2D="false" dtr="false" t="normal">'[1]Сведения о НИ'!V20*$L$5-'[1]Сведения о НИ'!W20-('[1]Сведения о НИ'!R20+'[1]Сведения о НИ'!S20)*$L$5</f>
        <v>0</v>
      </c>
      <c r="D24" s="139" t="n">
        <v>0</v>
      </c>
      <c r="E24" s="139" t="n">
        <f aca="false" ca="false" dt2D="false" dtr="false" t="normal">C24+D24</f>
        <v>0</v>
      </c>
      <c r="F24" s="139" t="n">
        <f aca="false" ca="false" dt2D="false" dtr="false" t="normal">'[1]Сведения о НИ'!Z20-'[1]Сведения о НИ'!AA20-('[1]Сведения о НИ'!R20+'[1]Сведения о НИ'!S20)</f>
        <v>0</v>
      </c>
      <c r="G24" s="139" t="n">
        <f aca="false" ca="false" dt2D="false" dtr="false" t="normal">('[1]Сведения о НИ'!R20+'[1]Сведения о НИ'!S20)*$L$5</f>
        <v>0</v>
      </c>
      <c r="H24" s="139" t="n">
        <f aca="false" ca="false" dt2D="false" dtr="false" t="normal">F24+G24</f>
        <v>0</v>
      </c>
      <c r="I24" s="139" t="n">
        <f aca="false" ca="false" dt2D="false" dtr="false" t="normal">'[1]Сведения о НИ'!AZ20-'[1]Сведения о НИ'!AS20-'[1]Сведения о НИ'!BB20-('[1]Сведения о НИ'!R20+'[1]Сведения о НИ'!S20)</f>
        <v>0</v>
      </c>
      <c r="J24" s="139" t="n">
        <f aca="false" ca="false" dt2D="false" dtr="false" t="normal">('[1]Сведения о НИ'!R20+'[1]Сведения о НИ'!S20)*5+'[1]Сведения о НИ'!BA20</f>
        <v>0</v>
      </c>
      <c r="K24" s="139" t="n">
        <f aca="false" ca="false" dt2D="false" dtr="false" t="normal">I24+J24</f>
        <v>0</v>
      </c>
      <c r="L24" s="139" t="n">
        <f aca="false" ca="false" dt2D="false" dtr="false" t="normal">0-('[1]Сведения о НИ'!R20+'[1]Сведения о НИ'!S20)</f>
        <v>0</v>
      </c>
      <c r="M24" s="139" t="n">
        <f aca="false" ca="false" dt2D="false" dtr="false" t="normal">('[1]Сведения о НИ'!R20+'[1]Сведения о НИ'!S20)*$L$5</f>
        <v>0</v>
      </c>
      <c r="N24" s="139" t="n">
        <f aca="false" ca="false" dt2D="false" dtr="false" t="normal">L24+M24</f>
        <v>0</v>
      </c>
      <c r="O24" s="54" t="n"/>
      <c r="P24" s="46" t="e">
        <f aca="false" ca="false" dt2D="false" dtr="false" t="normal">Q24-R24-S24-T24-U24</f>
        <v>#REF!</v>
      </c>
      <c r="Q24" s="46" t="e">
        <f aca="false" ca="false" dt2D="false" dtr="false" t="normal">#REF!*$AR$5</f>
        <v>#REF!</v>
      </c>
      <c r="R24" s="46" t="e">
        <f aca="false" ca="false" dt2D="false" dtr="false" t="normal">#REF!</f>
        <v>#REF!</v>
      </c>
      <c r="S24" s="46" t="e">
        <f aca="false" ca="false" dt2D="false" dtr="false" t="normal">IF(#REF!*$AR$5&gt;#REF!-#REF!, #REF!-#REF!, #REF!*$AR$5)</f>
        <v>#REF!</v>
      </c>
      <c r="T24" s="46" t="e">
        <f aca="false" ca="false" dt2D="false" dtr="false" t="normal">#REF!*$AR$5</f>
        <v>#REF!</v>
      </c>
      <c r="U24" s="46" t="e">
        <f aca="false" ca="false" dt2D="false" dtr="false" t="normal">#REF!*$AR$5</f>
        <v>#REF!</v>
      </c>
      <c r="V24" s="105" t="e">
        <f aca="false" ca="false" dt2D="false" dtr="false" t="normal">W24+X24+Y24+Z24+AA24+AB24+AC24</f>
        <v>#REF!</v>
      </c>
      <c r="W24" s="105" t="e">
        <f aca="false" ca="false" dt2D="false" dtr="false" t="normal">#REF!</f>
        <v>#REF!</v>
      </c>
      <c r="X24" s="105" t="e">
        <f aca="false" ca="false" dt2D="false" dtr="false" t="normal">-#REF!</f>
        <v>#REF!</v>
      </c>
      <c r="Y24" s="105" t="e">
        <f aca="false" ca="false" dt2D="false" dtr="false" t="normal">IF(#REF!*$AR$5&gt;#REF!-#REF!, #REF!-#REF!, #REF!*$AR$5)</f>
        <v>#REF!</v>
      </c>
      <c r="Z24" s="105" t="e">
        <f aca="false" ca="false" dt2D="false" dtr="false" t="normal">#REF!*$AR$5</f>
        <v>#REF!</v>
      </c>
      <c r="AA24" s="105" t="e">
        <f aca="false" ca="false" dt2D="false" dtr="false" t="normal">#REF!*$AR$5</f>
        <v>#REF!</v>
      </c>
      <c r="AB24" s="105" t="e">
        <f aca="false" ca="false" dt2D="false" dtr="false" t="normal">-#REF!</f>
        <v>#REF!</v>
      </c>
      <c r="AC24" s="105" t="e">
        <f aca="false" ca="false" dt2D="false" dtr="false" t="normal">#REF!</f>
        <v>#REF!</v>
      </c>
      <c r="AD24" s="139" t="e">
        <f aca="false" ca="false" dt2D="false" dtr="false" t="normal">AE24+AF24+AG24+AH24+AI24+AJ24+AK24+AL24</f>
        <v>#REF!</v>
      </c>
      <c r="AE24" s="139" t="e">
        <f aca="false" ca="false" dt2D="false" dtr="false" t="normal">#REF!+#REF!+#REF!+#REF!</f>
        <v>#REF!</v>
      </c>
      <c r="AF24" s="139" t="e">
        <f aca="false" ca="false" dt2D="false" dtr="false" t="normal">-#REF!</f>
        <v>#REF!</v>
      </c>
      <c r="AG24" s="139" t="e">
        <f aca="false" ca="false" dt2D="false" dtr="false" t="normal">-#REF!</f>
        <v>#REF!</v>
      </c>
      <c r="AH24" s="139" t="e">
        <f aca="false" ca="false" dt2D="false" dtr="false" t="normal">IF(#REF!*$AR$5&gt;#REF!-#REF!, #REF!-#REF!, #REF!*$AR$5)</f>
        <v>#REF!</v>
      </c>
      <c r="AI24" s="139" t="e">
        <f aca="false" ca="false" dt2D="false" dtr="false" t="normal">#REF!*$AR$5</f>
        <v>#REF!</v>
      </c>
      <c r="AJ24" s="139" t="e">
        <f aca="false" ca="false" dt2D="false" dtr="false" t="normal">#REF!*$AR$5</f>
        <v>#REF!</v>
      </c>
      <c r="AK24" s="139" t="e">
        <f aca="false" ca="false" dt2D="false" dtr="false" t="normal">-#REF!</f>
        <v>#REF!</v>
      </c>
      <c r="AL24" s="139" t="e">
        <f aca="false" ca="false" dt2D="false" dtr="false" t="normal">#REF!</f>
        <v>#REF!</v>
      </c>
      <c r="AM24" s="139" t="e">
        <f aca="false" ca="false" dt2D="false" dtr="false" t="normal">AO24+AP24+AQ24+AR24+AS24</f>
        <v>#REF!</v>
      </c>
      <c r="AN24" s="139" t="n">
        <v>0</v>
      </c>
      <c r="AO24" s="139" t="e">
        <f aca="false" ca="false" dt2D="false" dtr="false" t="normal">IF(#REF!*$AR$5&gt;#REF!-#REF!, #REF!-#REF!, #REF!*$AR$5)</f>
        <v>#REF!</v>
      </c>
      <c r="AP24" s="139" t="e">
        <f aca="false" ca="false" dt2D="false" dtr="false" t="normal">#REF!*$AR$5</f>
        <v>#REF!</v>
      </c>
      <c r="AQ24" s="139" t="e">
        <f aca="false" ca="false" dt2D="false" dtr="false" t="normal">#REF!*$AR$5</f>
        <v>#REF!</v>
      </c>
      <c r="AR24" s="139" t="e">
        <f aca="false" ca="false" dt2D="false" dtr="false" t="normal">-#REF!</f>
        <v>#REF!</v>
      </c>
      <c r="AS24" s="139" t="e">
        <f aca="false" ca="false" dt2D="false" dtr="false" t="normal">#REF!</f>
        <v>#REF!</v>
      </c>
      <c r="AT24" s="54" t="n"/>
      <c r="AU24" s="223" t="s">
        <v>92</v>
      </c>
      <c r="AV24" s="223" t="s">
        <v>95</v>
      </c>
      <c r="AW24" s="223" t="s">
        <v>100</v>
      </c>
      <c r="AX24" s="223" t="s">
        <v>105</v>
      </c>
    </row>
    <row hidden="false" ht="15" outlineLevel="0" r="25">
      <c r="A25" s="10" t="n">
        <f aca="false" ca="false" dt2D="false" dtr="false" t="normal">'[1]Сведения о НИ'!A21</f>
        <v>0</v>
      </c>
      <c r="B25" s="89" t="n">
        <f aca="false" ca="false" dt2D="false" dtr="false" t="normal">'Сведения о НИ'!C22</f>
        <v>0</v>
      </c>
      <c r="C25" s="139" t="n">
        <f aca="false" ca="false" dt2D="false" dtr="false" t="normal">'[1]Сведения о НИ'!V21*$L$5-'[1]Сведения о НИ'!W21-('[1]Сведения о НИ'!R21+'[1]Сведения о НИ'!S21)*$L$5</f>
        <v>0</v>
      </c>
      <c r="D25" s="139" t="n">
        <v>0</v>
      </c>
      <c r="E25" s="139" t="n">
        <f aca="false" ca="false" dt2D="false" dtr="false" t="normal">C25+D25</f>
        <v>0</v>
      </c>
      <c r="F25" s="139" t="n">
        <f aca="false" ca="false" dt2D="false" dtr="false" t="normal">'[1]Сведения о НИ'!Z21-'[1]Сведения о НИ'!AA21-('[1]Сведения о НИ'!R21+'[1]Сведения о НИ'!S21)</f>
        <v>0</v>
      </c>
      <c r="G25" s="139" t="n">
        <f aca="false" ca="false" dt2D="false" dtr="false" t="normal">('[1]Сведения о НИ'!R21+'[1]Сведения о НИ'!S21)*$L$5</f>
        <v>0</v>
      </c>
      <c r="H25" s="139" t="n">
        <f aca="false" ca="false" dt2D="false" dtr="false" t="normal">F25+G25</f>
        <v>0</v>
      </c>
      <c r="I25" s="139" t="n">
        <f aca="false" ca="false" dt2D="false" dtr="false" t="normal">'[1]Сведения о НИ'!AZ21-'[1]Сведения о НИ'!AS21-'[1]Сведения о НИ'!BB21-('[1]Сведения о НИ'!R21+'[1]Сведения о НИ'!S21)</f>
        <v>0</v>
      </c>
      <c r="J25" s="139" t="n">
        <f aca="false" ca="false" dt2D="false" dtr="false" t="normal">('[1]Сведения о НИ'!R21+'[1]Сведения о НИ'!S21)*5+'[1]Сведения о НИ'!BA21</f>
        <v>0</v>
      </c>
      <c r="K25" s="139" t="n">
        <f aca="false" ca="false" dt2D="false" dtr="false" t="normal">I25+J25</f>
        <v>0</v>
      </c>
      <c r="L25" s="139" t="n">
        <f aca="false" ca="false" dt2D="false" dtr="false" t="normal">0-('[1]Сведения о НИ'!R21+'[1]Сведения о НИ'!S21)</f>
        <v>0</v>
      </c>
      <c r="M25" s="139" t="n">
        <f aca="false" ca="false" dt2D="false" dtr="false" t="normal">('[1]Сведения о НИ'!R21+'[1]Сведения о НИ'!S21)*$L$5</f>
        <v>0</v>
      </c>
      <c r="N25" s="139" t="n">
        <f aca="false" ca="false" dt2D="false" dtr="false" t="normal">L25+M25</f>
        <v>0</v>
      </c>
      <c r="O25" s="54" t="n"/>
      <c r="P25" s="46" t="e">
        <f aca="false" ca="false" dt2D="false" dtr="false" t="normal">Q25-R25-S25-T25-U25</f>
        <v>#REF!</v>
      </c>
      <c r="Q25" s="46" t="e">
        <f aca="false" ca="false" dt2D="false" dtr="false" t="normal">#REF!*$AR$5</f>
        <v>#REF!</v>
      </c>
      <c r="R25" s="46" t="e">
        <f aca="false" ca="false" dt2D="false" dtr="false" t="normal">#REF!</f>
        <v>#REF!</v>
      </c>
      <c r="S25" s="46" t="e">
        <f aca="false" ca="false" dt2D="false" dtr="false" t="normal">IF(#REF!*$AR$5&gt;#REF!-#REF!, #REF!-#REF!, #REF!*$AR$5)</f>
        <v>#REF!</v>
      </c>
      <c r="T25" s="46" t="e">
        <f aca="false" ca="false" dt2D="false" dtr="false" t="normal">#REF!*$AR$5</f>
        <v>#REF!</v>
      </c>
      <c r="U25" s="46" t="e">
        <f aca="false" ca="false" dt2D="false" dtr="false" t="normal">#REF!*$AR$5</f>
        <v>#REF!</v>
      </c>
      <c r="V25" s="105" t="e">
        <f aca="false" ca="false" dt2D="false" dtr="false" t="normal">W25+X25+Y25+Z25+AA25+AB25+AC25</f>
        <v>#REF!</v>
      </c>
      <c r="W25" s="105" t="e">
        <f aca="false" ca="false" dt2D="false" dtr="false" t="normal">#REF!</f>
        <v>#REF!</v>
      </c>
      <c r="X25" s="105" t="e">
        <f aca="false" ca="false" dt2D="false" dtr="false" t="normal">-#REF!</f>
        <v>#REF!</v>
      </c>
      <c r="Y25" s="105" t="e">
        <f aca="false" ca="false" dt2D="false" dtr="false" t="normal">IF(#REF!*$AR$5&gt;#REF!-#REF!, #REF!-#REF!, #REF!*$AR$5)</f>
        <v>#REF!</v>
      </c>
      <c r="Z25" s="105" t="e">
        <f aca="false" ca="false" dt2D="false" dtr="false" t="normal">#REF!*$AR$5</f>
        <v>#REF!</v>
      </c>
      <c r="AA25" s="105" t="e">
        <f aca="false" ca="false" dt2D="false" dtr="false" t="normal">#REF!*$AR$5</f>
        <v>#REF!</v>
      </c>
      <c r="AB25" s="105" t="e">
        <f aca="false" ca="false" dt2D="false" dtr="false" t="normal">-#REF!</f>
        <v>#REF!</v>
      </c>
      <c r="AC25" s="105" t="e">
        <f aca="false" ca="false" dt2D="false" dtr="false" t="normal">#REF!</f>
        <v>#REF!</v>
      </c>
      <c r="AD25" s="139" t="e">
        <f aca="false" ca="false" dt2D="false" dtr="false" t="normal">AE25+AF25+AG25+AH25+AI25+AJ25+AK25+AL25</f>
        <v>#REF!</v>
      </c>
      <c r="AE25" s="139" t="e">
        <f aca="false" ca="false" dt2D="false" dtr="false" t="normal">#REF!+#REF!+#REF!+#REF!</f>
        <v>#REF!</v>
      </c>
      <c r="AF25" s="139" t="e">
        <f aca="false" ca="false" dt2D="false" dtr="false" t="normal">-#REF!</f>
        <v>#REF!</v>
      </c>
      <c r="AG25" s="139" t="e">
        <f aca="false" ca="false" dt2D="false" dtr="false" t="normal">-#REF!</f>
        <v>#REF!</v>
      </c>
      <c r="AH25" s="139" t="e">
        <f aca="false" ca="false" dt2D="false" dtr="false" t="normal">IF(#REF!*$AR$5&gt;#REF!-#REF!, #REF!-#REF!, #REF!*$AR$5)</f>
        <v>#REF!</v>
      </c>
      <c r="AI25" s="139" t="e">
        <f aca="false" ca="false" dt2D="false" dtr="false" t="normal">#REF!*$AR$5</f>
        <v>#REF!</v>
      </c>
      <c r="AJ25" s="139" t="e">
        <f aca="false" ca="false" dt2D="false" dtr="false" t="normal">#REF!*$AR$5</f>
        <v>#REF!</v>
      </c>
      <c r="AK25" s="139" t="e">
        <f aca="false" ca="false" dt2D="false" dtr="false" t="normal">-#REF!</f>
        <v>#REF!</v>
      </c>
      <c r="AL25" s="139" t="e">
        <f aca="false" ca="false" dt2D="false" dtr="false" t="normal">#REF!</f>
        <v>#REF!</v>
      </c>
      <c r="AM25" s="139" t="e">
        <f aca="false" ca="false" dt2D="false" dtr="false" t="normal">AO25+AP25+AQ25+AR25+AS25</f>
        <v>#REF!</v>
      </c>
      <c r="AN25" s="139" t="n">
        <v>0</v>
      </c>
      <c r="AO25" s="139" t="e">
        <f aca="false" ca="false" dt2D="false" dtr="false" t="normal">IF(#REF!*$AR$5&gt;#REF!-#REF!, #REF!-#REF!, #REF!*$AR$5)</f>
        <v>#REF!</v>
      </c>
      <c r="AP25" s="139" t="e">
        <f aca="false" ca="false" dt2D="false" dtr="false" t="normal">#REF!*$AR$5</f>
        <v>#REF!</v>
      </c>
      <c r="AQ25" s="139" t="e">
        <f aca="false" ca="false" dt2D="false" dtr="false" t="normal">#REF!*$AR$5</f>
        <v>#REF!</v>
      </c>
      <c r="AR25" s="139" t="e">
        <f aca="false" ca="false" dt2D="false" dtr="false" t="normal">-#REF!</f>
        <v>#REF!</v>
      </c>
      <c r="AS25" s="139" t="e">
        <f aca="false" ca="false" dt2D="false" dtr="false" t="normal">#REF!</f>
        <v>#REF!</v>
      </c>
      <c r="AT25" s="54" t="n"/>
      <c r="AU25" s="223" t="s">
        <v>94</v>
      </c>
      <c r="AV25" s="223" t="s">
        <v>99</v>
      </c>
      <c r="AW25" s="223" t="s">
        <v>104</v>
      </c>
      <c r="AX25" s="223" t="s">
        <v>109</v>
      </c>
    </row>
    <row hidden="false" ht="15" outlineLevel="0" r="26">
      <c r="A26" s="10" t="n">
        <f aca="false" ca="false" dt2D="false" dtr="false" t="normal">'[1]Сведения о НИ'!A22</f>
        <v>0</v>
      </c>
      <c r="B26" s="89" t="n">
        <f aca="false" ca="false" dt2D="false" dtr="false" t="normal">'Сведения о НИ'!C23</f>
        <v>0</v>
      </c>
      <c r="C26" s="139" t="n">
        <f aca="false" ca="false" dt2D="false" dtr="false" t="normal">'[1]Сведения о НИ'!V22*$L$5-'[1]Сведения о НИ'!W22-('[1]Сведения о НИ'!R22+'[1]Сведения о НИ'!S22)*$L$5</f>
        <v>0</v>
      </c>
      <c r="D26" s="139" t="n">
        <v>0</v>
      </c>
      <c r="E26" s="139" t="n">
        <f aca="false" ca="false" dt2D="false" dtr="false" t="normal">C26+D26</f>
        <v>0</v>
      </c>
      <c r="F26" s="139" t="n">
        <f aca="false" ca="false" dt2D="false" dtr="false" t="normal">'[1]Сведения о НИ'!Z22-'[1]Сведения о НИ'!AA22-('[1]Сведения о НИ'!R22+'[1]Сведения о НИ'!S22)</f>
        <v>0</v>
      </c>
      <c r="G26" s="139" t="n">
        <f aca="false" ca="false" dt2D="false" dtr="false" t="normal">('[1]Сведения о НИ'!R22+'[1]Сведения о НИ'!S22)*$L$5</f>
        <v>0</v>
      </c>
      <c r="H26" s="139" t="n">
        <f aca="false" ca="false" dt2D="false" dtr="false" t="normal">F26+G26</f>
        <v>0</v>
      </c>
      <c r="I26" s="139" t="n">
        <f aca="false" ca="false" dt2D="false" dtr="false" t="normal">'[1]Сведения о НИ'!AZ22-'[1]Сведения о НИ'!AS22-'[1]Сведения о НИ'!BB22-('[1]Сведения о НИ'!R22+'[1]Сведения о НИ'!S22)</f>
        <v>0</v>
      </c>
      <c r="J26" s="139" t="n">
        <f aca="false" ca="false" dt2D="false" dtr="false" t="normal">('[1]Сведения о НИ'!R22+'[1]Сведения о НИ'!S22)*5+'[1]Сведения о НИ'!BA22</f>
        <v>0</v>
      </c>
      <c r="K26" s="139" t="n">
        <f aca="false" ca="false" dt2D="false" dtr="false" t="normal">I26+J26</f>
        <v>0</v>
      </c>
      <c r="L26" s="139" t="n">
        <f aca="false" ca="false" dt2D="false" dtr="false" t="normal">0-('[1]Сведения о НИ'!R22+'[1]Сведения о НИ'!S22)</f>
        <v>0</v>
      </c>
      <c r="M26" s="139" t="n">
        <f aca="false" ca="false" dt2D="false" dtr="false" t="normal">('[1]Сведения о НИ'!R22+'[1]Сведения о НИ'!S22)*$L$5</f>
        <v>0</v>
      </c>
      <c r="N26" s="139" t="n">
        <f aca="false" ca="false" dt2D="false" dtr="false" t="normal">L26+M26</f>
        <v>0</v>
      </c>
      <c r="O26" s="54" t="n"/>
      <c r="P26" s="46" t="e">
        <f aca="false" ca="false" dt2D="false" dtr="false" t="normal">Q26-R26-S26-T26-U26</f>
        <v>#REF!</v>
      </c>
      <c r="Q26" s="46" t="e">
        <f aca="false" ca="false" dt2D="false" dtr="false" t="normal">#REF!*$AR$5</f>
        <v>#REF!</v>
      </c>
      <c r="R26" s="46" t="e">
        <f aca="false" ca="false" dt2D="false" dtr="false" t="normal">#REF!</f>
        <v>#REF!</v>
      </c>
      <c r="S26" s="46" t="e">
        <f aca="false" ca="false" dt2D="false" dtr="false" t="normal">IF(#REF!*$AR$5&gt;#REF!-#REF!, #REF!-#REF!, #REF!*$AR$5)</f>
        <v>#REF!</v>
      </c>
      <c r="T26" s="46" t="e">
        <f aca="false" ca="false" dt2D="false" dtr="false" t="normal">#REF!*$AR$5</f>
        <v>#REF!</v>
      </c>
      <c r="U26" s="46" t="e">
        <f aca="false" ca="false" dt2D="false" dtr="false" t="normal">#REF!*$AR$5</f>
        <v>#REF!</v>
      </c>
      <c r="V26" s="105" t="e">
        <f aca="false" ca="false" dt2D="false" dtr="false" t="normal">W26+X26+Y26+Z26+AA26+AB26+AC26</f>
        <v>#REF!</v>
      </c>
      <c r="W26" s="105" t="e">
        <f aca="false" ca="false" dt2D="false" dtr="false" t="normal">#REF!</f>
        <v>#REF!</v>
      </c>
      <c r="X26" s="105" t="e">
        <f aca="false" ca="false" dt2D="false" dtr="false" t="normal">-#REF!</f>
        <v>#REF!</v>
      </c>
      <c r="Y26" s="105" t="e">
        <f aca="false" ca="false" dt2D="false" dtr="false" t="normal">IF(#REF!*$AR$5&gt;#REF!-#REF!, #REF!-#REF!, #REF!*$AR$5)</f>
        <v>#REF!</v>
      </c>
      <c r="Z26" s="105" t="e">
        <f aca="false" ca="false" dt2D="false" dtr="false" t="normal">#REF!*$AR$5</f>
        <v>#REF!</v>
      </c>
      <c r="AA26" s="105" t="e">
        <f aca="false" ca="false" dt2D="false" dtr="false" t="normal">#REF!*$AR$5</f>
        <v>#REF!</v>
      </c>
      <c r="AB26" s="105" t="e">
        <f aca="false" ca="false" dt2D="false" dtr="false" t="normal">-#REF!</f>
        <v>#REF!</v>
      </c>
      <c r="AC26" s="105" t="e">
        <f aca="false" ca="false" dt2D="false" dtr="false" t="normal">#REF!</f>
        <v>#REF!</v>
      </c>
      <c r="AD26" s="139" t="e">
        <f aca="false" ca="false" dt2D="false" dtr="false" t="normal">AE26+AF26+AG26+AH26+AI26+AJ26+AK26+AL26</f>
        <v>#REF!</v>
      </c>
      <c r="AE26" s="139" t="e">
        <f aca="false" ca="false" dt2D="false" dtr="false" t="normal">#REF!+#REF!+#REF!+#REF!</f>
        <v>#REF!</v>
      </c>
      <c r="AF26" s="139" t="e">
        <f aca="false" ca="false" dt2D="false" dtr="false" t="normal">-#REF!</f>
        <v>#REF!</v>
      </c>
      <c r="AG26" s="139" t="e">
        <f aca="false" ca="false" dt2D="false" dtr="false" t="normal">-#REF!</f>
        <v>#REF!</v>
      </c>
      <c r="AH26" s="139" t="e">
        <f aca="false" ca="false" dt2D="false" dtr="false" t="normal">IF(#REF!*$AR$5&gt;#REF!-#REF!, #REF!-#REF!, #REF!*$AR$5)</f>
        <v>#REF!</v>
      </c>
      <c r="AI26" s="139" t="e">
        <f aca="false" ca="false" dt2D="false" dtr="false" t="normal">#REF!*$AR$5</f>
        <v>#REF!</v>
      </c>
      <c r="AJ26" s="139" t="e">
        <f aca="false" ca="false" dt2D="false" dtr="false" t="normal">#REF!*$AR$5</f>
        <v>#REF!</v>
      </c>
      <c r="AK26" s="139" t="e">
        <f aca="false" ca="false" dt2D="false" dtr="false" t="normal">-#REF!</f>
        <v>#REF!</v>
      </c>
      <c r="AL26" s="139" t="e">
        <f aca="false" ca="false" dt2D="false" dtr="false" t="normal">#REF!</f>
        <v>#REF!</v>
      </c>
      <c r="AM26" s="139" t="e">
        <f aca="false" ca="false" dt2D="false" dtr="false" t="normal">AO26+AP26+AQ26+AR26+AS26</f>
        <v>#REF!</v>
      </c>
      <c r="AN26" s="139" t="n">
        <v>0</v>
      </c>
      <c r="AO26" s="139" t="e">
        <f aca="false" ca="false" dt2D="false" dtr="false" t="normal">IF(#REF!*$AR$5&gt;#REF!-#REF!, #REF!-#REF!, #REF!*$AR$5)</f>
        <v>#REF!</v>
      </c>
      <c r="AP26" s="139" t="e">
        <f aca="false" ca="false" dt2D="false" dtr="false" t="normal">#REF!*$AR$5</f>
        <v>#REF!</v>
      </c>
      <c r="AQ26" s="139" t="e">
        <f aca="false" ca="false" dt2D="false" dtr="false" t="normal">#REF!*$AR$5</f>
        <v>#REF!</v>
      </c>
      <c r="AR26" s="139" t="e">
        <f aca="false" ca="false" dt2D="false" dtr="false" t="normal">-#REF!</f>
        <v>#REF!</v>
      </c>
      <c r="AS26" s="139" t="e">
        <f aca="false" ca="false" dt2D="false" dtr="false" t="normal">#REF!</f>
        <v>#REF!</v>
      </c>
      <c r="AT26" s="54" t="n"/>
      <c r="AU26" s="223" t="s">
        <v>97</v>
      </c>
      <c r="AV26" s="223" t="s">
        <v>102</v>
      </c>
      <c r="AW26" s="223" t="s">
        <v>107</v>
      </c>
      <c r="AX26" s="223" t="s">
        <v>112</v>
      </c>
    </row>
    <row hidden="false" ht="15" outlineLevel="0" r="27">
      <c r="A27" s="10" t="n">
        <f aca="false" ca="false" dt2D="false" dtr="false" t="normal">'[1]Сведения о НИ'!A23</f>
        <v>0</v>
      </c>
      <c r="B27" s="89" t="n">
        <f aca="false" ca="false" dt2D="false" dtr="false" t="normal">'Сведения о НИ'!C24</f>
        <v>0</v>
      </c>
      <c r="C27" s="139" t="n">
        <f aca="false" ca="false" dt2D="false" dtr="false" t="normal">'[1]Сведения о НИ'!V23*$L$5-'[1]Сведения о НИ'!W23-('[1]Сведения о НИ'!R23+'[1]Сведения о НИ'!S23)*$L$5</f>
        <v>0</v>
      </c>
      <c r="D27" s="139" t="n">
        <v>0</v>
      </c>
      <c r="E27" s="139" t="n">
        <f aca="false" ca="false" dt2D="false" dtr="false" t="normal">C27+D27</f>
        <v>0</v>
      </c>
      <c r="F27" s="139" t="n">
        <f aca="false" ca="false" dt2D="false" dtr="false" t="normal">'[1]Сведения о НИ'!Z23-'[1]Сведения о НИ'!AA23-('[1]Сведения о НИ'!R23+'[1]Сведения о НИ'!S23)</f>
        <v>0</v>
      </c>
      <c r="G27" s="139" t="n">
        <f aca="false" ca="false" dt2D="false" dtr="false" t="normal">('[1]Сведения о НИ'!R23+'[1]Сведения о НИ'!S23)*$L$5</f>
        <v>0</v>
      </c>
      <c r="H27" s="139" t="n">
        <f aca="false" ca="false" dt2D="false" dtr="false" t="normal">F27+G27</f>
        <v>0</v>
      </c>
      <c r="I27" s="139" t="n">
        <f aca="false" ca="false" dt2D="false" dtr="false" t="normal">'[1]Сведения о НИ'!AZ23-'[1]Сведения о НИ'!AS23-'[1]Сведения о НИ'!BB23-('[1]Сведения о НИ'!R23+'[1]Сведения о НИ'!S23)</f>
        <v>0</v>
      </c>
      <c r="J27" s="139" t="n">
        <f aca="false" ca="false" dt2D="false" dtr="false" t="normal">('[1]Сведения о НИ'!R23+'[1]Сведения о НИ'!S23)*5+'[1]Сведения о НИ'!BA23</f>
        <v>0</v>
      </c>
      <c r="K27" s="139" t="n">
        <f aca="false" ca="false" dt2D="false" dtr="false" t="normal">I27+J27</f>
        <v>0</v>
      </c>
      <c r="L27" s="139" t="n">
        <f aca="false" ca="false" dt2D="false" dtr="false" t="normal">0-('[1]Сведения о НИ'!R23+'[1]Сведения о НИ'!S23)</f>
        <v>0</v>
      </c>
      <c r="M27" s="139" t="n">
        <f aca="false" ca="false" dt2D="false" dtr="false" t="normal">('[1]Сведения о НИ'!R23+'[1]Сведения о НИ'!S23)*$L$5</f>
        <v>0</v>
      </c>
      <c r="N27" s="139" t="n">
        <f aca="false" ca="false" dt2D="false" dtr="false" t="normal">L27+M27</f>
        <v>0</v>
      </c>
      <c r="O27" s="54" t="n"/>
      <c r="P27" s="46" t="e">
        <f aca="false" ca="false" dt2D="false" dtr="false" t="normal">Q27-R27-S27-T27-U27</f>
        <v>#REF!</v>
      </c>
      <c r="Q27" s="46" t="e">
        <f aca="false" ca="false" dt2D="false" dtr="false" t="normal">#REF!*$AR$5</f>
        <v>#REF!</v>
      </c>
      <c r="R27" s="46" t="e">
        <f aca="false" ca="false" dt2D="false" dtr="false" t="normal">#REF!</f>
        <v>#REF!</v>
      </c>
      <c r="S27" s="46" t="e">
        <f aca="false" ca="false" dt2D="false" dtr="false" t="normal">IF(#REF!*$AR$5&gt;#REF!-#REF!, #REF!-#REF!, #REF!*$AR$5)</f>
        <v>#REF!</v>
      </c>
      <c r="T27" s="46" t="e">
        <f aca="false" ca="false" dt2D="false" dtr="false" t="normal">#REF!*$AR$5</f>
        <v>#REF!</v>
      </c>
      <c r="U27" s="46" t="e">
        <f aca="false" ca="false" dt2D="false" dtr="false" t="normal">#REF!*$AR$5</f>
        <v>#REF!</v>
      </c>
      <c r="V27" s="105" t="e">
        <f aca="false" ca="false" dt2D="false" dtr="false" t="normal">W27+X27+Y27+Z27+AA27+AB27+AC27</f>
        <v>#REF!</v>
      </c>
      <c r="W27" s="105" t="e">
        <f aca="false" ca="false" dt2D="false" dtr="false" t="normal">#REF!</f>
        <v>#REF!</v>
      </c>
      <c r="X27" s="105" t="e">
        <f aca="false" ca="false" dt2D="false" dtr="false" t="normal">-#REF!</f>
        <v>#REF!</v>
      </c>
      <c r="Y27" s="105" t="e">
        <f aca="false" ca="false" dt2D="false" dtr="false" t="normal">IF(#REF!*$AR$5&gt;#REF!-#REF!, #REF!-#REF!, #REF!*$AR$5)</f>
        <v>#REF!</v>
      </c>
      <c r="Z27" s="105" t="e">
        <f aca="false" ca="false" dt2D="false" dtr="false" t="normal">#REF!*$AR$5</f>
        <v>#REF!</v>
      </c>
      <c r="AA27" s="105" t="e">
        <f aca="false" ca="false" dt2D="false" dtr="false" t="normal">#REF!*$AR$5</f>
        <v>#REF!</v>
      </c>
      <c r="AB27" s="105" t="e">
        <f aca="false" ca="false" dt2D="false" dtr="false" t="normal">-#REF!</f>
        <v>#REF!</v>
      </c>
      <c r="AC27" s="105" t="e">
        <f aca="false" ca="false" dt2D="false" dtr="false" t="normal">#REF!</f>
        <v>#REF!</v>
      </c>
      <c r="AD27" s="139" t="e">
        <f aca="false" ca="false" dt2D="false" dtr="false" t="normal">AE27+AF27+AG27+AH27+AI27+AJ27+AK27+AL27</f>
        <v>#REF!</v>
      </c>
      <c r="AE27" s="139" t="e">
        <f aca="false" ca="false" dt2D="false" dtr="false" t="normal">#REF!+#REF!+#REF!+#REF!</f>
        <v>#REF!</v>
      </c>
      <c r="AF27" s="139" t="e">
        <f aca="false" ca="false" dt2D="false" dtr="false" t="normal">-#REF!</f>
        <v>#REF!</v>
      </c>
      <c r="AG27" s="139" t="e">
        <f aca="false" ca="false" dt2D="false" dtr="false" t="normal">-#REF!</f>
        <v>#REF!</v>
      </c>
      <c r="AH27" s="139" t="e">
        <f aca="false" ca="false" dt2D="false" dtr="false" t="normal">IF(#REF!*$AR$5&gt;#REF!-#REF!, #REF!-#REF!, #REF!*$AR$5)</f>
        <v>#REF!</v>
      </c>
      <c r="AI27" s="139" t="e">
        <f aca="false" ca="false" dt2D="false" dtr="false" t="normal">#REF!*$AR$5</f>
        <v>#REF!</v>
      </c>
      <c r="AJ27" s="139" t="e">
        <f aca="false" ca="false" dt2D="false" dtr="false" t="normal">#REF!*$AR$5</f>
        <v>#REF!</v>
      </c>
      <c r="AK27" s="139" t="e">
        <f aca="false" ca="false" dt2D="false" dtr="false" t="normal">-#REF!</f>
        <v>#REF!</v>
      </c>
      <c r="AL27" s="139" t="e">
        <f aca="false" ca="false" dt2D="false" dtr="false" t="normal">#REF!</f>
        <v>#REF!</v>
      </c>
      <c r="AM27" s="139" t="e">
        <f aca="false" ca="false" dt2D="false" dtr="false" t="normal">AO27+AP27+AQ27+AR27+AS27</f>
        <v>#REF!</v>
      </c>
      <c r="AN27" s="139" t="n">
        <v>0</v>
      </c>
      <c r="AO27" s="139" t="e">
        <f aca="false" ca="false" dt2D="false" dtr="false" t="normal">IF(#REF!*$AR$5&gt;#REF!-#REF!, #REF!-#REF!, #REF!*$AR$5)</f>
        <v>#REF!</v>
      </c>
      <c r="AP27" s="139" t="e">
        <f aca="false" ca="false" dt2D="false" dtr="false" t="normal">#REF!*$AR$5</f>
        <v>#REF!</v>
      </c>
      <c r="AQ27" s="139" t="e">
        <f aca="false" ca="false" dt2D="false" dtr="false" t="normal">#REF!*$AR$5</f>
        <v>#REF!</v>
      </c>
      <c r="AR27" s="139" t="e">
        <f aca="false" ca="false" dt2D="false" dtr="false" t="normal">-#REF!</f>
        <v>#REF!</v>
      </c>
      <c r="AS27" s="139" t="e">
        <f aca="false" ca="false" dt2D="false" dtr="false" t="normal">#REF!</f>
        <v>#REF!</v>
      </c>
      <c r="AT27" s="54" t="n"/>
      <c r="AU27" s="223" t="s">
        <v>141</v>
      </c>
      <c r="AV27" s="223" t="s">
        <v>142</v>
      </c>
      <c r="AW27" s="223" t="s">
        <v>143</v>
      </c>
      <c r="AX27" s="223" t="s">
        <v>144</v>
      </c>
    </row>
    <row hidden="false" ht="15" outlineLevel="0" r="28">
      <c r="A28" s="10" t="n">
        <f aca="false" ca="false" dt2D="false" dtr="false" t="normal">'[1]Сведения о НИ'!A24</f>
        <v>0</v>
      </c>
      <c r="B28" s="89" t="n">
        <f aca="false" ca="false" dt2D="false" dtr="false" t="normal">'Сведения о НИ'!C25</f>
        <v>0</v>
      </c>
      <c r="C28" s="139" t="n">
        <f aca="false" ca="false" dt2D="false" dtr="false" t="normal">'[1]Сведения о НИ'!V24*$L$5-'[1]Сведения о НИ'!W24-('[1]Сведения о НИ'!R24+'[1]Сведения о НИ'!S24)*$L$5</f>
        <v>0</v>
      </c>
      <c r="D28" s="139" t="n">
        <v>0</v>
      </c>
      <c r="E28" s="139" t="n">
        <f aca="false" ca="false" dt2D="false" dtr="false" t="normal">C28+D28</f>
        <v>0</v>
      </c>
      <c r="F28" s="139" t="n">
        <f aca="false" ca="false" dt2D="false" dtr="false" t="normal">'[1]Сведения о НИ'!Z24-'[1]Сведения о НИ'!AA24-('[1]Сведения о НИ'!R24+'[1]Сведения о НИ'!S24)</f>
        <v>0</v>
      </c>
      <c r="G28" s="139" t="n">
        <f aca="false" ca="false" dt2D="false" dtr="false" t="normal">('[1]Сведения о НИ'!R24+'[1]Сведения о НИ'!S24)*$L$5</f>
        <v>0</v>
      </c>
      <c r="H28" s="139" t="n">
        <f aca="false" ca="false" dt2D="false" dtr="false" t="normal">F28+G28</f>
        <v>0</v>
      </c>
      <c r="I28" s="139" t="n">
        <f aca="false" ca="false" dt2D="false" dtr="false" t="normal">'[1]Сведения о НИ'!AZ24-'[1]Сведения о НИ'!AS24-'[1]Сведения о НИ'!BB24-('[1]Сведения о НИ'!R24+'[1]Сведения о НИ'!S24)</f>
        <v>0</v>
      </c>
      <c r="J28" s="139" t="n">
        <f aca="false" ca="false" dt2D="false" dtr="false" t="normal">('[1]Сведения о НИ'!R24+'[1]Сведения о НИ'!S24)*5+'[1]Сведения о НИ'!BA24</f>
        <v>0</v>
      </c>
      <c r="K28" s="139" t="n">
        <f aca="false" ca="false" dt2D="false" dtr="false" t="normal">I28+J28</f>
        <v>0</v>
      </c>
      <c r="L28" s="139" t="n">
        <f aca="false" ca="false" dt2D="false" dtr="false" t="normal">0-('[1]Сведения о НИ'!R24+'[1]Сведения о НИ'!S24)</f>
        <v>0</v>
      </c>
      <c r="M28" s="139" t="n">
        <f aca="false" ca="false" dt2D="false" dtr="false" t="normal">('[1]Сведения о НИ'!R24+'[1]Сведения о НИ'!S24)*$L$5</f>
        <v>0</v>
      </c>
      <c r="N28" s="139" t="n">
        <f aca="false" ca="false" dt2D="false" dtr="false" t="normal">L28+M28</f>
        <v>0</v>
      </c>
      <c r="O28" s="54" t="n"/>
      <c r="P28" s="46" t="e">
        <f aca="false" ca="false" dt2D="false" dtr="false" t="normal">Q28-R28-S28-T28-U28</f>
        <v>#REF!</v>
      </c>
      <c r="Q28" s="46" t="e">
        <f aca="false" ca="false" dt2D="false" dtr="false" t="normal">#REF!*$AR$5</f>
        <v>#REF!</v>
      </c>
      <c r="R28" s="46" t="e">
        <f aca="false" ca="false" dt2D="false" dtr="false" t="normal">#REF!</f>
        <v>#REF!</v>
      </c>
      <c r="S28" s="46" t="e">
        <f aca="false" ca="false" dt2D="false" dtr="false" t="normal">IF(#REF!*$AR$5&gt;#REF!-#REF!, #REF!-#REF!, #REF!*$AR$5)</f>
        <v>#REF!</v>
      </c>
      <c r="T28" s="46" t="e">
        <f aca="false" ca="false" dt2D="false" dtr="false" t="normal">#REF!*$AR$5</f>
        <v>#REF!</v>
      </c>
      <c r="U28" s="46" t="e">
        <f aca="false" ca="false" dt2D="false" dtr="false" t="normal">#REF!*$AR$5</f>
        <v>#REF!</v>
      </c>
      <c r="V28" s="105" t="e">
        <f aca="false" ca="false" dt2D="false" dtr="false" t="normal">W28+X28+Y28+Z28+AA28+AB28+AC28</f>
        <v>#REF!</v>
      </c>
      <c r="W28" s="105" t="e">
        <f aca="false" ca="false" dt2D="false" dtr="false" t="normal">#REF!</f>
        <v>#REF!</v>
      </c>
      <c r="X28" s="105" t="e">
        <f aca="false" ca="false" dt2D="false" dtr="false" t="normal">-#REF!</f>
        <v>#REF!</v>
      </c>
      <c r="Y28" s="105" t="e">
        <f aca="false" ca="false" dt2D="false" dtr="false" t="normal">IF(#REF!*$AR$5&gt;#REF!-#REF!, #REF!-#REF!, #REF!*$AR$5)</f>
        <v>#REF!</v>
      </c>
      <c r="Z28" s="105" t="e">
        <f aca="false" ca="false" dt2D="false" dtr="false" t="normal">#REF!*$AR$5</f>
        <v>#REF!</v>
      </c>
      <c r="AA28" s="105" t="e">
        <f aca="false" ca="false" dt2D="false" dtr="false" t="normal">#REF!*$AR$5</f>
        <v>#REF!</v>
      </c>
      <c r="AB28" s="105" t="e">
        <f aca="false" ca="false" dt2D="false" dtr="false" t="normal">-#REF!</f>
        <v>#REF!</v>
      </c>
      <c r="AC28" s="105" t="e">
        <f aca="false" ca="false" dt2D="false" dtr="false" t="normal">#REF!</f>
        <v>#REF!</v>
      </c>
      <c r="AD28" s="139" t="e">
        <f aca="false" ca="false" dt2D="false" dtr="false" t="normal">AE28+AF28+AG28+AH28+AI28+AJ28+AK28+AL28</f>
        <v>#REF!</v>
      </c>
      <c r="AE28" s="139" t="e">
        <f aca="false" ca="false" dt2D="false" dtr="false" t="normal">#REF!+#REF!+#REF!+#REF!</f>
        <v>#REF!</v>
      </c>
      <c r="AF28" s="139" t="e">
        <f aca="false" ca="false" dt2D="false" dtr="false" t="normal">-#REF!</f>
        <v>#REF!</v>
      </c>
      <c r="AG28" s="139" t="e">
        <f aca="false" ca="false" dt2D="false" dtr="false" t="normal">-#REF!</f>
        <v>#REF!</v>
      </c>
      <c r="AH28" s="139" t="e">
        <f aca="false" ca="false" dt2D="false" dtr="false" t="normal">IF(#REF!*$AR$5&gt;#REF!-#REF!, #REF!-#REF!, #REF!*$AR$5)</f>
        <v>#REF!</v>
      </c>
      <c r="AI28" s="139" t="e">
        <f aca="false" ca="false" dt2D="false" dtr="false" t="normal">#REF!*$AR$5</f>
        <v>#REF!</v>
      </c>
      <c r="AJ28" s="139" t="e">
        <f aca="false" ca="false" dt2D="false" dtr="false" t="normal">#REF!*$AR$5</f>
        <v>#REF!</v>
      </c>
      <c r="AK28" s="139" t="e">
        <f aca="false" ca="false" dt2D="false" dtr="false" t="normal">-#REF!</f>
        <v>#REF!</v>
      </c>
      <c r="AL28" s="139" t="e">
        <f aca="false" ca="false" dt2D="false" dtr="false" t="normal">#REF!</f>
        <v>#REF!</v>
      </c>
      <c r="AM28" s="139" t="e">
        <f aca="false" ca="false" dt2D="false" dtr="false" t="normal">AO28+AP28+AQ28+AR28+AS28</f>
        <v>#REF!</v>
      </c>
      <c r="AN28" s="139" t="n">
        <v>0</v>
      </c>
      <c r="AO28" s="139" t="e">
        <f aca="false" ca="false" dt2D="false" dtr="false" t="normal">IF(#REF!*$AR$5&gt;#REF!-#REF!, #REF!-#REF!, #REF!*$AR$5)</f>
        <v>#REF!</v>
      </c>
      <c r="AP28" s="139" t="e">
        <f aca="false" ca="false" dt2D="false" dtr="false" t="normal">#REF!*$AR$5</f>
        <v>#REF!</v>
      </c>
      <c r="AQ28" s="139" t="e">
        <f aca="false" ca="false" dt2D="false" dtr="false" t="normal">#REF!*$AR$5</f>
        <v>#REF!</v>
      </c>
      <c r="AR28" s="139" t="e">
        <f aca="false" ca="false" dt2D="false" dtr="false" t="normal">-#REF!</f>
        <v>#REF!</v>
      </c>
      <c r="AS28" s="139" t="e">
        <f aca="false" ca="false" dt2D="false" dtr="false" t="normal">#REF!</f>
        <v>#REF!</v>
      </c>
      <c r="AT28" s="54" t="n"/>
      <c r="AU28" s="223" t="s">
        <v>96</v>
      </c>
      <c r="AV28" s="223" t="s">
        <v>101</v>
      </c>
      <c r="AW28" s="223" t="s">
        <v>106</v>
      </c>
      <c r="AX28" s="223" t="s">
        <v>110</v>
      </c>
    </row>
    <row hidden="false" ht="15" outlineLevel="0" r="29">
      <c r="A29" s="10" t="n">
        <f aca="false" ca="false" dt2D="false" dtr="false" t="normal">'[1]Сведения о НИ'!A25</f>
        <v>0</v>
      </c>
      <c r="B29" s="89" t="n">
        <f aca="false" ca="false" dt2D="false" dtr="false" t="normal">'Сведения о НИ'!C26</f>
        <v>0</v>
      </c>
      <c r="C29" s="139" t="n">
        <f aca="false" ca="false" dt2D="false" dtr="false" t="normal">'[1]Сведения о НИ'!V25*$L$5-'[1]Сведения о НИ'!W25-('[1]Сведения о НИ'!R25+'[1]Сведения о НИ'!S25)*$L$5</f>
        <v>0</v>
      </c>
      <c r="D29" s="139" t="n">
        <v>0</v>
      </c>
      <c r="E29" s="139" t="n">
        <f aca="false" ca="false" dt2D="false" dtr="false" t="normal">C29+D29</f>
        <v>0</v>
      </c>
      <c r="F29" s="139" t="n">
        <f aca="false" ca="false" dt2D="false" dtr="false" t="normal">'[1]Сведения о НИ'!Z25-'[1]Сведения о НИ'!AA25-('[1]Сведения о НИ'!R25+'[1]Сведения о НИ'!S25)</f>
        <v>0</v>
      </c>
      <c r="G29" s="139" t="n">
        <f aca="false" ca="false" dt2D="false" dtr="false" t="normal">('[1]Сведения о НИ'!R25+'[1]Сведения о НИ'!S25)*$L$5</f>
        <v>0</v>
      </c>
      <c r="H29" s="139" t="n">
        <f aca="false" ca="false" dt2D="false" dtr="false" t="normal">F29+G29</f>
        <v>0</v>
      </c>
      <c r="I29" s="139" t="n">
        <f aca="false" ca="false" dt2D="false" dtr="false" t="normal">'[1]Сведения о НИ'!AZ25-'[1]Сведения о НИ'!AS25-'[1]Сведения о НИ'!BB25-('[1]Сведения о НИ'!R25+'[1]Сведения о НИ'!S25)</f>
        <v>0</v>
      </c>
      <c r="J29" s="139" t="n">
        <f aca="false" ca="false" dt2D="false" dtr="false" t="normal">('[1]Сведения о НИ'!R25+'[1]Сведения о НИ'!S25)*5+'[1]Сведения о НИ'!BA25</f>
        <v>0</v>
      </c>
      <c r="K29" s="139" t="n">
        <f aca="false" ca="false" dt2D="false" dtr="false" t="normal">I29+J29</f>
        <v>0</v>
      </c>
      <c r="L29" s="139" t="n">
        <f aca="false" ca="false" dt2D="false" dtr="false" t="normal">0-('[1]Сведения о НИ'!R25+'[1]Сведения о НИ'!S25)</f>
        <v>0</v>
      </c>
      <c r="M29" s="139" t="n">
        <f aca="false" ca="false" dt2D="false" dtr="false" t="normal">('[1]Сведения о НИ'!R25+'[1]Сведения о НИ'!S25)*$L$5</f>
        <v>0</v>
      </c>
      <c r="N29" s="139" t="n">
        <f aca="false" ca="false" dt2D="false" dtr="false" t="normal">L29+M29</f>
        <v>0</v>
      </c>
      <c r="O29" s="54" t="n"/>
      <c r="P29" s="46" t="e">
        <f aca="false" ca="false" dt2D="false" dtr="false" t="normal">Q29-R29-S29-T29-U29</f>
        <v>#REF!</v>
      </c>
      <c r="Q29" s="46" t="e">
        <f aca="false" ca="false" dt2D="false" dtr="false" t="normal">#REF!*$AR$5</f>
        <v>#REF!</v>
      </c>
      <c r="R29" s="46" t="e">
        <f aca="false" ca="false" dt2D="false" dtr="false" t="normal">#REF!</f>
        <v>#REF!</v>
      </c>
      <c r="S29" s="46" t="e">
        <f aca="false" ca="false" dt2D="false" dtr="false" t="normal">IF(#REF!*$AR$5&gt;#REF!-#REF!, #REF!-#REF!, #REF!*$AR$5)</f>
        <v>#REF!</v>
      </c>
      <c r="T29" s="46" t="e">
        <f aca="false" ca="false" dt2D="false" dtr="false" t="normal">#REF!*$AR$5</f>
        <v>#REF!</v>
      </c>
      <c r="U29" s="46" t="e">
        <f aca="false" ca="false" dt2D="false" dtr="false" t="normal">#REF!*$AR$5</f>
        <v>#REF!</v>
      </c>
      <c r="V29" s="105" t="e">
        <f aca="false" ca="false" dt2D="false" dtr="false" t="normal">W29+X29+Y29+Z29+AA29+AB29+AC29</f>
        <v>#REF!</v>
      </c>
      <c r="W29" s="105" t="e">
        <f aca="false" ca="false" dt2D="false" dtr="false" t="normal">#REF!</f>
        <v>#REF!</v>
      </c>
      <c r="X29" s="105" t="e">
        <f aca="false" ca="false" dt2D="false" dtr="false" t="normal">-#REF!</f>
        <v>#REF!</v>
      </c>
      <c r="Y29" s="105" t="e">
        <f aca="false" ca="false" dt2D="false" dtr="false" t="normal">IF(#REF!*$AR$5&gt;#REF!-#REF!, #REF!-#REF!, #REF!*$AR$5)</f>
        <v>#REF!</v>
      </c>
      <c r="Z29" s="105" t="e">
        <f aca="false" ca="false" dt2D="false" dtr="false" t="normal">#REF!*$AR$5</f>
        <v>#REF!</v>
      </c>
      <c r="AA29" s="105" t="e">
        <f aca="false" ca="false" dt2D="false" dtr="false" t="normal">#REF!*$AR$5</f>
        <v>#REF!</v>
      </c>
      <c r="AB29" s="105" t="e">
        <f aca="false" ca="false" dt2D="false" dtr="false" t="normal">-#REF!</f>
        <v>#REF!</v>
      </c>
      <c r="AC29" s="105" t="e">
        <f aca="false" ca="false" dt2D="false" dtr="false" t="normal">#REF!</f>
        <v>#REF!</v>
      </c>
      <c r="AD29" s="139" t="e">
        <f aca="false" ca="false" dt2D="false" dtr="false" t="normal">AE29+AF29+AG29+AH29+AI29+AJ29+AK29+AL29</f>
        <v>#REF!</v>
      </c>
      <c r="AE29" s="139" t="e">
        <f aca="false" ca="false" dt2D="false" dtr="false" t="normal">#REF!+#REF!+#REF!+#REF!</f>
        <v>#REF!</v>
      </c>
      <c r="AF29" s="139" t="e">
        <f aca="false" ca="false" dt2D="false" dtr="false" t="normal">-#REF!</f>
        <v>#REF!</v>
      </c>
      <c r="AG29" s="139" t="e">
        <f aca="false" ca="false" dt2D="false" dtr="false" t="normal">-#REF!</f>
        <v>#REF!</v>
      </c>
      <c r="AH29" s="139" t="e">
        <f aca="false" ca="false" dt2D="false" dtr="false" t="normal">IF(#REF!*$AR$5&gt;#REF!-#REF!, #REF!-#REF!, #REF!*$AR$5)</f>
        <v>#REF!</v>
      </c>
      <c r="AI29" s="139" t="e">
        <f aca="false" ca="false" dt2D="false" dtr="false" t="normal">#REF!*$AR$5</f>
        <v>#REF!</v>
      </c>
      <c r="AJ29" s="139" t="e">
        <f aca="false" ca="false" dt2D="false" dtr="false" t="normal">#REF!*$AR$5</f>
        <v>#REF!</v>
      </c>
      <c r="AK29" s="139" t="e">
        <f aca="false" ca="false" dt2D="false" dtr="false" t="normal">-#REF!</f>
        <v>#REF!</v>
      </c>
      <c r="AL29" s="139" t="e">
        <f aca="false" ca="false" dt2D="false" dtr="false" t="normal">#REF!</f>
        <v>#REF!</v>
      </c>
      <c r="AM29" s="139" t="e">
        <f aca="false" ca="false" dt2D="false" dtr="false" t="normal">AO29+AP29+AQ29+AR29+AS29</f>
        <v>#REF!</v>
      </c>
      <c r="AN29" s="139" t="n">
        <v>0</v>
      </c>
      <c r="AO29" s="139" t="e">
        <f aca="false" ca="false" dt2D="false" dtr="false" t="normal">IF(#REF!*$AR$5&gt;#REF!-#REF!, #REF!-#REF!, #REF!*$AR$5)</f>
        <v>#REF!</v>
      </c>
      <c r="AP29" s="139" t="e">
        <f aca="false" ca="false" dt2D="false" dtr="false" t="normal">#REF!*$AR$5</f>
        <v>#REF!</v>
      </c>
      <c r="AQ29" s="139" t="e">
        <f aca="false" ca="false" dt2D="false" dtr="false" t="normal">#REF!*$AR$5</f>
        <v>#REF!</v>
      </c>
      <c r="AR29" s="139" t="e">
        <f aca="false" ca="false" dt2D="false" dtr="false" t="normal">-#REF!</f>
        <v>#REF!</v>
      </c>
      <c r="AS29" s="139" t="e">
        <f aca="false" ca="false" dt2D="false" dtr="false" t="normal">#REF!</f>
        <v>#REF!</v>
      </c>
      <c r="AT29" s="54" t="n"/>
      <c r="AU29" s="223" t="s">
        <v>130</v>
      </c>
      <c r="AV29" s="223" t="s">
        <v>132</v>
      </c>
      <c r="AW29" s="223" t="s">
        <v>134</v>
      </c>
      <c r="AX29" s="223" t="s">
        <v>136</v>
      </c>
    </row>
    <row customHeight="true" hidden="false" ht="25.5" outlineLevel="0" r="30">
      <c r="A30" s="224" t="s">
        <v>111</v>
      </c>
      <c r="B30" s="225" t="s"/>
      <c r="C30" s="152" t="n">
        <f aca="false" ca="false" dt2D="false" dtr="false" t="normal">SUM(C10:C16)</f>
        <v>37165913.468525</v>
      </c>
      <c r="D30" s="152" t="n">
        <f aca="false" ca="false" dt2D="false" dtr="false" t="normal">SUM(D10:D16)</f>
        <v>0</v>
      </c>
      <c r="E30" s="152" t="n"/>
      <c r="F30" s="152" t="n">
        <f aca="false" ca="false" dt2D="false" dtr="false" t="normal">SUM(F10:F16)</f>
        <v>128997373.493705</v>
      </c>
      <c r="G30" s="152" t="n">
        <f aca="false" ca="false" dt2D="false" dtr="false" t="normal">SUM(G10:G16)</f>
        <v>107155637.53147501</v>
      </c>
      <c r="H30" s="152" t="n"/>
      <c r="I30" s="152" t="n">
        <f aca="false" ca="false" dt2D="false" dtr="false" t="normal">SUM(I10:I16)</f>
        <v>3391872.4937050007</v>
      </c>
      <c r="J30" s="152" t="n">
        <f aca="false" ca="false" dt2D="false" dtr="false" t="normal">SUM(J10:J16)</f>
        <v>107155637.53147501</v>
      </c>
      <c r="K30" s="152" t="n"/>
      <c r="L30" s="152" t="n">
        <f aca="false" ca="false" dt2D="false" dtr="false" t="normal">SUM(L10:L16)</f>
        <v>-21431127.506294999</v>
      </c>
      <c r="M30" s="152" t="n">
        <f aca="false" ca="false" dt2D="false" dtr="false" t="normal">SUM(M10:M16)</f>
        <v>107155637.53147501</v>
      </c>
      <c r="N30" s="152" t="n"/>
      <c r="O30" s="54" t="n"/>
      <c r="P30" s="152" t="e">
        <f aca="false" ca="false" dt2D="false" dtr="false" t="normal">SUM(P10:P29)</f>
        <v>#REF!</v>
      </c>
      <c r="Q30" s="152" t="e">
        <f aca="false" ca="false" dt2D="false" dtr="false" t="normal">SUM(Q10:Q16)</f>
        <v>#REF!</v>
      </c>
      <c r="R30" s="152" t="e">
        <f aca="false" ca="false" dt2D="false" dtr="false" t="normal">SUM(R10:R16)</f>
        <v>#REF!</v>
      </c>
      <c r="S30" s="152" t="e">
        <f aca="false" ca="false" dt2D="false" dtr="false" t="normal">SUM(S10:S16)</f>
        <v>#REF!</v>
      </c>
      <c r="T30" s="152" t="e">
        <f aca="false" ca="false" dt2D="false" dtr="false" t="normal">SUM(T10:T16)</f>
        <v>#REF!</v>
      </c>
      <c r="U30" s="152" t="e">
        <f aca="false" ca="false" dt2D="false" dtr="false" t="normal">SUM(U10:U16)</f>
        <v>#REF!</v>
      </c>
      <c r="V30" s="152" t="e">
        <f aca="false" ca="false" dt2D="false" dtr="false" t="normal">SUM(V10:V16)</f>
        <v>#REF!</v>
      </c>
      <c r="W30" s="152" t="e">
        <f aca="false" ca="false" dt2D="false" dtr="false" t="normal">SUM(W10:W16)</f>
        <v>#REF!</v>
      </c>
      <c r="X30" s="152" t="e">
        <f aca="false" ca="false" dt2D="false" dtr="false" t="normal">SUM(X10:X16)</f>
        <v>#REF!</v>
      </c>
      <c r="Y30" s="152" t="e">
        <f aca="false" ca="false" dt2D="false" dtr="false" t="normal">SUM(Y10:Y16)</f>
        <v>#REF!</v>
      </c>
      <c r="Z30" s="152" t="e">
        <f aca="false" ca="false" dt2D="false" dtr="false" t="normal">SUM(Z10:Z16)</f>
        <v>#REF!</v>
      </c>
      <c r="AA30" s="152" t="e">
        <f aca="false" ca="false" dt2D="false" dtr="false" t="normal">SUM(AA10:AA16)</f>
        <v>#REF!</v>
      </c>
      <c r="AB30" s="152" t="e">
        <f aca="false" ca="false" dt2D="false" dtr="false" t="normal">SUM(AB10:AB16)</f>
        <v>#REF!</v>
      </c>
      <c r="AC30" s="152" t="e">
        <f aca="false" ca="false" dt2D="false" dtr="false" t="normal">SUM(AC10:AC16)</f>
        <v>#REF!</v>
      </c>
      <c r="AD30" s="152" t="e">
        <f aca="false" ca="false" dt2D="false" dtr="false" t="normal">SUM(AD10:AD16)</f>
        <v>#REF!</v>
      </c>
      <c r="AE30" s="152" t="e">
        <f aca="false" ca="false" dt2D="false" dtr="false" t="normal">SUM(AE10:AE16)</f>
        <v>#REF!</v>
      </c>
      <c r="AF30" s="152" t="e">
        <f aca="false" ca="false" dt2D="false" dtr="false" t="normal">SUM(AF10:AF16)</f>
        <v>#REF!</v>
      </c>
      <c r="AG30" s="152" t="e">
        <f aca="false" ca="false" dt2D="false" dtr="false" t="normal">SUM(AG10:AG16)</f>
        <v>#REF!</v>
      </c>
      <c r="AH30" s="152" t="e">
        <f aca="false" ca="false" dt2D="false" dtr="false" t="normal">SUM(AH10:AH16)</f>
        <v>#REF!</v>
      </c>
      <c r="AI30" s="152" t="e">
        <f aca="false" ca="false" dt2D="false" dtr="false" t="normal">SUM(AI10:AI16)</f>
        <v>#REF!</v>
      </c>
      <c r="AJ30" s="152" t="e">
        <f aca="false" ca="false" dt2D="false" dtr="false" t="normal">SUM(AJ10:AJ16)</f>
        <v>#REF!</v>
      </c>
      <c r="AK30" s="152" t="e">
        <f aca="false" ca="false" dt2D="false" dtr="false" t="normal">SUM(AK10:AK16)</f>
        <v>#REF!</v>
      </c>
      <c r="AL30" s="152" t="e">
        <f aca="false" ca="false" dt2D="false" dtr="false" t="normal">SUM(AL10:AL16)</f>
        <v>#REF!</v>
      </c>
      <c r="AM30" s="152" t="e">
        <f aca="false" ca="false" dt2D="false" dtr="false" t="normal">SUM(AM10:AM16)</f>
        <v>#REF!</v>
      </c>
      <c r="AN30" s="152" t="n">
        <f aca="false" ca="false" dt2D="false" dtr="false" t="normal">SUM(AN10:AN16)</f>
        <v>0</v>
      </c>
      <c r="AO30" s="152" t="e">
        <f aca="false" ca="false" dt2D="false" dtr="false" t="normal">SUM(AO10:AO16)</f>
        <v>#REF!</v>
      </c>
      <c r="AP30" s="152" t="e">
        <f aca="false" ca="false" dt2D="false" dtr="false" t="normal">SUM(AP10:AP16)</f>
        <v>#REF!</v>
      </c>
      <c r="AQ30" s="152" t="e">
        <f aca="false" ca="false" dt2D="false" dtr="false" t="normal">SUM(AQ10:AQ16)</f>
        <v>#REF!</v>
      </c>
      <c r="AR30" s="152" t="e">
        <f aca="false" ca="false" dt2D="false" dtr="false" t="normal">SUM(AR10:AR16)</f>
        <v>#REF!</v>
      </c>
      <c r="AS30" s="152" t="e">
        <f aca="false" ca="false" dt2D="false" dtr="false" t="normal">SUM(AS10:AS16)</f>
        <v>#REF!</v>
      </c>
      <c r="AT30" s="54" t="n"/>
      <c r="AU30" s="223" t="e">
        <f aca="false" ca="false" dt2D="false" dtr="false" t="normal">P30-#REF!</f>
        <v>#REF!</v>
      </c>
      <c r="AV30" s="223" t="e">
        <f aca="false" ca="false" dt2D="false" dtr="false" t="normal">V30-#REF!</f>
        <v>#REF!</v>
      </c>
      <c r="AW30" s="223" t="e">
        <f aca="false" ca="false" dt2D="false" dtr="false" t="normal">AD30-#REF!</f>
        <v>#REF!</v>
      </c>
      <c r="AX30" s="223" t="e">
        <f aca="false" ca="false" dt2D="false" dtr="false" t="normal">AM30-#REF!</f>
        <v>#REF!</v>
      </c>
    </row>
    <row customHeight="true" hidden="false" ht="25.5" outlineLevel="0" r="31">
      <c r="A31" s="226" t="s"/>
      <c r="B31" s="227" t="s"/>
      <c r="C31" s="136" t="n">
        <f aca="false" ca="false" dt2D="false" dtr="false" t="normal">C30+D30</f>
        <v>37165913.468525</v>
      </c>
      <c r="D31" s="228" t="s"/>
      <c r="E31" s="229" t="n"/>
      <c r="F31" s="152" t="n">
        <f aca="false" ca="false" dt2D="false" dtr="false" t="normal">F30+G30</f>
        <v>236153011.02518001</v>
      </c>
      <c r="G31" s="230" t="s"/>
      <c r="H31" s="229" t="n"/>
      <c r="I31" s="231" t="n">
        <f aca="false" ca="false" dt2D="false" dtr="false" t="normal">I30+J30</f>
        <v>110547510.02518001</v>
      </c>
      <c r="J31" s="232" t="s"/>
      <c r="K31" s="229" t="n"/>
      <c r="L31" s="233" t="n">
        <f aca="false" ca="false" dt2D="false" dtr="false" t="normal">L30+M30</f>
        <v>85724510.025180012</v>
      </c>
      <c r="M31" s="234" t="s"/>
      <c r="N31" s="235" t="n"/>
      <c r="O31" s="236" t="n"/>
      <c r="P31" s="237" t="n"/>
      <c r="Q31" s="238" t="n"/>
      <c r="R31" s="238" t="n"/>
      <c r="S31" s="238" t="n"/>
      <c r="T31" s="238" t="n"/>
      <c r="U31" s="238" t="n"/>
      <c r="V31" s="238" t="n"/>
      <c r="W31" s="238" t="n"/>
      <c r="X31" s="238" t="n"/>
      <c r="Y31" s="238" t="n"/>
      <c r="Z31" s="238" t="n"/>
      <c r="AA31" s="238" t="n"/>
      <c r="AB31" s="238" t="n"/>
      <c r="AC31" s="238" t="n"/>
      <c r="AD31" s="238" t="n"/>
      <c r="AE31" s="238" t="n"/>
      <c r="AF31" s="238" t="n"/>
      <c r="AG31" s="238" t="n"/>
      <c r="AH31" s="238" t="n"/>
      <c r="AI31" s="238" t="n"/>
      <c r="AJ31" s="238" t="n"/>
      <c r="AK31" s="238" t="n"/>
      <c r="AL31" s="238" t="n"/>
      <c r="AM31" s="239" t="n"/>
      <c r="AN31" s="239" t="n"/>
      <c r="AO31" s="239" t="n"/>
      <c r="AP31" s="239" t="n"/>
      <c r="AQ31" s="239" t="n"/>
      <c r="AR31" s="239" t="n"/>
      <c r="AS31" s="239" t="n"/>
      <c r="AT31" s="236" t="n"/>
    </row>
  </sheetData>
  <mergeCells count="29">
    <mergeCell ref="A5:A8"/>
    <mergeCell ref="B5:B8"/>
    <mergeCell ref="C6:D6"/>
    <mergeCell ref="C5:J5"/>
    <mergeCell ref="C7:C8"/>
    <mergeCell ref="D7:D8"/>
    <mergeCell ref="I6:J6"/>
    <mergeCell ref="F6:G6"/>
    <mergeCell ref="J7:J8"/>
    <mergeCell ref="F7:F8"/>
    <mergeCell ref="I7:I8"/>
    <mergeCell ref="G7:G8"/>
    <mergeCell ref="AM6:AS6"/>
    <mergeCell ref="AD6:AL6"/>
    <mergeCell ref="P5:AQ5"/>
    <mergeCell ref="V6:AC6"/>
    <mergeCell ref="P6:U6"/>
    <mergeCell ref="L6:M6"/>
    <mergeCell ref="AD7:AD8"/>
    <mergeCell ref="V7:V8"/>
    <mergeCell ref="P7:P8"/>
    <mergeCell ref="M7:M8"/>
    <mergeCell ref="L7:L8"/>
    <mergeCell ref="AM7:AM8"/>
    <mergeCell ref="L31:M31"/>
    <mergeCell ref="C31:D31"/>
    <mergeCell ref="F31:G31"/>
    <mergeCell ref="I31:J31"/>
    <mergeCell ref="A30:B31"/>
  </mergeCells>
  <conditionalFormatting pivot="false" sqref="P10:AN29">
    <cfRule aboveAverage="true" bottom="false" dxfId="2" equalAverage="false" percent="false" priority="9" stopIfTrue="false" type="dataBar">
      <dataBar maxLength="90" minLength="10" showValue="true">
        <cfvo gte="true" type="min"/>
        <cfvo gte="true" type="max"/>
        <color rgb="63C384" tint="0"/>
      </dataBar>
      <extLst>
        <ext uri="{B025F937-C7B1-47D3-B67F-A62EFF666E3E}">
          <x14:id>{4cf1fea4-dd98-4985-931f-a4dc86a4b539}</x14:id>
        </ext>
      </extLst>
    </cfRule>
  </conditionalFormatting>
  <conditionalFormatting pivot="false" sqref="P30:AS30">
    <cfRule aboveAverage="true" bottom="false" dxfId="2" equalAverage="false" percent="false" priority="8" stopIfTrue="false" type="dataBar">
      <dataBar maxLength="90" minLength="10" showValue="true">
        <cfvo gte="true" type="min"/>
        <cfvo gte="true" type="max"/>
        <color rgb="63C384" tint="0"/>
      </dataBar>
      <extLst>
        <ext uri="{B025F937-C7B1-47D3-B67F-A62EFF666E3E}">
          <x14:id>{f22d3378-4650-4001-9b70-b08a16e870fb}</x14:id>
        </ext>
      </extLst>
    </cfRule>
  </conditionalFormatting>
  <conditionalFormatting pivot="false" sqref="C10:G29 I10:J29 L10:M29">
    <cfRule aboveAverage="true" bottom="false" dxfId="2" equalAverage="false" percent="false" priority="7" stopIfTrue="false" type="dataBar">
      <dataBar maxLength="90" minLength="10" showValue="true">
        <cfvo gte="true" type="min"/>
        <cfvo gte="true" type="max"/>
        <color rgb="63C384" tint="0"/>
      </dataBar>
      <extLst>
        <ext uri="{B025F937-C7B1-47D3-B67F-A62EFF666E3E}">
          <x14:id>{8712b89c-6c78-443d-99e1-894f814fe7d0}</x14:id>
        </ext>
      </extLst>
    </cfRule>
  </conditionalFormatting>
  <conditionalFormatting pivot="false" sqref="N10:N29">
    <cfRule aboveAverage="true" bottom="false" dxfId="2" equalAverage="false" percent="false" priority="6" stopIfTrue="false" type="dataBar">
      <dataBar maxLength="90" minLength="10" showValue="true">
        <cfvo gte="true" type="min"/>
        <cfvo gte="true" type="max"/>
        <color rgb="63C384" tint="0"/>
      </dataBar>
      <extLst>
        <ext uri="{B025F937-C7B1-47D3-B67F-A62EFF666E3E}">
          <x14:id>{9ddc1404-5569-4f3c-9c96-3e37e39aaf1c}</x14:id>
        </ext>
      </extLst>
    </cfRule>
  </conditionalFormatting>
  <conditionalFormatting pivot="false" sqref="K10:K29">
    <cfRule aboveAverage="true" bottom="false" dxfId="2" equalAverage="false" percent="false" priority="5" stopIfTrue="false" type="dataBar">
      <dataBar maxLength="90" minLength="10" showValue="true">
        <cfvo gte="true" type="min"/>
        <cfvo gte="true" type="max"/>
        <color rgb="63C384" tint="0"/>
      </dataBar>
      <extLst>
        <ext uri="{B025F937-C7B1-47D3-B67F-A62EFF666E3E}">
          <x14:id>{4a1fc114-cb7b-40fb-9ea2-da34c66b4f48}</x14:id>
        </ext>
      </extLst>
    </cfRule>
  </conditionalFormatting>
  <conditionalFormatting pivot="false" sqref="H10:H29">
    <cfRule aboveAverage="true" bottom="false" dxfId="2" equalAverage="false" percent="false" priority="4" stopIfTrue="false" type="dataBar">
      <dataBar maxLength="90" minLength="10" showValue="true">
        <cfvo gte="true" type="min"/>
        <cfvo gte="true" type="max"/>
        <color rgb="63C384" tint="0"/>
      </dataBar>
      <extLst>
        <ext uri="{B025F937-C7B1-47D3-B67F-A62EFF666E3E}">
          <x14:id>{788dd18e-901f-46e7-afa1-2e685946440e}</x14:id>
        </ext>
      </extLst>
    </cfRule>
  </conditionalFormatting>
  <conditionalFormatting pivot="false" sqref="C30:M30">
    <cfRule aboveAverage="true" bottom="false" dxfId="2" equalAverage="false" percent="false" priority="3" stopIfTrue="false" type="dataBar">
      <dataBar maxLength="90" minLength="10" showValue="true">
        <cfvo gte="true" type="min"/>
        <cfvo gte="true" type="max"/>
        <color rgb="63C384" tint="0"/>
      </dataBar>
      <extLst>
        <ext uri="{B025F937-C7B1-47D3-B67F-A62EFF666E3E}">
          <x14:id>{ac34fd64-6772-4e28-9f68-62891bad6be3}</x14:id>
        </ext>
      </extLst>
    </cfRule>
  </conditionalFormatting>
  <conditionalFormatting pivot="false" sqref="C31 F31 I31 L31">
    <cfRule aboveAverage="true" bottom="false" dxfId="2" equalAverage="false" percent="false" priority="2" stopIfTrue="false" type="dataBar">
      <dataBar maxLength="90" minLength="10" showValue="true">
        <cfvo gte="true" type="min"/>
        <cfvo gte="true" type="max"/>
        <color rgb="63C384" tint="0"/>
      </dataBar>
      <extLst>
        <ext uri="{B025F937-C7B1-47D3-B67F-A62EFF666E3E}">
          <x14:id>{4db949ae-a9bd-4908-89bd-d257bf28d0ad}</x14:id>
        </ext>
      </extLst>
    </cfRule>
  </conditionalFormatting>
  <conditionalFormatting pivot="false" sqref="AO10:AS29">
    <cfRule aboveAverage="true" bottom="false" dxfId="2" equalAverage="false" percent="false" priority="1" stopIfTrue="false" type="dataBar">
      <dataBar maxLength="90" minLength="10" showValue="true">
        <cfvo gte="true" type="min"/>
        <cfvo gte="true" type="max"/>
        <color rgb="63C384" tint="0"/>
      </dataBar>
      <extLst>
        <ext uri="{B025F937-C7B1-47D3-B67F-A62EFF666E3E}">
          <x14:id>{7c194814-7bac-41a6-8bb0-c05c6f2350aa}</x14:id>
        </ext>
      </extLst>
    </cfRule>
  </conditionalFormatting>
  <pageMargins bottom="0.3541666567325592" footer="0.5118110179901123" header="0.5118110179901123" left="0.31527778506278992" right="0.31527778506278992" top="0.3541666567325592"/>
  <pageSetup fitToHeight="1" fitToWidth="1" orientation="landscape" paperHeight="420mm" paperSize="8" paperWidth="297mm" scale="100"/>
  <extLst>
    <ext uri="{78C0D931-6437-407d-A8EE-F0AAD7539E65}">
      <x14:conditionalFormattings>
        <x14:conditionalFormatting>
          <x14:cfRule aboveAverage="true" activePresent="false" bottom="false" equalAverage="false" id="{4cf1fea4-dd98-4985-931f-a4dc86a4b539}" percent="false" stopIfTrue="false" type="dataBar">
            <x14:dataBar axisPosition="automatic" border="false" direction="leftToRight" gradient="true" maxLength="90" minLength="10" negativeBarBorderColorSameAsPositive="true" negativeBarColorSameAsPositive="false" showValue="true">
              <x14:cfvo gte="true" type="autoMin"/>
              <x14:cfvo gte="true" type="autoMax"/>
              <x14:negativeFillColor rgb="FF0000" tint="0"/>
              <x14:axisColor rgb="000000" tint="0"/>
            </x14:dataBar>
          </x14:cfRule>
          <xm:sqref>P10:AN29</xm:sqref>
        </x14:conditionalFormatting>
        <x14:conditionalFormatting>
          <x14:cfRule aboveAverage="true" activePresent="false" bottom="false" equalAverage="false" id="{f22d3378-4650-4001-9b70-b08a16e870fb}" percent="false" stopIfTrue="false" type="dataBar">
            <x14:dataBar axisPosition="automatic" border="false" direction="leftToRight" gradient="true" maxLength="90" minLength="10" negativeBarBorderColorSameAsPositive="true" negativeBarColorSameAsPositive="false" showValue="true">
              <x14:cfvo gte="true" type="autoMin"/>
              <x14:cfvo gte="true" type="autoMax"/>
              <x14:negativeFillColor rgb="FF0000" tint="0"/>
              <x14:axisColor rgb="000000" tint="0"/>
            </x14:dataBar>
          </x14:cfRule>
          <xm:sqref>P30:AS30</xm:sqref>
        </x14:conditionalFormatting>
        <x14:conditionalFormatting>
          <x14:cfRule aboveAverage="true" activePresent="false" bottom="false" equalAverage="false" id="{8712b89c-6c78-443d-99e1-894f814fe7d0}" percent="false" stopIfTrue="false" type="dataBar">
            <x14:dataBar axisPosition="automatic" border="false" direction="leftToRight" gradient="true" maxLength="90" minLength="10" negativeBarBorderColorSameAsPositive="true" negativeBarColorSameAsPositive="false" showValue="true">
              <x14:cfvo gte="true" type="autoMin"/>
              <x14:cfvo gte="true" type="autoMax"/>
              <x14:negativeFillColor rgb="FF0000" tint="0"/>
              <x14:axisColor rgb="000000" tint="0"/>
            </x14:dataBar>
          </x14:cfRule>
          <xm:sqref>C10:G29 I10:J29 L10:M29</xm:sqref>
        </x14:conditionalFormatting>
        <x14:conditionalFormatting>
          <x14:cfRule aboveAverage="true" activePresent="false" bottom="false" equalAverage="false" id="{9ddc1404-5569-4f3c-9c96-3e37e39aaf1c}" percent="false" stopIfTrue="false" type="dataBar">
            <x14:dataBar axisPosition="automatic" border="false" direction="leftToRight" gradient="true" maxLength="90" minLength="10" negativeBarBorderColorSameAsPositive="true" negativeBarColorSameAsPositive="false" showValue="true">
              <x14:cfvo gte="true" type="autoMin"/>
              <x14:cfvo gte="true" type="autoMax"/>
              <x14:negativeFillColor rgb="FF0000" tint="0"/>
              <x14:axisColor rgb="000000" tint="0"/>
            </x14:dataBar>
          </x14:cfRule>
          <xm:sqref>N10:N29</xm:sqref>
        </x14:conditionalFormatting>
        <x14:conditionalFormatting>
          <x14:cfRule aboveAverage="true" activePresent="false" bottom="false" equalAverage="false" id="{4a1fc114-cb7b-40fb-9ea2-da34c66b4f48}" percent="false" stopIfTrue="false" type="dataBar">
            <x14:dataBar axisPosition="automatic" border="false" direction="leftToRight" gradient="true" maxLength="90" minLength="10" negativeBarBorderColorSameAsPositive="true" negativeBarColorSameAsPositive="false" showValue="true">
              <x14:cfvo gte="true" type="autoMin"/>
              <x14:cfvo gte="true" type="autoMax"/>
              <x14:negativeFillColor rgb="FF0000" tint="0"/>
              <x14:axisColor rgb="000000" tint="0"/>
            </x14:dataBar>
          </x14:cfRule>
          <xm:sqref>K10:K29</xm:sqref>
        </x14:conditionalFormatting>
        <x14:conditionalFormatting>
          <x14:cfRule aboveAverage="true" activePresent="false" bottom="false" equalAverage="false" id="{788dd18e-901f-46e7-afa1-2e685946440e}" percent="false" stopIfTrue="false" type="dataBar">
            <x14:dataBar axisPosition="automatic" border="false" direction="leftToRight" gradient="true" maxLength="90" minLength="10" negativeBarBorderColorSameAsPositive="true" negativeBarColorSameAsPositive="false" showValue="true">
              <x14:cfvo gte="true" type="autoMin"/>
              <x14:cfvo gte="true" type="autoMax"/>
              <x14:negativeFillColor rgb="FF0000" tint="0"/>
              <x14:axisColor rgb="000000" tint="0"/>
            </x14:dataBar>
          </x14:cfRule>
          <xm:sqref>H10:H29</xm:sqref>
        </x14:conditionalFormatting>
        <x14:conditionalFormatting>
          <x14:cfRule aboveAverage="true" activePresent="false" bottom="false" equalAverage="false" id="{ac34fd64-6772-4e28-9f68-62891bad6be3}" percent="false" stopIfTrue="false" type="dataBar">
            <x14:dataBar axisPosition="automatic" border="false" direction="leftToRight" gradient="true" maxLength="90" minLength="10" negativeBarBorderColorSameAsPositive="true" negativeBarColorSameAsPositive="false" showValue="true">
              <x14:cfvo gte="true" type="autoMin"/>
              <x14:cfvo gte="true" type="autoMax"/>
              <x14:negativeFillColor rgb="FF0000" tint="0"/>
              <x14:axisColor rgb="000000" tint="0"/>
            </x14:dataBar>
          </x14:cfRule>
          <xm:sqref>C30:M30</xm:sqref>
        </x14:conditionalFormatting>
        <x14:conditionalFormatting>
          <x14:cfRule aboveAverage="true" activePresent="false" bottom="false" equalAverage="false" id="{4db949ae-a9bd-4908-89bd-d257bf28d0ad}" percent="false" stopIfTrue="false" type="dataBar">
            <x14:dataBar axisPosition="automatic" border="false" direction="leftToRight" gradient="true" maxLength="90" minLength="10" negativeBarBorderColorSameAsPositive="true" negativeBarColorSameAsPositive="false" showValue="true">
              <x14:cfvo gte="true" type="autoMin"/>
              <x14:cfvo gte="true" type="autoMax"/>
              <x14:negativeFillColor rgb="FF0000" tint="0"/>
              <x14:axisColor rgb="000000" tint="0"/>
            </x14:dataBar>
          </x14:cfRule>
          <xm:sqref>C31 F31 I31 L31</xm:sqref>
        </x14:conditionalFormatting>
        <x14:conditionalFormatting>
          <x14:cfRule aboveAverage="true" activePresent="false" bottom="false" equalAverage="false" id="{7c194814-7bac-41a6-8bb0-c05c6f2350aa}" percent="false" stopIfTrue="false" type="dataBar">
            <x14:dataBar axisPosition="automatic" border="false" direction="leftToRight" gradient="true" maxLength="90" minLength="10" negativeBarBorderColorSameAsPositive="true" negativeBarColorSameAsPositive="false" showValue="true">
              <x14:cfvo gte="true" type="autoMin"/>
              <x14:cfvo gte="true" type="autoMax"/>
              <x14:negativeFillColor rgb="FF0000" tint="0"/>
              <x14:axisColor rgb="000000" tint="0"/>
            </x14:dataBar>
          </x14:cfRule>
          <xm:sqref>AO10:AS29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MyOffice-CoreFramework-Linux/39-1403.1128.10324.1037.1@fc1316eba30d48a15ce540845df284bfc00e4e9c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2026-06-18T04:55:35Z</dcterms:created>
  <dcterms:modified xsi:type="dcterms:W3CDTF">2026-06-18T04:55:35Z</dcterms:modified>
</cp:coreProperties>
</file>