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_FilterDatabase" localSheetId="0" hidden="1">'Спец-я на разовую поставку'!$A$7:$G$69</definedName>
    <definedName name="_xlnm.Print_Area" localSheetId="0">'Спец-я на разовую поставку'!$A$1:$G$86</definedName>
  </definedNames>
  <calcPr calcId="125725"/>
</workbook>
</file>

<file path=xl/calcChain.xml><?xml version="1.0" encoding="utf-8"?>
<calcChain xmlns="http://schemas.openxmlformats.org/spreadsheetml/2006/main">
  <c r="G62" i="1"/>
  <c r="G65"/>
  <c r="G64" l="1"/>
  <c r="G39" l="1"/>
  <c r="G34"/>
  <c r="G44"/>
  <c r="G61" l="1"/>
  <c r="G50" l="1"/>
  <c r="G51"/>
  <c r="G52" l="1"/>
  <c r="G19"/>
  <c r="G63" l="1"/>
  <c r="G42"/>
  <c r="G43"/>
  <c r="G60" l="1"/>
  <c r="G48"/>
  <c r="G11" l="1"/>
  <c r="G12"/>
  <c r="G13"/>
  <c r="G14"/>
  <c r="G15"/>
  <c r="G16"/>
  <c r="G17"/>
  <c r="G18"/>
  <c r="G20"/>
  <c r="G21"/>
  <c r="G22"/>
  <c r="G23"/>
  <c r="G24"/>
  <c r="G25"/>
  <c r="G26"/>
  <c r="G27"/>
  <c r="G28"/>
  <c r="G29"/>
  <c r="G30"/>
  <c r="G31"/>
  <c r="G32"/>
  <c r="G33"/>
  <c r="G35"/>
  <c r="G36"/>
  <c r="G37"/>
  <c r="G38"/>
  <c r="G40"/>
  <c r="G41"/>
  <c r="G45"/>
  <c r="G46"/>
  <c r="G47"/>
  <c r="G49"/>
  <c r="G53"/>
  <c r="G54"/>
  <c r="G55"/>
  <c r="G56"/>
  <c r="G57"/>
  <c r="G58"/>
  <c r="G59"/>
  <c r="G10"/>
  <c r="G66" l="1"/>
  <c r="G67" s="1"/>
  <c r="G68" s="1"/>
</calcChain>
</file>

<file path=xl/sharedStrings.xml><?xml version="1.0" encoding="utf-8"?>
<sst xmlns="http://schemas.openxmlformats.org/spreadsheetml/2006/main" count="234" uniqueCount="148">
  <si>
    <t>Итого: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</si>
  <si>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</si>
  <si>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</si>
  <si>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</si>
  <si>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</si>
  <si>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</si>
  <si>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</si>
  <si>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</si>
  <si>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</si>
  <si>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</si>
  <si>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</si>
  <si>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</si>
  <si>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 xml:space="preserve">                                             Основание: </t>
  </si>
  <si>
    <t>НДС 18%:</t>
  </si>
  <si>
    <t>ОАО "Хиагда"</t>
  </si>
  <si>
    <t>Генеральный директор ОАО "Хиагда"</t>
  </si>
  <si>
    <t>________________  /Е.И. Гонтарь/</t>
  </si>
  <si>
    <t>Итого с учетом НДС :___ (___)  в т.ч. НДС (18%): __</t>
  </si>
  <si>
    <t>к Договору поставки между ОАО "Хиагда" и ____________________</t>
  </si>
  <si>
    <t>Требование к качеству, ГОСТ</t>
  </si>
  <si>
    <t xml:space="preserve">Количество </t>
  </si>
  <si>
    <t xml:space="preserve">                 СПЕЦИФИКАЦИЯ  № _________ от  "        " ____________ 20___  г.    </t>
  </si>
  <si>
    <t>от "       " ________________20___ г.</t>
  </si>
  <si>
    <t>шт</t>
  </si>
  <si>
    <t xml:space="preserve"> м.п.        "   "_______________20___ г</t>
  </si>
  <si>
    <t xml:space="preserve">                                               м.п.        "   "_______________20____ г</t>
  </si>
  <si>
    <t>Годовой план закупок</t>
  </si>
  <si>
    <t xml:space="preserve">Adobe Photoshop </t>
  </si>
  <si>
    <t>Adobe Photoshop CS5 Windows Russian (коробочная версия)</t>
  </si>
  <si>
    <t>AdobeAcrobat 10</t>
  </si>
  <si>
    <t>AutoCad 11</t>
  </si>
  <si>
    <t>AutoCAD LT 2012 Commercial New SLM ML03</t>
  </si>
  <si>
    <t>Corel 15</t>
  </si>
  <si>
    <t>CorelDRAW Graphics Suite X5</t>
  </si>
  <si>
    <t>FineReader 10</t>
  </si>
  <si>
    <t>Project 2010</t>
  </si>
  <si>
    <t>Radmin</t>
  </si>
  <si>
    <t>Radmin 3.4</t>
  </si>
  <si>
    <t>Антивирус Kaspersky</t>
  </si>
  <si>
    <t xml:space="preserve">Блок питания БП </t>
  </si>
  <si>
    <t>Блок питания БП Thermaltake W0095/W0255 ХР550 500W ATX и выше  или эквивалент</t>
  </si>
  <si>
    <t>Брошюровщик офисный</t>
  </si>
  <si>
    <t>Брошюровщик офисный. Механический. Диаметр пружины: 6-14 мм. Пластиковые пружины 6 мм - 1 уп., 8 мм  - 1 уп., 10мм - 1 уп., 12мм - 1 уп., 14 мм - 1 уп.. Обложка для переплёта 250г/кв.м, разноцветные, 100 шт. - 1 уп., ОБЛОЖКИ ДЛЯ ПЕРЕПЛЕТА КАРТОННЫЕ 230г/кв.м Цветные 100 шт. - 1 уп.</t>
  </si>
  <si>
    <t xml:space="preserve">Жесткий диск </t>
  </si>
  <si>
    <t>Жесткий диск SATA-II 500Gb Western Digital "VelociRaptor" 10000 rpm Cache 16MB и выше  или эквивалент</t>
  </si>
  <si>
    <t>Жесткий диск внешний</t>
  </si>
  <si>
    <t>Инструмент HT-500/HT-500R для обжима коннекторов RJ-45, RJ-12, проф.</t>
  </si>
  <si>
    <t>Источник бесперебойного питания</t>
  </si>
  <si>
    <t>Источник бесперебойного питания 800VA и более</t>
  </si>
  <si>
    <t>Кабель UTP</t>
  </si>
  <si>
    <t xml:space="preserve">Клавиатура </t>
  </si>
  <si>
    <t>Клавиатура Genius Slim Star 100 USB  или эквивалент</t>
  </si>
  <si>
    <t>Колонки</t>
  </si>
  <si>
    <t>Колонки Sven SPS-820 или эквивалент</t>
  </si>
  <si>
    <t>Компьютер</t>
  </si>
  <si>
    <t>Консоль переключения Между ПК</t>
  </si>
  <si>
    <t>Масло для смазки кулера</t>
  </si>
  <si>
    <t>Материнская плата</t>
  </si>
  <si>
    <t>Монитор</t>
  </si>
  <si>
    <t>HP LE2201w, 22" и выше  или эквивалент</t>
  </si>
  <si>
    <t xml:space="preserve">Мышь USB </t>
  </si>
  <si>
    <t>Мышь USB black</t>
  </si>
  <si>
    <t>Набор инструментов Gembird TK-ELEC</t>
  </si>
  <si>
    <t>Набор инструментов Gembird TK-ELEC (63 предмета) или эквивалент.</t>
  </si>
  <si>
    <t>Набор инструментов Gembird TK-NETWORK</t>
  </si>
  <si>
    <t>Набор инструментов Gembird TK-NETWORK (31 предмет)  или эквивалент.</t>
  </si>
  <si>
    <t>Набор инструментов Gembird TK-SOLDER</t>
  </si>
  <si>
    <t>Набор инструментов Gembird TK-SOLDER (28 предметов)  или эквивалент.</t>
  </si>
  <si>
    <t>Ноутбук</t>
  </si>
  <si>
    <t>Ноутбук серии HP Probook, 17''</t>
  </si>
  <si>
    <t>Память DDR-2</t>
  </si>
  <si>
    <t xml:space="preserve">Память USB2.0 Flash </t>
  </si>
  <si>
    <t>Память USB2.0 Flash AData 8 Gb RB19 и выше</t>
  </si>
  <si>
    <t xml:space="preserve">Привод внеш. DVD±RW </t>
  </si>
  <si>
    <t>Привод внеш. DVD±RW Asus (SDRW-08D1S-U/08D2S-U) Black DVD-8x/6x/8x, DL-6x, RAM-5x, CD-24x/16x/24x USB 2.0 Slim  или эквивалент</t>
  </si>
  <si>
    <t xml:space="preserve">Пульт для презентаций </t>
  </si>
  <si>
    <t>Пульт для презентаций Logitech Professional Presenter R800 (910-001353) или эквивалент</t>
  </si>
  <si>
    <t>Сетевая карта</t>
  </si>
  <si>
    <t>Сетевая карта D-Link</t>
  </si>
  <si>
    <t xml:space="preserve">Сетевой фильтр </t>
  </si>
  <si>
    <t>Сетевой фильтр 3 м 6 розеток</t>
  </si>
  <si>
    <t>Стройконсультант</t>
  </si>
  <si>
    <t>Сумка для ноутбука 10'</t>
  </si>
  <si>
    <t>Термопаста</t>
  </si>
  <si>
    <t>Термопаста Titan TTG-G30015 в шприце  или эквивалент</t>
  </si>
  <si>
    <t>Тестер LAN RJ45</t>
  </si>
  <si>
    <t xml:space="preserve">Экран на штативе </t>
  </si>
  <si>
    <t>Экран на штативе Classic Libra 160x160</t>
  </si>
  <si>
    <t xml:space="preserve">2. Условия поставки: доставка до ОАО "Хиагда" (Грузополучателя) согласно отгрузочным реквизитам:  </t>
  </si>
  <si>
    <t>Вагоны: Станция п.Кадала Забайкальской ж/д, код станции 942105. Получатель: ОАО "Хиагда", код получателя - 4679.</t>
  </si>
  <si>
    <t>Контейнеры: Станция Чита-1 Забайкальской ж/д, код станции 940006. Получатель: ОАО "Хиагда".</t>
  </si>
  <si>
    <t xml:space="preserve">Доставка груза транспортными организациями: 672018, г.Чита, п. Рудник Кадала, ул. Дворцовский тракт, 50, Центральная база МТС ОАО "Хиагда". Тел. (3022) 239826.  </t>
  </si>
  <si>
    <t>4. Транспортные расходы и прочие расходы включены в цену ТМЦ.</t>
  </si>
  <si>
    <t xml:space="preserve">5. Покупатель производит оплату за фактически поставленный и принятый Товар в течение 20 дней со дня получения ТМЦ на склад Грузополучателя </t>
  </si>
  <si>
    <t>на основании предоставленного Поставщиком комплекта ТСД.</t>
  </si>
  <si>
    <t>50</t>
  </si>
  <si>
    <t>3</t>
  </si>
  <si>
    <t>5</t>
  </si>
  <si>
    <t>20</t>
  </si>
  <si>
    <t>Кабель UTP, 4 пары, многожильный кат. 5e, катушка 305m (Неэкранированый)</t>
  </si>
  <si>
    <t>1</t>
  </si>
  <si>
    <t>Внешний HDD 3Q 1000GB 5400rpm [3QHDD-U235H/U245H-HB500] 2.5" USB 2.0 Black GLAZE Hairline и выше</t>
  </si>
  <si>
    <t>2</t>
  </si>
  <si>
    <t>10</t>
  </si>
  <si>
    <t>Материнская плата LGA 775 встроеное VGA</t>
  </si>
  <si>
    <t>Память DDR-3 2048MB</t>
  </si>
  <si>
    <t>Привод внеш. FDD</t>
  </si>
  <si>
    <t>Сумка для ноутбука 17'</t>
  </si>
  <si>
    <t>4</t>
  </si>
  <si>
    <t>Модуль HWIC-4ESW</t>
  </si>
  <si>
    <t>30</t>
  </si>
  <si>
    <t>Переключатель-IP D-Link DKVM-IP8/E, 8 Port KVM over IP SWITCH Rackmount 8 console port , 1 10/10. Кабеля USB и VGA для подключения 8 серверов.</t>
  </si>
  <si>
    <t xml:space="preserve"> 1с 8.2 Бухгалтерию КОРП Сервер 1 лицензия</t>
  </si>
  <si>
    <t xml:space="preserve"> 1с 8.2 Бухгалтерия КОРП Клиентская лицензия на 1 рабочее место</t>
  </si>
  <si>
    <t>СтройКонсультант (Prof) локальная</t>
  </si>
  <si>
    <t>WS-C2960-48TT-S</t>
  </si>
  <si>
    <t>ИТС Проф</t>
  </si>
  <si>
    <t>шт.</t>
  </si>
  <si>
    <t>ИТС Проф (годовая подписка)</t>
  </si>
  <si>
    <t>Батарейки</t>
  </si>
  <si>
    <t>Батарейка АА Durasel 4 шт.</t>
  </si>
  <si>
    <t>Батарейка ААA Durasel 4 шт.</t>
  </si>
  <si>
    <t>Диктофон</t>
  </si>
  <si>
    <t>Источник бесперебойного питания SMART-UPS с выходной мощностью 3000 В·А для монтажа в стойку</t>
  </si>
  <si>
    <t xml:space="preserve">Ноутбук серии HP Probook 4520s и выше.  </t>
  </si>
  <si>
    <t xml:space="preserve">Microsoft Project 2010 Russian.  </t>
  </si>
  <si>
    <t xml:space="preserve">Adobe Acrobat Professional 10 Windows Russian </t>
  </si>
  <si>
    <t xml:space="preserve">ABBYY FineReader 11 Corporate Edition </t>
  </si>
  <si>
    <t xml:space="preserve">HP серия 6000 Pro MT и выше, Intel Core 2 Duo 3.16 ГГц и выше, 320GB HDD SATA и выше, 4GB PC3-10600 и выше, DVD+/-RW, Клавиатура русская, мышь оптическая, онитор HP 19’’ ИБП 800VA, Сетевой фильтр 3м. </t>
  </si>
  <si>
    <t>Диктофон. встроенная память 4 Гб и выше. регулировка чувствительности микрофона. Функция активизации по голосу. USB 2.0. Вход микрофонный, выход на наушники. Комплектация: наушники, выносной микрофон.</t>
  </si>
  <si>
    <t>Intel Remote Management Module</t>
  </si>
  <si>
    <t>Intel Remote Management Module AXXRMM3 кабель для подключения к материнской плате</t>
  </si>
  <si>
    <t>Антивирус kaspersky business space security</t>
  </si>
  <si>
    <t xml:space="preserve">Внешний Дисковод </t>
  </si>
  <si>
    <t>шнур Cord Power Monitor-System Unit 3м</t>
  </si>
  <si>
    <t>шнур Cord Power</t>
  </si>
  <si>
    <t>Разъем под витую пару RJ45/8P8C. Кат.5e (упаковка 100 шт)</t>
  </si>
  <si>
    <t>D-link DES-1026G</t>
  </si>
  <si>
    <t>D-link DES-1026G 24 порта</t>
  </si>
  <si>
    <t>Инструмент HT-500/HT-500R для обжима коннекторов RJ-45, RJ-12, проф. + инструмент для зачистки кабеля или эквивалент.</t>
  </si>
  <si>
    <t>tEAC Дисковод 3.5" 1.44Mb (HD, DD) +card reader, Black/silver, US</t>
  </si>
  <si>
    <t>Напольно-настенный серверный шкаф, 19'', ысота 12U, Глубина 60 см. Сетевой фильтр для крепления в стойку. 3 полки. 4 встроеных вентилятора для охлаждения, возможность замыкания на ключ.</t>
  </si>
  <si>
    <t>Напольно-настенный серверный шкаф</t>
  </si>
  <si>
    <t xml:space="preserve"> Cisco Catalyst WS-C2960-48TT-S</t>
  </si>
  <si>
    <t>Разъем под витую пару</t>
  </si>
  <si>
    <t>Телефон Panasonic KX-UT113</t>
  </si>
  <si>
    <t>Модуль HWIC-4ESW. Наличие сертификата ФСТЭК.</t>
  </si>
  <si>
    <t>3. Срок поставки: июнь 2012 года.</t>
  </si>
</sst>
</file>

<file path=xl/styles.xml><?xml version="1.0" encoding="utf-8"?>
<styleSheet xmlns="http://schemas.openxmlformats.org/spreadsheetml/2006/main">
  <numFmts count="2">
    <numFmt numFmtId="164" formatCode="#,##0.00_р_."/>
    <numFmt numFmtId="165" formatCode="000000"/>
  </numFmts>
  <fonts count="8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1">
    <xf numFmtId="0" fontId="0" fillId="0" borderId="0"/>
    <xf numFmtId="0" fontId="2" fillId="0" borderId="0" applyNumberForma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</cellStyleXfs>
  <cellXfs count="45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1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4" fillId="0" borderId="0" xfId="0" applyFont="1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1" fillId="2" borderId="0" xfId="0" applyFont="1" applyFill="1" applyAlignment="1">
      <alignment horizontal="left"/>
    </xf>
    <xf numFmtId="49" fontId="1" fillId="0" borderId="0" xfId="0" applyNumberFormat="1" applyFont="1" applyAlignment="1">
      <alignment wrapText="1"/>
    </xf>
    <xf numFmtId="49" fontId="3" fillId="0" borderId="0" xfId="0" applyNumberFormat="1" applyFont="1" applyAlignment="1">
      <alignment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49" fontId="5" fillId="2" borderId="1" xfId="1" applyNumberFormat="1" applyFont="1" applyFill="1" applyBorder="1" applyAlignment="1">
      <alignment vertical="center" wrapText="1"/>
    </xf>
    <xf numFmtId="165" fontId="5" fillId="2" borderId="1" xfId="1" applyNumberFormat="1" applyFont="1" applyFill="1" applyBorder="1" applyAlignment="1">
      <alignment vertical="center" wrapText="1"/>
    </xf>
    <xf numFmtId="165" fontId="5" fillId="0" borderId="1" xfId="1" applyNumberFormat="1" applyFont="1" applyFill="1" applyBorder="1" applyAlignment="1">
      <alignment vertical="center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0" fontId="1" fillId="2" borderId="0" xfId="0" applyFont="1" applyFill="1" applyAlignment="1"/>
    <xf numFmtId="0" fontId="3" fillId="2" borderId="0" xfId="0" applyFont="1" applyFill="1" applyAlignment="1"/>
    <xf numFmtId="164" fontId="1" fillId="0" borderId="1" xfId="0" applyNumberFormat="1" applyFont="1" applyFill="1" applyBorder="1" applyAlignment="1">
      <alignment horizontal="center" vertical="center"/>
    </xf>
    <xf numFmtId="49" fontId="5" fillId="0" borderId="1" xfId="1" applyNumberFormat="1" applyFont="1" applyFill="1" applyBorder="1" applyAlignment="1">
      <alignment vertical="center" wrapText="1"/>
    </xf>
    <xf numFmtId="49" fontId="1" fillId="0" borderId="0" xfId="0" applyNumberFormat="1" applyFont="1"/>
    <xf numFmtId="49" fontId="1" fillId="0" borderId="1" xfId="0" applyNumberFormat="1" applyFont="1" applyFill="1" applyBorder="1" applyAlignment="1">
      <alignment horizontal="center" vertical="center"/>
    </xf>
    <xf numFmtId="0" fontId="1" fillId="0" borderId="0" xfId="0" applyFont="1" applyBorder="1"/>
    <xf numFmtId="4" fontId="1" fillId="0" borderId="1" xfId="2" applyNumberFormat="1" applyFont="1" applyFill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right" vertical="center"/>
    </xf>
    <xf numFmtId="4" fontId="1" fillId="0" borderId="1" xfId="3" applyNumberFormat="1" applyFont="1" applyFill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right"/>
    </xf>
    <xf numFmtId="0" fontId="3" fillId="0" borderId="0" xfId="0" applyFont="1" applyAlignment="1">
      <alignment horizontal="center"/>
    </xf>
    <xf numFmtId="165" fontId="1" fillId="0" borderId="0" xfId="0" applyNumberFormat="1" applyFont="1" applyFill="1" applyAlignment="1">
      <alignment horizontal="left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/>
    </xf>
    <xf numFmtId="49" fontId="1" fillId="0" borderId="1" xfId="0" applyNumberFormat="1" applyFont="1" applyBorder="1" applyAlignment="1">
      <alignment horizontal="center" vertical="center" wrapText="1"/>
    </xf>
  </cellXfs>
  <cellStyles count="41">
    <cellStyle name="Обычный" xfId="0" builtinId="0"/>
    <cellStyle name="Обычный 10" xfId="3"/>
    <cellStyle name="Обычный 11" xfId="4"/>
    <cellStyle name="Обычный 12" xfId="5"/>
    <cellStyle name="Обычный 13" xfId="6"/>
    <cellStyle name="Обычный 14" xfId="7"/>
    <cellStyle name="Обычный 15" xfId="8"/>
    <cellStyle name="Обычный 16" xfId="9"/>
    <cellStyle name="Обычный 17" xfId="10"/>
    <cellStyle name="Обычный 18" xfId="11"/>
    <cellStyle name="Обычный 19" xfId="39"/>
    <cellStyle name="Обычный 2" xfId="12"/>
    <cellStyle name="Обычный 2 2" xfId="13"/>
    <cellStyle name="Обычный 2 3" xfId="14"/>
    <cellStyle name="Обычный 20" xfId="40"/>
    <cellStyle name="Обычный 21" xfId="2"/>
    <cellStyle name="Обычный 28" xfId="15"/>
    <cellStyle name="Обычный 3" xfId="16"/>
    <cellStyle name="Обычный 30" xfId="17"/>
    <cellStyle name="Обычный 31" xfId="18"/>
    <cellStyle name="Обычный 4" xfId="19"/>
    <cellStyle name="Обычный 41" xfId="20"/>
    <cellStyle name="Обычный 47" xfId="21"/>
    <cellStyle name="Обычный 5" xfId="22"/>
    <cellStyle name="Обычный 51" xfId="23"/>
    <cellStyle name="Обычный 53" xfId="24"/>
    <cellStyle name="Обычный 54" xfId="25"/>
    <cellStyle name="Обычный 56" xfId="26"/>
    <cellStyle name="Обычный 57" xfId="27"/>
    <cellStyle name="Обычный 58" xfId="28"/>
    <cellStyle name="Обычный 6" xfId="29"/>
    <cellStyle name="Обычный 63" xfId="30"/>
    <cellStyle name="Обычный 64" xfId="31"/>
    <cellStyle name="Обычный 65" xfId="32"/>
    <cellStyle name="Обычный 66" xfId="33"/>
    <cellStyle name="Обычный 67" xfId="34"/>
    <cellStyle name="Обычный 7" xfId="35"/>
    <cellStyle name="Обычный 8" xfId="36"/>
    <cellStyle name="Обычный 86" xfId="37"/>
    <cellStyle name="Обычный 9" xfId="38"/>
    <cellStyle name="УровеньСтрок_2" xfId="1" builtinId="1" iLevel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86"/>
  <sheetViews>
    <sheetView tabSelected="1" view="pageBreakPreview" topLeftCell="A61" zoomScale="85" zoomScaleNormal="100" zoomScaleSheetLayoutView="85" workbookViewId="0">
      <selection activeCell="C78" sqref="C78"/>
    </sheetView>
  </sheetViews>
  <sheetFormatPr defaultRowHeight="15.75"/>
  <cols>
    <col min="1" max="1" width="5.5703125" style="3" customWidth="1"/>
    <col min="2" max="2" width="35.5703125" style="3" customWidth="1"/>
    <col min="3" max="3" width="67.7109375" style="3" customWidth="1"/>
    <col min="4" max="4" width="9.140625" style="3" customWidth="1"/>
    <col min="5" max="5" width="12.5703125" style="3" customWidth="1"/>
    <col min="6" max="6" width="14" style="3" customWidth="1"/>
    <col min="7" max="7" width="19" style="3" customWidth="1"/>
    <col min="8" max="16384" width="9.140625" style="3"/>
  </cols>
  <sheetData>
    <row r="1" spans="1:7" s="5" customFormat="1">
      <c r="B1" s="16"/>
      <c r="C1" s="21" t="s">
        <v>21</v>
      </c>
      <c r="D1" s="16"/>
    </row>
    <row r="2" spans="1:7" s="5" customFormat="1">
      <c r="B2" s="40" t="s">
        <v>18</v>
      </c>
      <c r="C2" s="40"/>
      <c r="D2" s="40"/>
      <c r="E2" s="40"/>
      <c r="F2" s="40"/>
    </row>
    <row r="3" spans="1:7" s="5" customFormat="1">
      <c r="B3" s="40" t="s">
        <v>22</v>
      </c>
      <c r="C3" s="40"/>
      <c r="D3" s="40"/>
      <c r="E3" s="40"/>
      <c r="F3" s="40"/>
    </row>
    <row r="4" spans="1:7">
      <c r="B4" s="1"/>
      <c r="C4" s="1"/>
      <c r="D4" s="1"/>
    </row>
    <row r="5" spans="1:7">
      <c r="B5" s="4" t="s">
        <v>12</v>
      </c>
      <c r="C5" s="8" t="s">
        <v>26</v>
      </c>
      <c r="D5" s="8"/>
    </row>
    <row r="6" spans="1:7">
      <c r="A6" s="2" t="s">
        <v>6</v>
      </c>
      <c r="B6" s="6"/>
      <c r="C6" s="6"/>
      <c r="D6" s="6"/>
      <c r="E6" s="6"/>
      <c r="F6" s="6"/>
    </row>
    <row r="7" spans="1:7" ht="16.5" customHeight="1">
      <c r="A7" s="42" t="s">
        <v>7</v>
      </c>
      <c r="B7" s="42" t="s">
        <v>1</v>
      </c>
      <c r="C7" s="42" t="s">
        <v>19</v>
      </c>
      <c r="D7" s="44" t="s">
        <v>2</v>
      </c>
      <c r="E7" s="42" t="s">
        <v>20</v>
      </c>
      <c r="F7" s="42" t="s">
        <v>4</v>
      </c>
      <c r="G7" s="42" t="s">
        <v>5</v>
      </c>
    </row>
    <row r="8" spans="1:7" ht="18.75" customHeight="1">
      <c r="A8" s="42"/>
      <c r="B8" s="42"/>
      <c r="C8" s="42"/>
      <c r="D8" s="44"/>
      <c r="E8" s="42"/>
      <c r="F8" s="42"/>
      <c r="G8" s="42"/>
    </row>
    <row r="9" spans="1:7" ht="17.25" customHeight="1">
      <c r="A9" s="42"/>
      <c r="B9" s="42"/>
      <c r="C9" s="42"/>
      <c r="D9" s="44"/>
      <c r="E9" s="42"/>
      <c r="F9" s="42"/>
      <c r="G9" s="42"/>
    </row>
    <row r="10" spans="1:7" ht="33" customHeight="1">
      <c r="A10" s="9">
        <v>1</v>
      </c>
      <c r="B10" s="24" t="s">
        <v>27</v>
      </c>
      <c r="C10" s="25" t="s">
        <v>28</v>
      </c>
      <c r="D10" s="10" t="s">
        <v>23</v>
      </c>
      <c r="E10" s="34">
        <v>1</v>
      </c>
      <c r="F10" s="36">
        <v>22881.355932203391</v>
      </c>
      <c r="G10" s="37">
        <f t="shared" ref="G10:G41" si="0">F10*E10</f>
        <v>22881.355932203391</v>
      </c>
    </row>
    <row r="11" spans="1:7">
      <c r="A11" s="9">
        <v>2</v>
      </c>
      <c r="B11" s="24" t="s">
        <v>29</v>
      </c>
      <c r="C11" s="25" t="s">
        <v>126</v>
      </c>
      <c r="D11" s="10" t="s">
        <v>23</v>
      </c>
      <c r="E11" s="34">
        <v>1</v>
      </c>
      <c r="F11" s="38">
        <v>8474.5762711864409</v>
      </c>
      <c r="G11" s="37">
        <f t="shared" si="0"/>
        <v>8474.5762711864409</v>
      </c>
    </row>
    <row r="12" spans="1:7" ht="24" customHeight="1">
      <c r="A12" s="9">
        <v>3</v>
      </c>
      <c r="B12" s="24" t="s">
        <v>30</v>
      </c>
      <c r="C12" s="25" t="s">
        <v>31</v>
      </c>
      <c r="D12" s="10" t="s">
        <v>23</v>
      </c>
      <c r="E12" s="34" t="s">
        <v>96</v>
      </c>
      <c r="F12" s="38">
        <v>29661.016949152541</v>
      </c>
      <c r="G12" s="37">
        <f t="shared" si="0"/>
        <v>88983.05084745762</v>
      </c>
    </row>
    <row r="13" spans="1:7" ht="19.5" customHeight="1">
      <c r="A13" s="9">
        <v>4</v>
      </c>
      <c r="B13" s="24" t="s">
        <v>32</v>
      </c>
      <c r="C13" s="25" t="s">
        <v>33</v>
      </c>
      <c r="D13" s="10" t="s">
        <v>23</v>
      </c>
      <c r="E13" s="34" t="s">
        <v>96</v>
      </c>
      <c r="F13" s="38">
        <v>13559.322033898306</v>
      </c>
      <c r="G13" s="37">
        <f t="shared" si="0"/>
        <v>40677.966101694918</v>
      </c>
    </row>
    <row r="14" spans="1:7">
      <c r="A14" s="9">
        <v>5</v>
      </c>
      <c r="B14" s="24" t="s">
        <v>34</v>
      </c>
      <c r="C14" s="25" t="s">
        <v>127</v>
      </c>
      <c r="D14" s="10" t="s">
        <v>23</v>
      </c>
      <c r="E14" s="34">
        <v>5</v>
      </c>
      <c r="F14" s="38">
        <v>7627.1186440677966</v>
      </c>
      <c r="G14" s="37">
        <f t="shared" si="0"/>
        <v>38135.593220338982</v>
      </c>
    </row>
    <row r="15" spans="1:7" ht="35.25" customHeight="1">
      <c r="A15" s="9">
        <v>6</v>
      </c>
      <c r="B15" s="24" t="s">
        <v>145</v>
      </c>
      <c r="C15" s="25" t="s">
        <v>145</v>
      </c>
      <c r="D15" s="10" t="s">
        <v>23</v>
      </c>
      <c r="E15" s="34" t="s">
        <v>98</v>
      </c>
      <c r="F15" s="38">
        <v>1694.9152542372883</v>
      </c>
      <c r="G15" s="37">
        <f t="shared" si="0"/>
        <v>33898.305084745763</v>
      </c>
    </row>
    <row r="16" spans="1:7">
      <c r="A16" s="9">
        <v>7</v>
      </c>
      <c r="B16" s="24" t="s">
        <v>35</v>
      </c>
      <c r="C16" s="25" t="s">
        <v>125</v>
      </c>
      <c r="D16" s="10" t="s">
        <v>23</v>
      </c>
      <c r="E16" s="34" t="s">
        <v>96</v>
      </c>
      <c r="F16" s="38">
        <v>21186.4406779661</v>
      </c>
      <c r="G16" s="37">
        <f t="shared" si="0"/>
        <v>63559.322033898301</v>
      </c>
    </row>
    <row r="17" spans="1:7" ht="16.5" customHeight="1">
      <c r="A17" s="9">
        <v>8</v>
      </c>
      <c r="B17" s="24" t="s">
        <v>36</v>
      </c>
      <c r="C17" s="25" t="s">
        <v>37</v>
      </c>
      <c r="D17" s="10" t="s">
        <v>23</v>
      </c>
      <c r="E17" s="34">
        <v>10</v>
      </c>
      <c r="F17" s="38">
        <v>1059.3220338983051</v>
      </c>
      <c r="G17" s="37">
        <f t="shared" si="0"/>
        <v>10593.22033898305</v>
      </c>
    </row>
    <row r="18" spans="1:7" ht="36" customHeight="1">
      <c r="A18" s="9">
        <v>9</v>
      </c>
      <c r="B18" s="32" t="s">
        <v>38</v>
      </c>
      <c r="C18" s="32" t="s">
        <v>132</v>
      </c>
      <c r="D18" s="10" t="s">
        <v>23</v>
      </c>
      <c r="E18" s="34" t="s">
        <v>95</v>
      </c>
      <c r="F18" s="38">
        <v>593.22033898305085</v>
      </c>
      <c r="G18" s="37">
        <f t="shared" si="0"/>
        <v>29661.016949152541</v>
      </c>
    </row>
    <row r="19" spans="1:7" ht="36" customHeight="1">
      <c r="A19" s="9">
        <v>10</v>
      </c>
      <c r="B19" s="32" t="s">
        <v>116</v>
      </c>
      <c r="C19" s="32" t="s">
        <v>118</v>
      </c>
      <c r="D19" s="10" t="s">
        <v>117</v>
      </c>
      <c r="E19" s="34" t="s">
        <v>100</v>
      </c>
      <c r="F19" s="38">
        <v>21186.4406779661</v>
      </c>
      <c r="G19" s="37">
        <f t="shared" si="0"/>
        <v>21186.4406779661</v>
      </c>
    </row>
    <row r="20" spans="1:7" ht="38.25" customHeight="1">
      <c r="A20" s="9">
        <v>11</v>
      </c>
      <c r="B20" s="24" t="s">
        <v>39</v>
      </c>
      <c r="C20" s="26" t="s">
        <v>40</v>
      </c>
      <c r="D20" s="10" t="s">
        <v>23</v>
      </c>
      <c r="E20" s="34">
        <v>20</v>
      </c>
      <c r="F20" s="38">
        <v>1694.9152542372883</v>
      </c>
      <c r="G20" s="37">
        <f t="shared" si="0"/>
        <v>33898.305084745763</v>
      </c>
    </row>
    <row r="21" spans="1:7" ht="90" customHeight="1">
      <c r="A21" s="9">
        <v>12</v>
      </c>
      <c r="B21" s="24" t="s">
        <v>41</v>
      </c>
      <c r="C21" s="25" t="s">
        <v>42</v>
      </c>
      <c r="D21" s="10" t="s">
        <v>23</v>
      </c>
      <c r="E21" s="34">
        <v>2</v>
      </c>
      <c r="F21" s="38">
        <v>4237.2881355932204</v>
      </c>
      <c r="G21" s="37">
        <f t="shared" si="0"/>
        <v>8474.5762711864409</v>
      </c>
    </row>
    <row r="22" spans="1:7" ht="52.5" customHeight="1">
      <c r="A22" s="9">
        <v>13</v>
      </c>
      <c r="B22" s="24" t="s">
        <v>43</v>
      </c>
      <c r="C22" s="25" t="s">
        <v>44</v>
      </c>
      <c r="D22" s="10" t="s">
        <v>23</v>
      </c>
      <c r="E22" s="34">
        <v>4</v>
      </c>
      <c r="F22" s="38">
        <v>7627.1186440677966</v>
      </c>
      <c r="G22" s="37">
        <f t="shared" si="0"/>
        <v>30508.474576271186</v>
      </c>
    </row>
    <row r="23" spans="1:7" ht="39" customHeight="1">
      <c r="A23" s="9">
        <v>14</v>
      </c>
      <c r="B23" s="24" t="s">
        <v>45</v>
      </c>
      <c r="C23" s="25" t="s">
        <v>101</v>
      </c>
      <c r="D23" s="10" t="s">
        <v>23</v>
      </c>
      <c r="E23" s="34" t="s">
        <v>102</v>
      </c>
      <c r="F23" s="38">
        <v>4237.2881355932204</v>
      </c>
      <c r="G23" s="37">
        <f t="shared" si="0"/>
        <v>8474.5762711864409</v>
      </c>
    </row>
    <row r="24" spans="1:7" ht="51" customHeight="1">
      <c r="A24" s="9">
        <v>15</v>
      </c>
      <c r="B24" s="24" t="s">
        <v>46</v>
      </c>
      <c r="C24" s="25" t="s">
        <v>139</v>
      </c>
      <c r="D24" s="10" t="s">
        <v>23</v>
      </c>
      <c r="E24" s="34">
        <v>2</v>
      </c>
      <c r="F24" s="38">
        <v>1144.0677966101696</v>
      </c>
      <c r="G24" s="37">
        <f t="shared" si="0"/>
        <v>2288.1355932203392</v>
      </c>
    </row>
    <row r="25" spans="1:7" ht="35.25" customHeight="1">
      <c r="A25" s="9">
        <v>16</v>
      </c>
      <c r="B25" s="24" t="s">
        <v>47</v>
      </c>
      <c r="C25" s="25" t="s">
        <v>48</v>
      </c>
      <c r="D25" s="10" t="s">
        <v>23</v>
      </c>
      <c r="E25" s="34">
        <v>20</v>
      </c>
      <c r="F25" s="38">
        <v>2542.3728813559323</v>
      </c>
      <c r="G25" s="37">
        <f t="shared" si="0"/>
        <v>50847.457627118645</v>
      </c>
    </row>
    <row r="26" spans="1:7" ht="36" customHeight="1">
      <c r="A26" s="9">
        <v>17</v>
      </c>
      <c r="B26" s="24" t="s">
        <v>49</v>
      </c>
      <c r="C26" s="26" t="s">
        <v>99</v>
      </c>
      <c r="D26" s="10" t="s">
        <v>23</v>
      </c>
      <c r="E26" s="34">
        <v>3</v>
      </c>
      <c r="F26" s="38">
        <v>2542.3728813559323</v>
      </c>
      <c r="G26" s="37">
        <f t="shared" si="0"/>
        <v>7627.1186440677975</v>
      </c>
    </row>
    <row r="27" spans="1:7" ht="31.5" customHeight="1">
      <c r="A27" s="9">
        <v>18</v>
      </c>
      <c r="B27" s="24" t="s">
        <v>50</v>
      </c>
      <c r="C27" s="26" t="s">
        <v>51</v>
      </c>
      <c r="D27" s="10" t="s">
        <v>23</v>
      </c>
      <c r="E27" s="34" t="s">
        <v>103</v>
      </c>
      <c r="F27" s="38">
        <v>338.9830508474576</v>
      </c>
      <c r="G27" s="37">
        <f t="shared" si="0"/>
        <v>3389.8305084745762</v>
      </c>
    </row>
    <row r="28" spans="1:7" ht="19.5" customHeight="1">
      <c r="A28" s="9">
        <v>19</v>
      </c>
      <c r="B28" s="24" t="s">
        <v>52</v>
      </c>
      <c r="C28" s="26" t="s">
        <v>53</v>
      </c>
      <c r="D28" s="10" t="s">
        <v>23</v>
      </c>
      <c r="E28" s="34">
        <v>2</v>
      </c>
      <c r="F28" s="38">
        <v>1694.9152542372883</v>
      </c>
      <c r="G28" s="37">
        <f t="shared" si="0"/>
        <v>3389.8305084745766</v>
      </c>
    </row>
    <row r="29" spans="1:7" ht="63">
      <c r="A29" s="9">
        <v>20</v>
      </c>
      <c r="B29" s="24" t="s">
        <v>54</v>
      </c>
      <c r="C29" s="25" t="s">
        <v>128</v>
      </c>
      <c r="D29" s="10" t="s">
        <v>23</v>
      </c>
      <c r="E29" s="34" t="s">
        <v>110</v>
      </c>
      <c r="F29" s="38">
        <v>22033.898305084746</v>
      </c>
      <c r="G29" s="37">
        <f t="shared" si="0"/>
        <v>661016.94915254239</v>
      </c>
    </row>
    <row r="30" spans="1:7" ht="54.75" customHeight="1">
      <c r="A30" s="9">
        <v>21</v>
      </c>
      <c r="B30" s="24" t="s">
        <v>55</v>
      </c>
      <c r="C30" s="25" t="s">
        <v>111</v>
      </c>
      <c r="D30" s="10" t="s">
        <v>23</v>
      </c>
      <c r="E30" s="34" t="s">
        <v>102</v>
      </c>
      <c r="F30" s="38">
        <v>21186.4406779661</v>
      </c>
      <c r="G30" s="37">
        <f t="shared" si="0"/>
        <v>42372.881355932201</v>
      </c>
    </row>
    <row r="31" spans="1:7" ht="20.25" customHeight="1">
      <c r="A31" s="9">
        <v>22</v>
      </c>
      <c r="B31" s="24" t="s">
        <v>56</v>
      </c>
      <c r="C31" s="25" t="s">
        <v>56</v>
      </c>
      <c r="D31" s="10" t="s">
        <v>23</v>
      </c>
      <c r="E31" s="34">
        <v>5</v>
      </c>
      <c r="F31" s="38">
        <v>211.86440677966104</v>
      </c>
      <c r="G31" s="37">
        <f t="shared" si="0"/>
        <v>1059.3220338983051</v>
      </c>
    </row>
    <row r="32" spans="1:7" ht="21" customHeight="1">
      <c r="A32" s="9">
        <v>23</v>
      </c>
      <c r="B32" s="24" t="s">
        <v>57</v>
      </c>
      <c r="C32" s="25" t="s">
        <v>104</v>
      </c>
      <c r="D32" s="10" t="s">
        <v>23</v>
      </c>
      <c r="E32" s="34">
        <v>10</v>
      </c>
      <c r="F32" s="38">
        <v>3813.5593220338983</v>
      </c>
      <c r="G32" s="37">
        <f t="shared" si="0"/>
        <v>38135.593220338982</v>
      </c>
    </row>
    <row r="33" spans="1:7" ht="21.75" customHeight="1">
      <c r="A33" s="9">
        <v>24</v>
      </c>
      <c r="B33" s="24" t="s">
        <v>58</v>
      </c>
      <c r="C33" s="25" t="s">
        <v>59</v>
      </c>
      <c r="D33" s="10" t="s">
        <v>23</v>
      </c>
      <c r="E33" s="34">
        <v>10</v>
      </c>
      <c r="F33" s="38">
        <v>4491.5254237288136</v>
      </c>
      <c r="G33" s="37">
        <f t="shared" si="0"/>
        <v>44915.254237288136</v>
      </c>
    </row>
    <row r="34" spans="1:7" ht="21.75" customHeight="1">
      <c r="A34" s="9">
        <v>25</v>
      </c>
      <c r="B34" s="24" t="s">
        <v>135</v>
      </c>
      <c r="C34" s="25" t="s">
        <v>134</v>
      </c>
      <c r="D34" s="10" t="s">
        <v>23</v>
      </c>
      <c r="E34" s="34" t="s">
        <v>110</v>
      </c>
      <c r="F34" s="38">
        <v>42.372881355932201</v>
      </c>
      <c r="G34" s="37">
        <f t="shared" si="0"/>
        <v>1271.1864406779659</v>
      </c>
    </row>
    <row r="35" spans="1:7" ht="22.5" customHeight="1">
      <c r="A35" s="9">
        <v>26</v>
      </c>
      <c r="B35" s="24" t="s">
        <v>60</v>
      </c>
      <c r="C35" s="25" t="s">
        <v>61</v>
      </c>
      <c r="D35" s="10" t="s">
        <v>23</v>
      </c>
      <c r="E35" s="34" t="s">
        <v>103</v>
      </c>
      <c r="F35" s="38">
        <v>211.86440677966104</v>
      </c>
      <c r="G35" s="37">
        <f t="shared" si="0"/>
        <v>2118.6440677966102</v>
      </c>
    </row>
    <row r="36" spans="1:7" ht="40.5" customHeight="1">
      <c r="A36" s="9">
        <v>27</v>
      </c>
      <c r="B36" s="24" t="s">
        <v>62</v>
      </c>
      <c r="C36" s="25" t="s">
        <v>63</v>
      </c>
      <c r="D36" s="10" t="s">
        <v>23</v>
      </c>
      <c r="E36" s="34">
        <v>4</v>
      </c>
      <c r="F36" s="38">
        <v>1440.6779661016949</v>
      </c>
      <c r="G36" s="37">
        <f t="shared" si="0"/>
        <v>5762.7118644067796</v>
      </c>
    </row>
    <row r="37" spans="1:7" ht="33" customHeight="1">
      <c r="A37" s="9">
        <v>28</v>
      </c>
      <c r="B37" s="24" t="s">
        <v>64</v>
      </c>
      <c r="C37" s="25" t="s">
        <v>65</v>
      </c>
      <c r="D37" s="10" t="s">
        <v>23</v>
      </c>
      <c r="E37" s="34">
        <v>4</v>
      </c>
      <c r="F37" s="38">
        <v>1779.6610169491526</v>
      </c>
      <c r="G37" s="37">
        <f t="shared" si="0"/>
        <v>7118.6440677966102</v>
      </c>
    </row>
    <row r="38" spans="1:7" ht="36" customHeight="1">
      <c r="A38" s="9">
        <v>29</v>
      </c>
      <c r="B38" s="24" t="s">
        <v>66</v>
      </c>
      <c r="C38" s="25" t="s">
        <v>67</v>
      </c>
      <c r="D38" s="10" t="s">
        <v>23</v>
      </c>
      <c r="E38" s="34">
        <v>1</v>
      </c>
      <c r="F38" s="38">
        <v>1271.1864406779662</v>
      </c>
      <c r="G38" s="37">
        <f t="shared" si="0"/>
        <v>1271.1864406779662</v>
      </c>
    </row>
    <row r="39" spans="1:7" ht="36" customHeight="1">
      <c r="A39" s="9">
        <v>30</v>
      </c>
      <c r="B39" s="24" t="s">
        <v>144</v>
      </c>
      <c r="C39" s="25" t="s">
        <v>136</v>
      </c>
      <c r="D39" s="10" t="s">
        <v>23</v>
      </c>
      <c r="E39" s="34" t="s">
        <v>97</v>
      </c>
      <c r="F39" s="38">
        <v>338.9830508474576</v>
      </c>
      <c r="G39" s="37">
        <f t="shared" si="0"/>
        <v>1694.9152542372881</v>
      </c>
    </row>
    <row r="40" spans="1:7" ht="18.75" customHeight="1">
      <c r="A40" s="9">
        <v>31</v>
      </c>
      <c r="B40" s="24" t="s">
        <v>68</v>
      </c>
      <c r="C40" s="25" t="s">
        <v>69</v>
      </c>
      <c r="D40" s="10" t="s">
        <v>23</v>
      </c>
      <c r="E40" s="34">
        <v>2</v>
      </c>
      <c r="F40" s="38">
        <v>25423.728813559323</v>
      </c>
      <c r="G40" s="37">
        <f t="shared" si="0"/>
        <v>50847.457627118645</v>
      </c>
    </row>
    <row r="41" spans="1:7">
      <c r="A41" s="9">
        <v>32</v>
      </c>
      <c r="B41" s="24" t="s">
        <v>68</v>
      </c>
      <c r="C41" s="25" t="s">
        <v>124</v>
      </c>
      <c r="D41" s="10" t="s">
        <v>23</v>
      </c>
      <c r="E41" s="34" t="s">
        <v>108</v>
      </c>
      <c r="F41" s="38">
        <v>21186.4406779661</v>
      </c>
      <c r="G41" s="37">
        <f t="shared" si="0"/>
        <v>84745.762711864401</v>
      </c>
    </row>
    <row r="42" spans="1:7" ht="44.25" customHeight="1">
      <c r="A42" s="9">
        <v>33</v>
      </c>
      <c r="B42" s="26" t="s">
        <v>113</v>
      </c>
      <c r="C42" s="26" t="s">
        <v>113</v>
      </c>
      <c r="D42" s="10" t="s">
        <v>23</v>
      </c>
      <c r="E42" s="34" t="s">
        <v>102</v>
      </c>
      <c r="F42" s="38">
        <v>23728.813559322036</v>
      </c>
      <c r="G42" s="37">
        <f t="shared" ref="G42:G65" si="1">F42*E42</f>
        <v>47457.627118644072</v>
      </c>
    </row>
    <row r="43" spans="1:7" ht="44.25" customHeight="1">
      <c r="A43" s="9">
        <v>34</v>
      </c>
      <c r="B43" s="26" t="s">
        <v>112</v>
      </c>
      <c r="C43" s="26" t="s">
        <v>112</v>
      </c>
      <c r="D43" s="10" t="s">
        <v>23</v>
      </c>
      <c r="E43" s="34" t="s">
        <v>100</v>
      </c>
      <c r="F43" s="38">
        <v>33474.576271186445</v>
      </c>
      <c r="G43" s="37">
        <f t="shared" si="1"/>
        <v>33474.576271186445</v>
      </c>
    </row>
    <row r="44" spans="1:7" ht="44.25" customHeight="1">
      <c r="A44" s="9">
        <v>35</v>
      </c>
      <c r="B44" s="26" t="s">
        <v>133</v>
      </c>
      <c r="C44" s="26" t="s">
        <v>140</v>
      </c>
      <c r="D44" s="10" t="s">
        <v>23</v>
      </c>
      <c r="E44" s="34" t="s">
        <v>102</v>
      </c>
      <c r="F44" s="38">
        <v>635.59322033898309</v>
      </c>
      <c r="G44" s="37">
        <f t="shared" si="1"/>
        <v>1271.1864406779662</v>
      </c>
    </row>
    <row r="45" spans="1:7" ht="22.5" customHeight="1">
      <c r="A45" s="9">
        <v>36</v>
      </c>
      <c r="B45" s="24" t="s">
        <v>70</v>
      </c>
      <c r="C45" s="25" t="s">
        <v>105</v>
      </c>
      <c r="D45" s="10" t="s">
        <v>23</v>
      </c>
      <c r="E45" s="34">
        <v>10</v>
      </c>
      <c r="F45" s="38">
        <v>1864.406779661017</v>
      </c>
      <c r="G45" s="37">
        <f t="shared" si="1"/>
        <v>18644.067796610172</v>
      </c>
    </row>
    <row r="46" spans="1:7" ht="27" customHeight="1">
      <c r="A46" s="9">
        <v>37</v>
      </c>
      <c r="B46" s="24" t="s">
        <v>71</v>
      </c>
      <c r="C46" s="25" t="s">
        <v>72</v>
      </c>
      <c r="D46" s="10" t="s">
        <v>23</v>
      </c>
      <c r="E46" s="34">
        <v>20</v>
      </c>
      <c r="F46" s="38">
        <v>508.47457627118644</v>
      </c>
      <c r="G46" s="37">
        <f t="shared" si="1"/>
        <v>10169.491525423729</v>
      </c>
    </row>
    <row r="47" spans="1:7" ht="45.75" customHeight="1">
      <c r="A47" s="9">
        <v>38</v>
      </c>
      <c r="B47" s="24" t="s">
        <v>73</v>
      </c>
      <c r="C47" s="26" t="s">
        <v>74</v>
      </c>
      <c r="D47" s="31" t="s">
        <v>23</v>
      </c>
      <c r="E47" s="34" t="s">
        <v>102</v>
      </c>
      <c r="F47" s="38">
        <v>2118.6440677966102</v>
      </c>
      <c r="G47" s="37">
        <f t="shared" si="1"/>
        <v>4237.2881355932204</v>
      </c>
    </row>
    <row r="48" spans="1:7" ht="45.75" customHeight="1">
      <c r="A48" s="9">
        <v>39</v>
      </c>
      <c r="B48" s="24" t="s">
        <v>106</v>
      </c>
      <c r="C48" s="32" t="s">
        <v>106</v>
      </c>
      <c r="D48" s="31" t="s">
        <v>23</v>
      </c>
      <c r="E48" s="34" t="s">
        <v>102</v>
      </c>
      <c r="F48" s="38">
        <v>847.45762711864415</v>
      </c>
      <c r="G48" s="37">
        <f t="shared" si="1"/>
        <v>1694.9152542372883</v>
      </c>
    </row>
    <row r="49" spans="1:7" ht="41.25" customHeight="1">
      <c r="A49" s="9">
        <v>40</v>
      </c>
      <c r="B49" s="24" t="s">
        <v>75</v>
      </c>
      <c r="C49" s="25" t="s">
        <v>76</v>
      </c>
      <c r="D49" s="10" t="s">
        <v>23</v>
      </c>
      <c r="E49" s="34">
        <v>2</v>
      </c>
      <c r="F49" s="38">
        <v>1694.9152542372883</v>
      </c>
      <c r="G49" s="37">
        <f t="shared" si="1"/>
        <v>3389.8305084745766</v>
      </c>
    </row>
    <row r="50" spans="1:7" ht="63">
      <c r="A50" s="9">
        <v>41</v>
      </c>
      <c r="B50" s="32" t="s">
        <v>122</v>
      </c>
      <c r="C50" s="26" t="s">
        <v>129</v>
      </c>
      <c r="D50" s="10" t="s">
        <v>117</v>
      </c>
      <c r="E50" s="34" t="s">
        <v>102</v>
      </c>
      <c r="F50" s="38">
        <v>1694.9152542372883</v>
      </c>
      <c r="G50" s="37">
        <f t="shared" si="1"/>
        <v>3389.8305084745766</v>
      </c>
    </row>
    <row r="51" spans="1:7" ht="41.25" customHeight="1">
      <c r="A51" s="9">
        <v>42</v>
      </c>
      <c r="B51" s="24" t="s">
        <v>119</v>
      </c>
      <c r="C51" s="25" t="s">
        <v>121</v>
      </c>
      <c r="D51" s="10" t="s">
        <v>23</v>
      </c>
      <c r="E51" s="34" t="s">
        <v>103</v>
      </c>
      <c r="F51" s="38">
        <v>67.796610169491515</v>
      </c>
      <c r="G51" s="37">
        <f t="shared" si="1"/>
        <v>677.9661016949151</v>
      </c>
    </row>
    <row r="52" spans="1:7" ht="41.25" customHeight="1">
      <c r="A52" s="9">
        <v>43</v>
      </c>
      <c r="B52" s="24" t="s">
        <v>119</v>
      </c>
      <c r="C52" s="25" t="s">
        <v>120</v>
      </c>
      <c r="D52" s="10" t="s">
        <v>23</v>
      </c>
      <c r="E52" s="34" t="s">
        <v>103</v>
      </c>
      <c r="F52" s="38">
        <v>84.745762711864401</v>
      </c>
      <c r="G52" s="37">
        <f t="shared" si="1"/>
        <v>847.45762711864404</v>
      </c>
    </row>
    <row r="53" spans="1:7" ht="16.5" customHeight="1">
      <c r="A53" s="9">
        <v>44</v>
      </c>
      <c r="B53" s="24" t="s">
        <v>77</v>
      </c>
      <c r="C53" s="25" t="s">
        <v>78</v>
      </c>
      <c r="D53" s="10" t="s">
        <v>23</v>
      </c>
      <c r="E53" s="34" t="s">
        <v>97</v>
      </c>
      <c r="F53" s="38">
        <v>423.72881355932208</v>
      </c>
      <c r="G53" s="37">
        <f t="shared" si="1"/>
        <v>2118.6440677966102</v>
      </c>
    </row>
    <row r="54" spans="1:7" ht="21" customHeight="1">
      <c r="A54" s="9">
        <v>45</v>
      </c>
      <c r="B54" s="24" t="s">
        <v>79</v>
      </c>
      <c r="C54" s="25" t="s">
        <v>80</v>
      </c>
      <c r="D54" s="10" t="s">
        <v>23</v>
      </c>
      <c r="E54" s="34" t="s">
        <v>98</v>
      </c>
      <c r="F54" s="38">
        <v>220.33898305084745</v>
      </c>
      <c r="G54" s="37">
        <f t="shared" si="1"/>
        <v>4406.7796610169489</v>
      </c>
    </row>
    <row r="55" spans="1:7" ht="24.75" customHeight="1">
      <c r="A55" s="9">
        <v>46</v>
      </c>
      <c r="B55" s="24" t="s">
        <v>81</v>
      </c>
      <c r="C55" s="26" t="s">
        <v>114</v>
      </c>
      <c r="D55" s="31" t="s">
        <v>23</v>
      </c>
      <c r="E55" s="34" t="s">
        <v>102</v>
      </c>
      <c r="F55" s="38">
        <v>16949.152542372882</v>
      </c>
      <c r="G55" s="37">
        <f t="shared" si="1"/>
        <v>33898.305084745763</v>
      </c>
    </row>
    <row r="56" spans="1:7" ht="17.25" customHeight="1">
      <c r="A56" s="9">
        <v>47</v>
      </c>
      <c r="B56" s="24" t="s">
        <v>82</v>
      </c>
      <c r="C56" s="25" t="s">
        <v>107</v>
      </c>
      <c r="D56" s="10" t="s">
        <v>23</v>
      </c>
      <c r="E56" s="34" t="s">
        <v>108</v>
      </c>
      <c r="F56" s="38">
        <v>1271.1864406779662</v>
      </c>
      <c r="G56" s="37">
        <f t="shared" si="1"/>
        <v>5084.7457627118647</v>
      </c>
    </row>
    <row r="57" spans="1:7" ht="20.25" customHeight="1">
      <c r="A57" s="9">
        <v>48</v>
      </c>
      <c r="B57" s="24" t="s">
        <v>83</v>
      </c>
      <c r="C57" s="25" t="s">
        <v>84</v>
      </c>
      <c r="D57" s="10" t="s">
        <v>23</v>
      </c>
      <c r="E57" s="34">
        <v>10</v>
      </c>
      <c r="F57" s="38">
        <v>423.72881355932208</v>
      </c>
      <c r="G57" s="37">
        <f t="shared" si="1"/>
        <v>4237.2881355932204</v>
      </c>
    </row>
    <row r="58" spans="1:7" ht="16.5" customHeight="1">
      <c r="A58" s="9">
        <v>49</v>
      </c>
      <c r="B58" s="24" t="s">
        <v>85</v>
      </c>
      <c r="C58" s="25" t="s">
        <v>85</v>
      </c>
      <c r="D58" s="10" t="s">
        <v>23</v>
      </c>
      <c r="E58" s="34">
        <v>2</v>
      </c>
      <c r="F58" s="38">
        <v>847.45762711864415</v>
      </c>
      <c r="G58" s="37">
        <f t="shared" si="1"/>
        <v>1694.9152542372883</v>
      </c>
    </row>
    <row r="59" spans="1:7" ht="20.25" customHeight="1">
      <c r="A59" s="9">
        <v>50</v>
      </c>
      <c r="B59" s="24" t="s">
        <v>86</v>
      </c>
      <c r="C59" s="25" t="s">
        <v>87</v>
      </c>
      <c r="D59" s="10" t="s">
        <v>23</v>
      </c>
      <c r="E59" s="34">
        <v>2</v>
      </c>
      <c r="F59" s="38">
        <v>4237.2881355932204</v>
      </c>
      <c r="G59" s="37">
        <f t="shared" si="1"/>
        <v>8474.5762711864409</v>
      </c>
    </row>
    <row r="60" spans="1:7" ht="20.25" customHeight="1">
      <c r="A60" s="9">
        <v>53</v>
      </c>
      <c r="B60" s="25" t="s">
        <v>109</v>
      </c>
      <c r="C60" s="25" t="s">
        <v>146</v>
      </c>
      <c r="D60" s="10" t="s">
        <v>23</v>
      </c>
      <c r="E60" s="34" t="s">
        <v>108</v>
      </c>
      <c r="F60" s="38">
        <v>8474.5762711864409</v>
      </c>
      <c r="G60" s="37">
        <f t="shared" si="1"/>
        <v>33898.305084745763</v>
      </c>
    </row>
    <row r="61" spans="1:7" ht="31.5">
      <c r="A61" s="9">
        <v>55</v>
      </c>
      <c r="B61" s="24" t="s">
        <v>130</v>
      </c>
      <c r="C61" s="25" t="s">
        <v>131</v>
      </c>
      <c r="D61" s="10" t="s">
        <v>23</v>
      </c>
      <c r="E61" s="34" t="s">
        <v>96</v>
      </c>
      <c r="F61" s="38">
        <v>1694.9152542372883</v>
      </c>
      <c r="G61" s="37">
        <f t="shared" si="1"/>
        <v>5084.7457627118647</v>
      </c>
    </row>
    <row r="62" spans="1:7">
      <c r="A62" s="9">
        <v>56</v>
      </c>
      <c r="B62" s="25" t="s">
        <v>137</v>
      </c>
      <c r="C62" s="25" t="s">
        <v>138</v>
      </c>
      <c r="D62" s="10" t="s">
        <v>23</v>
      </c>
      <c r="E62" s="34" t="s">
        <v>96</v>
      </c>
      <c r="F62" s="38">
        <v>2966.1016949152545</v>
      </c>
      <c r="G62" s="37">
        <f t="shared" si="1"/>
        <v>8898.3050847457635</v>
      </c>
    </row>
    <row r="63" spans="1:7" ht="20.25" customHeight="1">
      <c r="A63" s="9">
        <v>57</v>
      </c>
      <c r="B63" s="25" t="s">
        <v>143</v>
      </c>
      <c r="C63" s="25" t="s">
        <v>115</v>
      </c>
      <c r="D63" s="10" t="s">
        <v>23</v>
      </c>
      <c r="E63" s="34" t="s">
        <v>96</v>
      </c>
      <c r="F63" s="38">
        <v>25423.728813559323</v>
      </c>
      <c r="G63" s="37">
        <f t="shared" si="1"/>
        <v>76271.186440677964</v>
      </c>
    </row>
    <row r="64" spans="1:7" ht="31.5">
      <c r="A64" s="9">
        <v>59</v>
      </c>
      <c r="B64" s="25" t="s">
        <v>47</v>
      </c>
      <c r="C64" s="26" t="s">
        <v>123</v>
      </c>
      <c r="D64" s="10" t="s">
        <v>117</v>
      </c>
      <c r="E64" s="34" t="s">
        <v>97</v>
      </c>
      <c r="F64" s="38">
        <v>35567.796610169411</v>
      </c>
      <c r="G64" s="37">
        <f t="shared" si="1"/>
        <v>177838.98305084705</v>
      </c>
    </row>
    <row r="65" spans="1:17" ht="63">
      <c r="A65" s="9">
        <v>60</v>
      </c>
      <c r="B65" s="25" t="s">
        <v>142</v>
      </c>
      <c r="C65" s="26" t="s">
        <v>141</v>
      </c>
      <c r="D65" s="10" t="s">
        <v>117</v>
      </c>
      <c r="E65" s="34" t="s">
        <v>100</v>
      </c>
      <c r="F65" s="38">
        <v>29661.016949152541</v>
      </c>
      <c r="G65" s="37">
        <f t="shared" si="1"/>
        <v>29661.016949152541</v>
      </c>
    </row>
    <row r="66" spans="1:17">
      <c r="A66" s="43" t="s">
        <v>0</v>
      </c>
      <c r="B66" s="43"/>
      <c r="C66" s="43"/>
      <c r="D66" s="43"/>
      <c r="E66" s="43"/>
      <c r="F66" s="43"/>
      <c r="G66" s="39">
        <f>SUM(G10:G65)</f>
        <v>1966101.6949152541</v>
      </c>
    </row>
    <row r="67" spans="1:17">
      <c r="A67" s="43" t="s">
        <v>13</v>
      </c>
      <c r="B67" s="43"/>
      <c r="C67" s="43"/>
      <c r="D67" s="43"/>
      <c r="E67" s="43"/>
      <c r="F67" s="43"/>
      <c r="G67" s="39">
        <f>G66*0.18</f>
        <v>353898.30508474575</v>
      </c>
    </row>
    <row r="68" spans="1:17">
      <c r="A68" s="43" t="s">
        <v>3</v>
      </c>
      <c r="B68" s="43"/>
      <c r="C68" s="43"/>
      <c r="D68" s="43"/>
      <c r="E68" s="43"/>
      <c r="F68" s="43"/>
      <c r="G68" s="39">
        <f>G67+G66</f>
        <v>2320000</v>
      </c>
    </row>
    <row r="69" spans="1:17">
      <c r="A69" s="11" t="s">
        <v>17</v>
      </c>
      <c r="B69" s="11"/>
      <c r="C69" s="6"/>
      <c r="D69" s="6"/>
      <c r="E69" s="6"/>
      <c r="F69" s="6"/>
      <c r="G69" s="33"/>
    </row>
    <row r="70" spans="1:17" ht="8.25" customHeight="1"/>
    <row r="71" spans="1:17" s="20" customFormat="1" ht="21" customHeight="1">
      <c r="A71" s="41" t="s">
        <v>88</v>
      </c>
      <c r="B71" s="41"/>
      <c r="C71" s="41"/>
      <c r="D71" s="41"/>
      <c r="E71" s="41"/>
      <c r="F71" s="41"/>
      <c r="G71" s="41"/>
      <c r="H71" s="41"/>
      <c r="I71" s="41"/>
      <c r="J71" s="41"/>
      <c r="K71" s="41"/>
      <c r="L71" s="41"/>
      <c r="M71" s="41"/>
      <c r="N71" s="19"/>
      <c r="O71" s="19"/>
      <c r="P71" s="19"/>
      <c r="Q71" s="19"/>
    </row>
    <row r="72" spans="1:17" s="20" customFormat="1" ht="21" customHeight="1">
      <c r="A72" s="13" t="s">
        <v>89</v>
      </c>
      <c r="B72" s="27"/>
      <c r="C72" s="27"/>
      <c r="D72" s="27"/>
      <c r="E72" s="27"/>
      <c r="F72" s="27"/>
      <c r="G72" s="35"/>
      <c r="H72" s="27"/>
      <c r="I72" s="27"/>
      <c r="J72" s="27"/>
      <c r="K72" s="27"/>
      <c r="L72" s="27"/>
      <c r="M72" s="27"/>
      <c r="N72" s="19"/>
      <c r="O72" s="19"/>
      <c r="P72" s="19"/>
      <c r="Q72" s="19"/>
    </row>
    <row r="73" spans="1:17" s="20" customFormat="1" ht="21" customHeight="1">
      <c r="A73" s="13" t="s">
        <v>90</v>
      </c>
      <c r="B73" s="27"/>
      <c r="C73" s="27"/>
      <c r="D73" s="27"/>
      <c r="E73" s="27"/>
      <c r="F73" s="27"/>
      <c r="G73" s="27"/>
      <c r="H73" s="27"/>
      <c r="I73" s="27"/>
      <c r="J73" s="27"/>
      <c r="K73" s="27"/>
      <c r="L73" s="27"/>
      <c r="M73" s="27"/>
      <c r="N73" s="19"/>
      <c r="O73" s="19"/>
      <c r="P73" s="19"/>
      <c r="Q73" s="19"/>
    </row>
    <row r="74" spans="1:17" s="20" customFormat="1" ht="21" customHeight="1">
      <c r="A74" s="13" t="s">
        <v>91</v>
      </c>
      <c r="B74" s="27"/>
      <c r="C74" s="27"/>
      <c r="D74" s="27"/>
      <c r="E74" s="27"/>
      <c r="F74" s="27"/>
      <c r="G74" s="27"/>
      <c r="H74" s="27"/>
      <c r="I74" s="28"/>
      <c r="J74" s="28"/>
      <c r="K74" s="28"/>
      <c r="L74" s="28"/>
      <c r="M74" s="28"/>
      <c r="N74" s="19"/>
      <c r="O74" s="19"/>
      <c r="P74" s="19"/>
      <c r="Q74" s="19"/>
    </row>
    <row r="75" spans="1:17" s="30" customFormat="1" ht="21" customHeight="1">
      <c r="A75" s="18" t="s">
        <v>147</v>
      </c>
      <c r="B75" s="18"/>
      <c r="C75" s="29"/>
      <c r="D75" s="29"/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</row>
    <row r="76" spans="1:17" s="7" customFormat="1" ht="21" customHeight="1">
      <c r="A76" s="6" t="s">
        <v>92</v>
      </c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</row>
    <row r="77" spans="1:17" s="20" customFormat="1" ht="21" customHeight="1">
      <c r="A77" s="13" t="s">
        <v>93</v>
      </c>
      <c r="B77" s="6"/>
      <c r="C77" s="6"/>
      <c r="D77" s="6"/>
      <c r="E77" s="6"/>
      <c r="F77" s="6"/>
      <c r="G77" s="6"/>
      <c r="H77" s="19"/>
      <c r="I77" s="19"/>
      <c r="J77" s="19"/>
      <c r="K77" s="19"/>
      <c r="L77" s="19"/>
      <c r="M77" s="19"/>
      <c r="N77" s="19"/>
      <c r="O77" s="19"/>
      <c r="P77" s="19"/>
      <c r="Q77" s="19"/>
    </row>
    <row r="78" spans="1:17" s="7" customFormat="1" ht="21" customHeight="1">
      <c r="A78" s="13" t="s">
        <v>94</v>
      </c>
      <c r="B78" s="17"/>
      <c r="C78" s="17"/>
      <c r="D78" s="17"/>
      <c r="E78" s="17"/>
      <c r="F78" s="17"/>
      <c r="G78" s="17"/>
      <c r="H78" s="6"/>
      <c r="I78" s="6"/>
      <c r="J78" s="6"/>
      <c r="K78" s="6"/>
      <c r="L78" s="6"/>
      <c r="M78" s="6"/>
      <c r="N78" s="6"/>
      <c r="O78" s="6"/>
      <c r="P78" s="6"/>
      <c r="Q78" s="6"/>
    </row>
    <row r="79" spans="1:17" s="7" customFormat="1" ht="21" customHeight="1">
      <c r="A79" s="13"/>
      <c r="B79" s="17"/>
      <c r="C79" s="17"/>
      <c r="D79" s="17"/>
      <c r="E79" s="17"/>
      <c r="F79" s="17"/>
      <c r="G79" s="17"/>
      <c r="H79" s="6"/>
      <c r="I79" s="6"/>
      <c r="J79" s="6"/>
      <c r="K79" s="6"/>
      <c r="L79" s="6"/>
      <c r="M79" s="6"/>
      <c r="N79" s="6"/>
      <c r="O79" s="6"/>
      <c r="P79" s="6"/>
      <c r="Q79" s="6"/>
    </row>
    <row r="80" spans="1:17">
      <c r="B80" s="14" t="s">
        <v>10</v>
      </c>
      <c r="C80" s="2"/>
      <c r="D80" s="12" t="s">
        <v>11</v>
      </c>
      <c r="E80" s="2"/>
      <c r="F80" s="2"/>
      <c r="H80" s="2"/>
      <c r="I80" s="2"/>
      <c r="J80" s="2"/>
      <c r="K80" s="12"/>
      <c r="L80" s="2"/>
      <c r="M80" s="2"/>
      <c r="O80" s="2"/>
      <c r="P80" s="2"/>
    </row>
    <row r="81" spans="1:16">
      <c r="B81" s="12" t="s">
        <v>9</v>
      </c>
      <c r="C81" s="2"/>
      <c r="D81" s="12" t="s">
        <v>14</v>
      </c>
      <c r="E81" s="2"/>
      <c r="F81" s="2"/>
      <c r="H81" s="2"/>
      <c r="I81" s="2"/>
      <c r="J81" s="2"/>
      <c r="K81" s="12"/>
      <c r="L81" s="2"/>
      <c r="M81" s="2"/>
      <c r="O81" s="15"/>
      <c r="P81" s="2"/>
    </row>
    <row r="82" spans="1:16" ht="7.5" customHeight="1">
      <c r="A82" s="6"/>
      <c r="B82" s="2"/>
      <c r="C82" s="2"/>
      <c r="D82" s="2"/>
      <c r="E82" s="2"/>
      <c r="F82" s="2"/>
      <c r="G82" s="14"/>
      <c r="H82" s="2"/>
      <c r="I82" s="2"/>
      <c r="J82" s="2"/>
      <c r="K82" s="2"/>
      <c r="L82" s="2"/>
      <c r="M82" s="2"/>
      <c r="N82" s="14"/>
      <c r="O82" s="6"/>
      <c r="P82" s="2"/>
    </row>
    <row r="83" spans="1:16">
      <c r="A83" s="6"/>
      <c r="B83" s="2"/>
      <c r="C83" s="2"/>
      <c r="D83" s="2" t="s">
        <v>15</v>
      </c>
      <c r="E83" s="2"/>
      <c r="F83" s="2"/>
      <c r="H83" s="2"/>
      <c r="I83" s="2"/>
      <c r="J83" s="2"/>
      <c r="K83" s="2"/>
      <c r="L83" s="2"/>
      <c r="M83" s="2"/>
      <c r="O83" s="6"/>
      <c r="P83" s="2"/>
    </row>
    <row r="84" spans="1:16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</row>
    <row r="85" spans="1:16">
      <c r="B85" s="2" t="s">
        <v>8</v>
      </c>
      <c r="C85" s="2"/>
      <c r="D85" s="6" t="s">
        <v>16</v>
      </c>
      <c r="E85" s="2"/>
      <c r="F85" s="2"/>
      <c r="H85" s="2"/>
      <c r="I85" s="2"/>
      <c r="J85" s="2"/>
      <c r="K85" s="6"/>
      <c r="L85" s="2"/>
      <c r="M85" s="2"/>
      <c r="O85" s="6"/>
      <c r="P85" s="2"/>
    </row>
    <row r="86" spans="1:16">
      <c r="B86" s="23" t="s">
        <v>24</v>
      </c>
      <c r="D86" s="22" t="s">
        <v>25</v>
      </c>
      <c r="F86" s="7"/>
      <c r="G86" s="7"/>
      <c r="K86" s="5"/>
      <c r="M86" s="7"/>
      <c r="N86" s="7"/>
      <c r="O86" s="7"/>
      <c r="P86" s="7"/>
    </row>
  </sheetData>
  <autoFilter ref="A7:G69"/>
  <mergeCells count="14">
    <mergeCell ref="B4:D4"/>
    <mergeCell ref="B2:F2"/>
    <mergeCell ref="B3:F3"/>
    <mergeCell ref="A71:M71"/>
    <mergeCell ref="G7:G9"/>
    <mergeCell ref="A66:F66"/>
    <mergeCell ref="A67:F67"/>
    <mergeCell ref="C7:C9"/>
    <mergeCell ref="D7:D9"/>
    <mergeCell ref="A7:A9"/>
    <mergeCell ref="B7:B9"/>
    <mergeCell ref="E7:E9"/>
    <mergeCell ref="F7:F9"/>
    <mergeCell ref="A68:F68"/>
  </mergeCells>
  <printOptions horizontalCentered="1"/>
  <pageMargins left="0.59055118110236227" right="0.70866141732283472" top="0.55118110236220474" bottom="0.55118110236220474" header="0.31496062992125984" footer="0.31496062992125984"/>
  <pageSetup paperSize="9" scale="54" fitToHeight="100" orientation="portrait" horizontalDpi="180" verticalDpi="180" r:id="rId1"/>
  <rowBreaks count="1" manualBreakCount="1">
    <brk id="46" max="6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2012-04-04T09:57:51Z</dcterms:modified>
</cp:coreProperties>
</file>