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65" windowWidth="14805" windowHeight="7950"/>
  </bookViews>
  <sheets>
    <sheet name="Лист1" sheetId="1" r:id="rId1"/>
    <sheet name="Лист2" sheetId="2" r:id="rId2"/>
    <sheet name="Лист3" sheetId="3" r:id="rId3"/>
  </sheets>
  <definedNames>
    <definedName name="_xlnm.Print_Area" localSheetId="0">Лист1!$A$1:$V$34</definedName>
  </definedNames>
  <calcPr calcId="144525"/>
</workbook>
</file>

<file path=xl/calcChain.xml><?xml version="1.0" encoding="utf-8"?>
<calcChain xmlns="http://schemas.openxmlformats.org/spreadsheetml/2006/main">
  <c r="U16" i="1" l="1"/>
  <c r="U14" i="1"/>
  <c r="U13" i="1"/>
  <c r="V14" i="1"/>
  <c r="V15" i="1"/>
  <c r="V17" i="1" s="1"/>
  <c r="V16" i="1"/>
  <c r="V13" i="1" l="1"/>
  <c r="V19" i="1" l="1"/>
  <c r="V18" i="1" l="1"/>
</calcChain>
</file>

<file path=xl/sharedStrings.xml><?xml version="1.0" encoding="utf-8"?>
<sst xmlns="http://schemas.openxmlformats.org/spreadsheetml/2006/main" count="77" uniqueCount="66">
  <si>
    <t>Приложение №1</t>
  </si>
  <si>
    <t>к Договору поставки №099/12-03/____ от ___.___.2012</t>
  </si>
  <si>
    <t xml:space="preserve">                                             </t>
  </si>
  <si>
    <t>1.  Поставщик  обязуется  поставить,  а  Покупатель  принять  и  оплатить  следующие  ТМЦ:</t>
  </si>
  <si>
    <t>№ п/п</t>
  </si>
  <si>
    <r>
      <t xml:space="preserve">Код ЕБК </t>
    </r>
    <r>
      <rPr>
        <i/>
        <sz val="10"/>
        <rFont val="Times New Roman"/>
        <family val="1"/>
        <charset val="204"/>
      </rPr>
      <t>(указывается в заявке ЗАО "Далур")</t>
    </r>
  </si>
  <si>
    <t>Номенклатурный номер Товара Покупателя (указывается в заявке ЗАО "Далур")</t>
  </si>
  <si>
    <t>Наименование ТМЦ</t>
  </si>
  <si>
    <t>Технические характеристики</t>
  </si>
  <si>
    <t>Обозначение нормативного документа (ГОСТ, ТУ, ОСТ и т.п.)</t>
  </si>
  <si>
    <t>Изготовитель (производитель), страна происхождения</t>
  </si>
  <si>
    <t>Ед.изм.</t>
  </si>
  <si>
    <t>Количество</t>
  </si>
  <si>
    <t>Цена за единицу с НДС, руб.</t>
  </si>
  <si>
    <t>Сумма с НДС, руб.</t>
  </si>
  <si>
    <t>1 КВАРТАЛ 2012</t>
  </si>
  <si>
    <t>2 КВАРТАЛ 2012</t>
  </si>
  <si>
    <t>3 КВАРТАЛ 2012</t>
  </si>
  <si>
    <t>4 КВАРТАЛ 2012</t>
  </si>
  <si>
    <t>январь</t>
  </si>
  <si>
    <t>февраль</t>
  </si>
  <si>
    <t>март</t>
  </si>
  <si>
    <t>апрель</t>
  </si>
  <si>
    <t>май</t>
  </si>
  <si>
    <t>июнь</t>
  </si>
  <si>
    <t>август</t>
  </si>
  <si>
    <t>сентябрь</t>
  </si>
  <si>
    <t>октябрь</t>
  </si>
  <si>
    <t>ноябрь</t>
  </si>
  <si>
    <t>декабрь</t>
  </si>
  <si>
    <t>шт.</t>
  </si>
  <si>
    <t>Итого:</t>
  </si>
  <si>
    <t>НДС 18%:</t>
  </si>
  <si>
    <t>Всего:</t>
  </si>
  <si>
    <t xml:space="preserve">Итого с учетом НДС :___ (___)руб 00 коп  в т.ч. НДС (18%): </t>
  </si>
  <si>
    <t>3. Способ доставки: Транспортом Поставщика до местонахождения Покупателя. Юридический адрес:
Россия, 641750, Курганская область., Далматовский район
с. Уксянское, ул. Ленина, дом 42</t>
  </si>
  <si>
    <t>5. Транспортные расходы и прочие расходы включены в цену ТМЦ.</t>
  </si>
  <si>
    <t>6. Объём ТМЦ, подлежащих поставке, могут меняться в зависимости от минимальной нормы отгрузки ± 10% (для материалов по удельным нормам)</t>
  </si>
  <si>
    <t>Поставщик</t>
  </si>
  <si>
    <t xml:space="preserve"> Покупатель</t>
  </si>
  <si>
    <t>_____________________________</t>
  </si>
  <si>
    <t xml:space="preserve">ЗАО "Далур" </t>
  </si>
  <si>
    <t>________________  /________________/</t>
  </si>
  <si>
    <t>________________  /А.А. Дементьев /</t>
  </si>
  <si>
    <t>м.п</t>
  </si>
  <si>
    <t xml:space="preserve">                                        м.п.        "   "_______________2012 г</t>
  </si>
  <si>
    <t>"    "______________2013 г</t>
  </si>
  <si>
    <t xml:space="preserve">                                        м.п.        "   "_______________2013 г</t>
  </si>
  <si>
    <t xml:space="preserve">                 СПЕЦИФИКАЦИЯ  № 1 от ________2013 г.    </t>
  </si>
  <si>
    <t>к Договору поставки № 099/2013/12-03/________от "      "______2013 г.</t>
  </si>
  <si>
    <t>к Договору поставки №099/2013/12-03/____ от ___.___.2013</t>
  </si>
  <si>
    <t>4. Срок поставки: в течение 30 дней с момента подписания договора</t>
  </si>
  <si>
    <t>июль-август</t>
  </si>
  <si>
    <t>2 .Оплата  стоимости товара  производится в течение 15 календарных дней после поставки товара при наличии оригиналов счет-фактуры и товарной накладной.</t>
  </si>
  <si>
    <t>Проволока пломбировочная оцинкованная</t>
  </si>
  <si>
    <t>сталь углеродистая, термически обработанная ГОСТ3282-74, d-0,5, Катушка по 100м</t>
  </si>
  <si>
    <t>Пломба номерная пластиковая "Альфа-М"</t>
  </si>
  <si>
    <t>ЗПУ " Блок Гарант М"</t>
  </si>
  <si>
    <t>ЗПУ "Скат"</t>
  </si>
  <si>
    <t>НД Поставщика</t>
  </si>
  <si>
    <t xml:space="preserve">НОМЕРНОЕ СИГНАЛЬНОЕ УСТРОЙСТВО «АЛЬФА-М», Универсальное сигнальное устройство (пломба) высокой степени надёжности, </t>
  </si>
  <si>
    <t xml:space="preserve">ГОСТ 31283-2004, ТУ 7399-011-38993417- 2010 </t>
  </si>
  <si>
    <t>ЗПУ "Блок-Гарант-M" состоит из корпуса с запирающим механизмом и каната, жестко закрепленного одним концом в корпусе. В корпусе имеется сквозное отверстие для ввода свободного конца каната. Канат ЗПУ имеет номинальный диаметр 4,7 мм и длину 500 мм. На корпусе ЗПУ "Блок-Гарант-M" знаки глубиной не менее 0,2 мм методом ударной маркировки в соответствии с Правилами пломбирования вагонов и контейнеров и Правилами нумерации запорно-пломбировочных устройств, применяемых для пломбирования вагонов и контейнеров, а именно применяется следующая маркировка:
— сокращенное наименование перевозчика (ОАО "РЖД");
— наименование изделия;
— товарный знак предприятия — изготовителя;
— последняя цифра года выпуска ЗПУ;
— индивидуальный контрольный знак ЗПУ, состоящий из буквы и семи цифр.</t>
  </si>
  <si>
    <t>ТУ 3185-005-29465044-99 в соответствии с ГОСТ 2.114 и ОСТ 32.91-97</t>
  </si>
  <si>
    <t>Конструкция ЗПУ является моноблочной, состоящей из корпуса с жестко закрепленным в нем отрезком каната диаметром 2,2 мм и размещенного в корпусе стопорного элемента, взаимодействующего с канатом в процессе пломбирования. Разрушающее усилие 
более 3,5кН (350 кгс) 
Диаметр гибкого стержня (каната) 
2,2 мм
Длина гибкого стержня (каната) 
500 мм, 
Материал корпуса 
алюминиевый сплав
Материал гибкого стержня (каната) 
сталь
Рабочий диапазон температур 
от -60 C° до 120 C°</t>
  </si>
  <si>
    <t>ГОСТ 15150, ТУ в соответствии с ГОСТ 2.114 и ОСТ 32.91-97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</si>
</sst>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4" formatCode="#,##0.00_р_."/>
  </numFmts>
  <fonts count="12" x14ac:knownFonts="1">
    <font>
      <sz val="11"/>
      <color theme="1"/>
      <name val="Calibri"/>
      <family val="2"/>
      <scheme val="minor"/>
    </font>
    <font>
      <sz val="11"/>
      <color theme="1"/>
      <name val="Calibri"/>
      <family val="2"/>
      <scheme val="minor"/>
    </font>
    <font>
      <sz val="11"/>
      <color theme="1"/>
      <name val="Times New Roman"/>
      <family val="1"/>
      <charset val="204"/>
    </font>
    <font>
      <sz val="10"/>
      <name val="Times New Roman"/>
      <family val="1"/>
      <charset val="204"/>
    </font>
    <font>
      <sz val="10"/>
      <color theme="1"/>
      <name val="Times New Roman"/>
      <family val="1"/>
      <charset val="204"/>
    </font>
    <font>
      <i/>
      <sz val="10"/>
      <name val="Times New Roman"/>
      <family val="1"/>
      <charset val="204"/>
    </font>
    <font>
      <sz val="8"/>
      <name val="Times New Roman"/>
      <family val="1"/>
      <charset val="204"/>
    </font>
    <font>
      <sz val="7"/>
      <name val="Times New Roman"/>
      <family val="1"/>
      <charset val="204"/>
    </font>
    <font>
      <sz val="10"/>
      <name val="Arial"/>
      <family val="2"/>
      <charset val="204"/>
    </font>
    <font>
      <sz val="12"/>
      <name val="Times New Roman"/>
      <family val="1"/>
      <charset val="204"/>
    </font>
    <font>
      <b/>
      <sz val="10"/>
      <name val="Times New Roman"/>
      <family val="1"/>
      <charset val="204"/>
    </font>
    <font>
      <sz val="14"/>
      <name val="Times New Roman"/>
      <family val="1"/>
      <charset val="204"/>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8" fillId="0" borderId="0"/>
  </cellStyleXfs>
  <cellXfs count="49">
    <xf numFmtId="0" fontId="0" fillId="0" borderId="0" xfId="0"/>
    <xf numFmtId="0" fontId="0" fillId="0" borderId="0" xfId="0" applyFill="1"/>
    <xf numFmtId="0" fontId="2" fillId="0" borderId="0" xfId="0" applyFont="1" applyFill="1" applyAlignment="1">
      <alignment horizontal="right"/>
    </xf>
    <xf numFmtId="0" fontId="2" fillId="0" borderId="0" xfId="0" applyFont="1" applyFill="1"/>
    <xf numFmtId="0" fontId="2" fillId="0" borderId="0" xfId="0" applyFont="1" applyFill="1" applyAlignment="1">
      <alignment horizontal="left"/>
    </xf>
    <xf numFmtId="0" fontId="4" fillId="0" borderId="0" xfId="0" applyFont="1" applyFill="1"/>
    <xf numFmtId="0" fontId="4" fillId="0" borderId="0" xfId="0" applyFont="1" applyFill="1" applyAlignment="1"/>
    <xf numFmtId="0" fontId="4" fillId="0" borderId="0" xfId="0" applyFont="1" applyFill="1" applyAlignment="1">
      <alignment horizontal="center" vertical="center"/>
    </xf>
    <xf numFmtId="0" fontId="3" fillId="0" borderId="0" xfId="0" applyFont="1" applyFill="1"/>
    <xf numFmtId="0" fontId="3" fillId="0" borderId="0" xfId="0" applyFont="1" applyFill="1" applyAlignment="1"/>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xf>
    <xf numFmtId="164" fontId="3" fillId="0" borderId="10" xfId="0" applyNumberFormat="1" applyFont="1" applyFill="1" applyBorder="1" applyAlignment="1">
      <alignment horizontal="center" vertical="center"/>
    </xf>
    <xf numFmtId="49" fontId="6" fillId="0" borderId="10" xfId="0" applyNumberFormat="1" applyFont="1" applyFill="1" applyBorder="1" applyAlignment="1">
      <alignment horizontal="left" vertical="center" wrapText="1"/>
    </xf>
    <xf numFmtId="0" fontId="7" fillId="0" borderId="10" xfId="0" applyFont="1" applyFill="1" applyBorder="1" applyAlignment="1">
      <alignment horizontal="left" vertical="center" wrapText="1"/>
    </xf>
    <xf numFmtId="0" fontId="6" fillId="0" borderId="10" xfId="0" applyFont="1" applyFill="1" applyBorder="1" applyAlignment="1">
      <alignment horizontal="center" vertical="center" wrapText="1"/>
    </xf>
    <xf numFmtId="0" fontId="9" fillId="0" borderId="10" xfId="2" applyFont="1" applyFill="1" applyBorder="1" applyAlignment="1">
      <alignment horizontal="center" vertical="center" wrapText="1"/>
    </xf>
    <xf numFmtId="43" fontId="3" fillId="0" borderId="10" xfId="1" applyFont="1" applyFill="1" applyBorder="1" applyAlignment="1">
      <alignment horizontal="center" vertical="center" wrapText="1"/>
    </xf>
    <xf numFmtId="43" fontId="3" fillId="0" borderId="10" xfId="0" applyNumberFormat="1" applyFont="1" applyFill="1" applyBorder="1" applyAlignment="1">
      <alignment vertical="center"/>
    </xf>
    <xf numFmtId="43" fontId="3" fillId="0" borderId="10" xfId="0" applyNumberFormat="1" applyFont="1" applyFill="1" applyBorder="1"/>
    <xf numFmtId="0" fontId="10" fillId="0" borderId="0" xfId="0" applyFont="1" applyFill="1" applyAlignment="1"/>
    <xf numFmtId="0" fontId="3" fillId="0" borderId="0" xfId="0" applyFont="1" applyFill="1" applyAlignment="1">
      <alignment horizontal="left" vertical="center"/>
    </xf>
    <xf numFmtId="0" fontId="3" fillId="0" borderId="0" xfId="0" applyFont="1" applyFill="1" applyAlignment="1">
      <alignment horizontal="left"/>
    </xf>
    <xf numFmtId="0" fontId="9" fillId="0" borderId="0" xfId="0" applyFont="1" applyFill="1" applyAlignment="1">
      <alignment horizontal="center" vertical="center"/>
    </xf>
    <xf numFmtId="0" fontId="9" fillId="0" borderId="0" xfId="0" applyFont="1" applyFill="1" applyAlignment="1">
      <alignment horizontal="left"/>
    </xf>
    <xf numFmtId="0" fontId="9" fillId="0" borderId="0" xfId="0" applyFont="1" applyFill="1"/>
    <xf numFmtId="0" fontId="3" fillId="0" borderId="0" xfId="0" applyFont="1" applyFill="1" applyAlignment="1">
      <alignment vertical="center"/>
    </xf>
    <xf numFmtId="0" fontId="11" fillId="0" borderId="0" xfId="0" applyFont="1" applyFill="1"/>
    <xf numFmtId="0" fontId="3" fillId="0" borderId="0" xfId="0" applyFont="1" applyFill="1" applyAlignment="1">
      <alignment horizontal="center" vertical="center"/>
    </xf>
    <xf numFmtId="0" fontId="4" fillId="0" borderId="0" xfId="0" applyFont="1" applyFill="1" applyAlignment="1">
      <alignment horizontal="center"/>
    </xf>
    <xf numFmtId="43" fontId="0" fillId="0" borderId="0" xfId="0" applyNumberFormat="1" applyFill="1"/>
    <xf numFmtId="0" fontId="3" fillId="0" borderId="0" xfId="0" applyFont="1" applyFill="1" applyAlignment="1">
      <alignment horizontal="center"/>
    </xf>
    <xf numFmtId="0" fontId="2" fillId="0" borderId="0" xfId="0" applyFont="1" applyFill="1" applyAlignment="1">
      <alignment horizontal="center"/>
    </xf>
    <xf numFmtId="0" fontId="3" fillId="0" borderId="1"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10" fillId="0" borderId="6" xfId="0" applyFont="1" applyFill="1" applyBorder="1" applyAlignment="1">
      <alignment horizontal="right" vertical="center"/>
    </xf>
    <xf numFmtId="0" fontId="10" fillId="0" borderId="7" xfId="0" applyFont="1" applyFill="1" applyBorder="1" applyAlignment="1">
      <alignment horizontal="right" vertical="center"/>
    </xf>
    <xf numFmtId="0" fontId="10" fillId="0" borderId="8" xfId="0" applyFont="1" applyFill="1" applyBorder="1" applyAlignment="1">
      <alignment horizontal="right" vertical="center"/>
    </xf>
    <xf numFmtId="0" fontId="3" fillId="0" borderId="0" xfId="0" applyFont="1" applyFill="1" applyAlignment="1">
      <alignment horizontal="left" vertical="top" wrapText="1"/>
    </xf>
    <xf numFmtId="0" fontId="3" fillId="0" borderId="1"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cellXfs>
  <cellStyles count="3">
    <cellStyle name="Обычный" xfId="0" builtinId="0"/>
    <cellStyle name="Обычный_Лист1_1" xfId="2"/>
    <cellStyle name="Финансовый" xfId="1" builtin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4"/>
  <sheetViews>
    <sheetView tabSelected="1" topLeftCell="C1" workbookViewId="0">
      <selection activeCell="E15" sqref="E15"/>
    </sheetView>
  </sheetViews>
  <sheetFormatPr defaultRowHeight="15" x14ac:dyDescent="0.25"/>
  <cols>
    <col min="1" max="1" width="4.5703125" style="1" customWidth="1"/>
    <col min="2" max="2" width="9.5703125" style="1" customWidth="1"/>
    <col min="3" max="3" width="15.140625" style="1" customWidth="1"/>
    <col min="4" max="4" width="31.140625" style="1" bestFit="1" customWidth="1"/>
    <col min="5" max="5" width="105.5703125" style="1" customWidth="1"/>
    <col min="6" max="6" width="14.5703125" style="1" customWidth="1"/>
    <col min="7" max="7" width="14.140625" style="1" customWidth="1"/>
    <col min="8" max="8" width="6.7109375" style="1" bestFit="1" customWidth="1"/>
    <col min="9" max="9" width="9.42578125" style="1" hidden="1" customWidth="1"/>
    <col min="10" max="10" width="9.28515625" style="1" hidden="1" customWidth="1"/>
    <col min="11" max="14" width="9.7109375" style="1" hidden="1" customWidth="1"/>
    <col min="15" max="15" width="14" style="1" customWidth="1"/>
    <col min="16" max="20" width="9.7109375" style="1" hidden="1" customWidth="1"/>
    <col min="21" max="21" width="17.5703125" style="1" customWidth="1"/>
    <col min="22" max="22" width="17.42578125" style="1" customWidth="1"/>
    <col min="23" max="23" width="9.140625" style="1"/>
    <col min="24" max="24" width="13.28515625" style="1" bestFit="1" customWidth="1"/>
    <col min="25" max="16384" width="9.140625" style="1"/>
  </cols>
  <sheetData>
    <row r="1" spans="1:23" x14ac:dyDescent="0.25">
      <c r="V1" s="2" t="s">
        <v>0</v>
      </c>
    </row>
    <row r="2" spans="1:23" s="3" customFormat="1" x14ac:dyDescent="0.25">
      <c r="H2" s="4"/>
      <c r="I2" s="4"/>
      <c r="J2" s="3" t="s">
        <v>1</v>
      </c>
      <c r="M2" s="3" t="s">
        <v>1</v>
      </c>
      <c r="O2" s="4"/>
      <c r="P2" s="4"/>
      <c r="Q2" s="4"/>
      <c r="S2" s="3" t="s">
        <v>50</v>
      </c>
    </row>
    <row r="3" spans="1:23" x14ac:dyDescent="0.25">
      <c r="R3" s="4"/>
      <c r="S3" s="4"/>
      <c r="T3" s="4"/>
    </row>
    <row r="4" spans="1:23" x14ac:dyDescent="0.25">
      <c r="R4" s="4"/>
      <c r="S4" s="4"/>
      <c r="T4" s="4"/>
    </row>
    <row r="5" spans="1:23" x14ac:dyDescent="0.25">
      <c r="A5" s="31" t="s">
        <v>48</v>
      </c>
      <c r="B5" s="31"/>
      <c r="C5" s="31"/>
      <c r="D5" s="31"/>
      <c r="E5" s="31"/>
      <c r="F5" s="31"/>
      <c r="G5" s="31"/>
      <c r="H5" s="31"/>
      <c r="I5" s="31"/>
      <c r="J5" s="31"/>
      <c r="K5" s="31"/>
      <c r="L5" s="31"/>
      <c r="M5" s="31"/>
      <c r="N5" s="31"/>
      <c r="O5" s="31"/>
      <c r="P5" s="31"/>
      <c r="Q5" s="31"/>
      <c r="R5" s="31"/>
      <c r="S5" s="31"/>
      <c r="T5" s="31"/>
      <c r="U5" s="31"/>
      <c r="V5" s="31"/>
    </row>
    <row r="6" spans="1:23" x14ac:dyDescent="0.25">
      <c r="A6" s="32" t="s">
        <v>49</v>
      </c>
      <c r="B6" s="32"/>
      <c r="C6" s="32"/>
      <c r="D6" s="32"/>
      <c r="E6" s="32"/>
      <c r="F6" s="32"/>
      <c r="G6" s="32"/>
      <c r="H6" s="32"/>
      <c r="I6" s="32"/>
      <c r="J6" s="32"/>
      <c r="K6" s="32"/>
      <c r="L6" s="32"/>
      <c r="M6" s="32"/>
      <c r="N6" s="32"/>
      <c r="O6" s="32"/>
      <c r="P6" s="32"/>
      <c r="Q6" s="32"/>
      <c r="R6" s="32"/>
      <c r="S6" s="32"/>
      <c r="T6" s="32"/>
      <c r="U6" s="32"/>
      <c r="V6" s="32"/>
    </row>
    <row r="7" spans="1:23" x14ac:dyDescent="0.25">
      <c r="A7" s="5"/>
      <c r="B7" s="31"/>
      <c r="C7" s="31"/>
      <c r="D7" s="31"/>
      <c r="E7" s="31"/>
      <c r="F7" s="31"/>
      <c r="G7" s="31"/>
      <c r="H7" s="31"/>
      <c r="I7" s="31"/>
      <c r="J7" s="31"/>
      <c r="K7" s="31"/>
      <c r="L7" s="31"/>
      <c r="M7" s="31"/>
      <c r="N7" s="31"/>
      <c r="O7" s="31"/>
      <c r="P7" s="31"/>
      <c r="Q7" s="31"/>
      <c r="R7" s="31"/>
      <c r="S7" s="31"/>
      <c r="T7" s="31"/>
      <c r="U7" s="31"/>
      <c r="V7" s="5"/>
    </row>
    <row r="8" spans="1:23" x14ac:dyDescent="0.25">
      <c r="A8" s="5"/>
      <c r="B8" s="5"/>
      <c r="C8" s="5"/>
      <c r="D8" s="6" t="s">
        <v>2</v>
      </c>
      <c r="E8" s="7"/>
      <c r="F8" s="7"/>
      <c r="G8" s="7"/>
      <c r="H8" s="6"/>
      <c r="I8" s="6"/>
      <c r="J8" s="6"/>
      <c r="K8" s="6"/>
      <c r="L8" s="6"/>
      <c r="M8" s="6"/>
      <c r="N8" s="6"/>
      <c r="O8" s="6"/>
      <c r="P8" s="6"/>
      <c r="Q8" s="6"/>
      <c r="R8" s="6"/>
      <c r="S8" s="6"/>
      <c r="T8" s="6"/>
      <c r="U8" s="5"/>
      <c r="V8" s="5"/>
    </row>
    <row r="9" spans="1:23" x14ac:dyDescent="0.25">
      <c r="A9" s="8" t="s">
        <v>3</v>
      </c>
      <c r="B9" s="9"/>
      <c r="C9" s="9"/>
      <c r="D9" s="9"/>
      <c r="E9" s="9"/>
      <c r="F9" s="9"/>
      <c r="G9" s="9"/>
      <c r="H9" s="9"/>
      <c r="I9" s="9"/>
      <c r="J9" s="9"/>
      <c r="K9" s="9"/>
      <c r="L9" s="9"/>
      <c r="M9" s="9"/>
      <c r="N9" s="9"/>
      <c r="O9" s="9"/>
      <c r="P9" s="9"/>
      <c r="Q9" s="9"/>
      <c r="R9" s="9"/>
      <c r="S9" s="9"/>
      <c r="T9" s="9"/>
      <c r="U9" s="9"/>
      <c r="V9" s="5"/>
    </row>
    <row r="10" spans="1:23" ht="36.75" customHeight="1" x14ac:dyDescent="0.25">
      <c r="A10" s="33" t="s">
        <v>4</v>
      </c>
      <c r="B10" s="33" t="s">
        <v>5</v>
      </c>
      <c r="C10" s="33" t="s">
        <v>6</v>
      </c>
      <c r="D10" s="33" t="s">
        <v>7</v>
      </c>
      <c r="E10" s="33" t="s">
        <v>8</v>
      </c>
      <c r="F10" s="33" t="s">
        <v>9</v>
      </c>
      <c r="G10" s="33" t="s">
        <v>10</v>
      </c>
      <c r="H10" s="40" t="s">
        <v>11</v>
      </c>
      <c r="I10" s="43" t="s">
        <v>12</v>
      </c>
      <c r="J10" s="44"/>
      <c r="K10" s="44"/>
      <c r="L10" s="44"/>
      <c r="M10" s="44"/>
      <c r="N10" s="44"/>
      <c r="O10" s="44"/>
      <c r="P10" s="44"/>
      <c r="Q10" s="44"/>
      <c r="R10" s="44"/>
      <c r="S10" s="44"/>
      <c r="T10" s="45"/>
      <c r="U10" s="33" t="s">
        <v>13</v>
      </c>
      <c r="V10" s="33" t="s">
        <v>14</v>
      </c>
      <c r="W10" s="8"/>
    </row>
    <row r="11" spans="1:23" x14ac:dyDescent="0.25">
      <c r="A11" s="34"/>
      <c r="B11" s="34"/>
      <c r="C11" s="34"/>
      <c r="D11" s="34"/>
      <c r="E11" s="34"/>
      <c r="F11" s="34"/>
      <c r="G11" s="34"/>
      <c r="H11" s="41"/>
      <c r="I11" s="46" t="s">
        <v>15</v>
      </c>
      <c r="J11" s="47"/>
      <c r="K11" s="48"/>
      <c r="L11" s="46" t="s">
        <v>16</v>
      </c>
      <c r="M11" s="47"/>
      <c r="N11" s="48"/>
      <c r="O11" s="46" t="s">
        <v>17</v>
      </c>
      <c r="P11" s="47"/>
      <c r="Q11" s="48"/>
      <c r="R11" s="46" t="s">
        <v>18</v>
      </c>
      <c r="S11" s="47"/>
      <c r="T11" s="48"/>
      <c r="U11" s="34"/>
      <c r="V11" s="34"/>
      <c r="W11" s="8"/>
    </row>
    <row r="12" spans="1:23" ht="45" customHeight="1" x14ac:dyDescent="0.25">
      <c r="A12" s="35"/>
      <c r="B12" s="35"/>
      <c r="C12" s="35"/>
      <c r="D12" s="35"/>
      <c r="E12" s="35"/>
      <c r="F12" s="35"/>
      <c r="G12" s="35"/>
      <c r="H12" s="42"/>
      <c r="I12" s="10" t="s">
        <v>19</v>
      </c>
      <c r="J12" s="10" t="s">
        <v>20</v>
      </c>
      <c r="K12" s="10" t="s">
        <v>21</v>
      </c>
      <c r="L12" s="10" t="s">
        <v>22</v>
      </c>
      <c r="M12" s="10" t="s">
        <v>23</v>
      </c>
      <c r="N12" s="10" t="s">
        <v>24</v>
      </c>
      <c r="O12" s="10" t="s">
        <v>52</v>
      </c>
      <c r="P12" s="10" t="s">
        <v>25</v>
      </c>
      <c r="Q12" s="10" t="s">
        <v>26</v>
      </c>
      <c r="R12" s="10" t="s">
        <v>27</v>
      </c>
      <c r="S12" s="10" t="s">
        <v>28</v>
      </c>
      <c r="T12" s="10" t="s">
        <v>29</v>
      </c>
      <c r="U12" s="35"/>
      <c r="V12" s="35"/>
      <c r="W12" s="8"/>
    </row>
    <row r="13" spans="1:23" ht="15.75" x14ac:dyDescent="0.25">
      <c r="A13" s="11">
        <v>1</v>
      </c>
      <c r="B13" s="12"/>
      <c r="C13" s="12"/>
      <c r="D13" s="13" t="s">
        <v>54</v>
      </c>
      <c r="E13" s="14" t="s">
        <v>55</v>
      </c>
      <c r="F13" s="15" t="s">
        <v>59</v>
      </c>
      <c r="G13" s="12"/>
      <c r="H13" s="16" t="s">
        <v>30</v>
      </c>
      <c r="I13" s="17"/>
      <c r="J13" s="17"/>
      <c r="K13" s="17"/>
      <c r="L13" s="17"/>
      <c r="M13" s="17"/>
      <c r="N13" s="17"/>
      <c r="O13" s="17">
        <v>4</v>
      </c>
      <c r="P13" s="17"/>
      <c r="Q13" s="17"/>
      <c r="R13" s="17"/>
      <c r="S13" s="17"/>
      <c r="T13" s="17"/>
      <c r="U13" s="12">
        <f>152.54*1.18*1.043*1.062</f>
        <v>199.3767785352</v>
      </c>
      <c r="V13" s="18">
        <f>SUM(O13:T13)*U13</f>
        <v>797.50711414080001</v>
      </c>
      <c r="W13" s="8"/>
    </row>
    <row r="14" spans="1:23" ht="33.75" x14ac:dyDescent="0.25">
      <c r="A14" s="11">
        <v>2</v>
      </c>
      <c r="B14" s="12"/>
      <c r="C14" s="12"/>
      <c r="D14" s="13" t="s">
        <v>56</v>
      </c>
      <c r="E14" s="14" t="s">
        <v>60</v>
      </c>
      <c r="F14" s="15" t="s">
        <v>61</v>
      </c>
      <c r="G14" s="12"/>
      <c r="H14" s="16" t="s">
        <v>30</v>
      </c>
      <c r="I14" s="17"/>
      <c r="J14" s="17"/>
      <c r="K14" s="17"/>
      <c r="L14" s="17"/>
      <c r="M14" s="17"/>
      <c r="N14" s="17"/>
      <c r="O14" s="17">
        <v>10000</v>
      </c>
      <c r="P14" s="17"/>
      <c r="Q14" s="17"/>
      <c r="R14" s="17"/>
      <c r="S14" s="17"/>
      <c r="T14" s="17"/>
      <c r="U14" s="12">
        <f>3.3*1.062</f>
        <v>3.5045999999999999</v>
      </c>
      <c r="V14" s="18">
        <f t="shared" ref="V14:V16" si="0">SUM(O14:T14)*U14</f>
        <v>35046</v>
      </c>
      <c r="W14" s="8"/>
    </row>
    <row r="15" spans="1:23" ht="94.5" x14ac:dyDescent="0.25">
      <c r="A15" s="11">
        <v>3</v>
      </c>
      <c r="B15" s="12"/>
      <c r="C15" s="12"/>
      <c r="D15" s="13" t="s">
        <v>57</v>
      </c>
      <c r="E15" s="14" t="s">
        <v>62</v>
      </c>
      <c r="F15" s="15" t="s">
        <v>65</v>
      </c>
      <c r="G15" s="12"/>
      <c r="H15" s="16" t="s">
        <v>30</v>
      </c>
      <c r="I15" s="17"/>
      <c r="J15" s="17"/>
      <c r="K15" s="17"/>
      <c r="L15" s="17"/>
      <c r="M15" s="17"/>
      <c r="N15" s="17"/>
      <c r="O15" s="17">
        <v>200</v>
      </c>
      <c r="P15" s="17"/>
      <c r="Q15" s="17"/>
      <c r="R15" s="17"/>
      <c r="S15" s="17"/>
      <c r="T15" s="17"/>
      <c r="U15" s="12">
        <v>390</v>
      </c>
      <c r="V15" s="18">
        <f t="shared" si="0"/>
        <v>78000</v>
      </c>
      <c r="W15" s="8"/>
    </row>
    <row r="16" spans="1:23" ht="136.5" x14ac:dyDescent="0.25">
      <c r="A16" s="11">
        <v>4</v>
      </c>
      <c r="B16" s="12"/>
      <c r="C16" s="12"/>
      <c r="D16" s="13" t="s">
        <v>58</v>
      </c>
      <c r="E16" s="14" t="s">
        <v>64</v>
      </c>
      <c r="F16" s="15" t="s">
        <v>63</v>
      </c>
      <c r="G16" s="12"/>
      <c r="H16" s="16" t="s">
        <v>30</v>
      </c>
      <c r="I16" s="17"/>
      <c r="J16" s="17"/>
      <c r="K16" s="17"/>
      <c r="L16" s="17"/>
      <c r="M16" s="17"/>
      <c r="N16" s="17"/>
      <c r="O16" s="17">
        <v>500</v>
      </c>
      <c r="P16" s="17"/>
      <c r="Q16" s="17"/>
      <c r="R16" s="17"/>
      <c r="S16" s="17"/>
      <c r="T16" s="17"/>
      <c r="U16" s="12">
        <f>181*1.062</f>
        <v>192.22200000000001</v>
      </c>
      <c r="V16" s="18">
        <f t="shared" si="0"/>
        <v>96111</v>
      </c>
      <c r="W16" s="8"/>
    </row>
    <row r="17" spans="1:24" x14ac:dyDescent="0.25">
      <c r="A17" s="36" t="s">
        <v>31</v>
      </c>
      <c r="B17" s="37"/>
      <c r="C17" s="37"/>
      <c r="D17" s="37"/>
      <c r="E17" s="37"/>
      <c r="F17" s="37"/>
      <c r="G17" s="37"/>
      <c r="H17" s="37"/>
      <c r="I17" s="37"/>
      <c r="J17" s="37"/>
      <c r="K17" s="37"/>
      <c r="L17" s="37"/>
      <c r="M17" s="37"/>
      <c r="N17" s="37"/>
      <c r="O17" s="37"/>
      <c r="P17" s="37"/>
      <c r="Q17" s="37"/>
      <c r="R17" s="37"/>
      <c r="S17" s="37"/>
      <c r="T17" s="37"/>
      <c r="U17" s="38"/>
      <c r="V17" s="19">
        <f>SUM(V13:V16)</f>
        <v>209954.50711414078</v>
      </c>
      <c r="W17" s="8"/>
    </row>
    <row r="18" spans="1:24" x14ac:dyDescent="0.25">
      <c r="A18" s="36" t="s">
        <v>32</v>
      </c>
      <c r="B18" s="37"/>
      <c r="C18" s="37"/>
      <c r="D18" s="37"/>
      <c r="E18" s="37"/>
      <c r="F18" s="37"/>
      <c r="G18" s="37"/>
      <c r="H18" s="37"/>
      <c r="I18" s="37"/>
      <c r="J18" s="37"/>
      <c r="K18" s="37"/>
      <c r="L18" s="37"/>
      <c r="M18" s="37"/>
      <c r="N18" s="37"/>
      <c r="O18" s="37"/>
      <c r="P18" s="37"/>
      <c r="Q18" s="37"/>
      <c r="R18" s="37"/>
      <c r="S18" s="37"/>
      <c r="T18" s="37"/>
      <c r="U18" s="38"/>
      <c r="V18" s="19">
        <f>V19*18/118</f>
        <v>32026.958712326559</v>
      </c>
      <c r="W18" s="8"/>
    </row>
    <row r="19" spans="1:24" x14ac:dyDescent="0.25">
      <c r="A19" s="36" t="s">
        <v>33</v>
      </c>
      <c r="B19" s="37"/>
      <c r="C19" s="37"/>
      <c r="D19" s="37"/>
      <c r="E19" s="37"/>
      <c r="F19" s="37"/>
      <c r="G19" s="37"/>
      <c r="H19" s="37"/>
      <c r="I19" s="37"/>
      <c r="J19" s="37"/>
      <c r="K19" s="37"/>
      <c r="L19" s="37"/>
      <c r="M19" s="37"/>
      <c r="N19" s="37"/>
      <c r="O19" s="37"/>
      <c r="P19" s="37"/>
      <c r="Q19" s="37"/>
      <c r="R19" s="37"/>
      <c r="S19" s="37"/>
      <c r="T19" s="37"/>
      <c r="U19" s="38"/>
      <c r="V19" s="19">
        <f>V17</f>
        <v>209954.50711414078</v>
      </c>
      <c r="W19" s="8"/>
      <c r="X19" s="30"/>
    </row>
    <row r="20" spans="1:24" x14ac:dyDescent="0.25">
      <c r="A20" s="20" t="s">
        <v>34</v>
      </c>
      <c r="B20" s="20"/>
      <c r="C20" s="20"/>
      <c r="D20" s="20"/>
      <c r="E20" s="9"/>
      <c r="F20" s="9"/>
      <c r="G20" s="9"/>
      <c r="H20" s="9"/>
      <c r="I20" s="9"/>
      <c r="J20" s="9"/>
      <c r="K20" s="9"/>
      <c r="L20" s="9"/>
      <c r="M20" s="9"/>
      <c r="N20" s="9"/>
      <c r="O20" s="9"/>
      <c r="P20" s="9"/>
      <c r="Q20" s="9"/>
      <c r="R20" s="9"/>
      <c r="S20" s="9"/>
      <c r="T20" s="9"/>
      <c r="U20" s="9"/>
      <c r="V20" s="8"/>
      <c r="W20" s="8"/>
      <c r="X20" s="30"/>
    </row>
    <row r="21" spans="1:24" x14ac:dyDescent="0.25">
      <c r="A21" s="5" t="s">
        <v>53</v>
      </c>
      <c r="B21" s="3"/>
      <c r="C21" s="3"/>
      <c r="D21" s="3"/>
      <c r="E21" s="3"/>
      <c r="F21" s="3"/>
      <c r="G21" s="3"/>
      <c r="H21" s="3"/>
      <c r="I21" s="3"/>
      <c r="J21" s="3"/>
      <c r="K21" s="3"/>
      <c r="L21" s="3"/>
      <c r="M21" s="3"/>
      <c r="N21" s="3"/>
      <c r="O21" s="3"/>
      <c r="P21" s="3"/>
      <c r="Q21" s="3"/>
      <c r="R21" s="3"/>
      <c r="S21" s="3"/>
      <c r="T21" s="3"/>
      <c r="U21" s="3"/>
      <c r="V21" s="3"/>
    </row>
    <row r="22" spans="1:24" ht="42" customHeight="1" x14ac:dyDescent="0.25">
      <c r="A22" s="39" t="s">
        <v>35</v>
      </c>
      <c r="B22" s="39"/>
      <c r="C22" s="39"/>
      <c r="D22" s="39"/>
      <c r="E22" s="39"/>
      <c r="F22" s="39"/>
      <c r="G22" s="39"/>
      <c r="H22" s="39"/>
      <c r="I22" s="39"/>
      <c r="J22" s="39"/>
      <c r="K22" s="39"/>
      <c r="L22" s="39"/>
      <c r="M22" s="39"/>
      <c r="N22" s="39"/>
      <c r="O22" s="39"/>
      <c r="P22" s="39"/>
      <c r="Q22" s="39"/>
      <c r="R22" s="39"/>
      <c r="S22" s="39"/>
      <c r="T22" s="39"/>
      <c r="U22" s="39"/>
      <c r="V22" s="39"/>
      <c r="W22" s="8"/>
    </row>
    <row r="23" spans="1:24" x14ac:dyDescent="0.25">
      <c r="A23" s="21" t="s">
        <v>51</v>
      </c>
      <c r="B23" s="22"/>
      <c r="C23" s="22"/>
      <c r="D23" s="22"/>
      <c r="E23" s="8"/>
      <c r="F23" s="8"/>
      <c r="G23" s="8"/>
      <c r="H23" s="8"/>
      <c r="I23" s="8"/>
      <c r="J23" s="8"/>
      <c r="K23" s="8"/>
      <c r="L23" s="8"/>
      <c r="M23" s="8"/>
      <c r="N23" s="8"/>
      <c r="O23" s="8"/>
      <c r="P23" s="8"/>
      <c r="Q23" s="8"/>
      <c r="R23" s="8"/>
      <c r="S23" s="8"/>
      <c r="T23" s="8"/>
      <c r="U23" s="8"/>
      <c r="V23" s="8"/>
      <c r="W23" s="8"/>
    </row>
    <row r="24" spans="1:24" x14ac:dyDescent="0.25">
      <c r="A24" s="21" t="s">
        <v>36</v>
      </c>
      <c r="B24" s="22"/>
      <c r="C24" s="22"/>
      <c r="D24" s="22"/>
      <c r="E24" s="8"/>
      <c r="F24" s="8"/>
      <c r="G24" s="8"/>
      <c r="H24" s="8"/>
      <c r="I24" s="8"/>
      <c r="J24" s="8"/>
      <c r="K24" s="8"/>
      <c r="L24" s="8"/>
      <c r="M24" s="8"/>
      <c r="N24" s="8"/>
      <c r="O24" s="8"/>
      <c r="P24" s="8"/>
      <c r="Q24" s="8"/>
      <c r="R24" s="8"/>
      <c r="S24" s="8"/>
      <c r="T24" s="8"/>
      <c r="U24" s="8"/>
      <c r="V24" s="8"/>
      <c r="W24" s="8"/>
    </row>
    <row r="25" spans="1:24" x14ac:dyDescent="0.25">
      <c r="A25" s="21" t="s">
        <v>37</v>
      </c>
      <c r="B25" s="22"/>
      <c r="C25" s="22"/>
      <c r="D25" s="22"/>
      <c r="E25" s="8"/>
      <c r="F25" s="8"/>
      <c r="G25" s="8"/>
      <c r="H25" s="8"/>
      <c r="I25" s="8"/>
      <c r="J25" s="8"/>
      <c r="K25" s="8"/>
      <c r="L25" s="8"/>
      <c r="M25" s="8"/>
      <c r="N25" s="8"/>
      <c r="O25" s="8"/>
      <c r="P25" s="8"/>
      <c r="Q25" s="8"/>
      <c r="R25" s="8"/>
      <c r="S25" s="8"/>
      <c r="T25" s="8"/>
      <c r="U25" s="8"/>
      <c r="V25" s="8"/>
      <c r="W25" s="8"/>
    </row>
    <row r="26" spans="1:24" ht="15.75" x14ac:dyDescent="0.25">
      <c r="A26" s="23"/>
      <c r="B26" s="24"/>
      <c r="C26" s="24"/>
      <c r="D26" s="24"/>
      <c r="E26" s="25"/>
      <c r="F26" s="25"/>
      <c r="G26" s="25"/>
      <c r="H26" s="25"/>
      <c r="I26" s="25"/>
      <c r="J26" s="25"/>
      <c r="K26" s="25"/>
      <c r="L26" s="25"/>
      <c r="M26" s="25"/>
      <c r="N26" s="25"/>
      <c r="O26" s="25"/>
      <c r="P26" s="25"/>
      <c r="Q26" s="25"/>
      <c r="R26" s="25"/>
      <c r="S26" s="25"/>
      <c r="T26" s="25"/>
      <c r="U26" s="25"/>
      <c r="V26" s="8"/>
      <c r="W26" s="8"/>
    </row>
    <row r="27" spans="1:24" ht="18.75" x14ac:dyDescent="0.3">
      <c r="A27" s="26" t="s">
        <v>38</v>
      </c>
      <c r="B27" s="8"/>
      <c r="C27" s="8"/>
      <c r="D27" s="27"/>
      <c r="E27" s="27"/>
      <c r="F27" s="27"/>
      <c r="G27" s="27"/>
      <c r="H27" s="27"/>
      <c r="I27" s="21" t="s">
        <v>39</v>
      </c>
      <c r="J27" s="27"/>
      <c r="K27" s="27"/>
      <c r="L27" s="21" t="s">
        <v>39</v>
      </c>
      <c r="M27" s="21"/>
      <c r="N27" s="21"/>
      <c r="O27" s="21" t="s">
        <v>39</v>
      </c>
      <c r="P27" s="21"/>
      <c r="Q27" s="21"/>
      <c r="R27" s="8"/>
      <c r="S27" s="21"/>
      <c r="T27" s="21"/>
      <c r="U27" s="8"/>
      <c r="V27" s="8"/>
    </row>
    <row r="28" spans="1:24" ht="18.75" x14ac:dyDescent="0.3">
      <c r="A28" s="21" t="s">
        <v>40</v>
      </c>
      <c r="B28" s="21"/>
      <c r="C28" s="21"/>
      <c r="D28" s="27"/>
      <c r="E28" s="27"/>
      <c r="F28" s="27"/>
      <c r="G28" s="27"/>
      <c r="H28" s="27"/>
      <c r="I28" s="21" t="s">
        <v>41</v>
      </c>
      <c r="J28" s="27"/>
      <c r="K28" s="27"/>
      <c r="L28" s="21" t="s">
        <v>41</v>
      </c>
      <c r="M28" s="21"/>
      <c r="N28" s="21"/>
      <c r="O28" s="21" t="s">
        <v>41</v>
      </c>
      <c r="P28" s="21"/>
      <c r="Q28" s="21"/>
      <c r="R28" s="28"/>
      <c r="S28" s="21"/>
      <c r="T28" s="21"/>
      <c r="U28" s="28"/>
      <c r="V28" s="8"/>
    </row>
    <row r="29" spans="1:24" ht="18.75" x14ac:dyDescent="0.3">
      <c r="A29" s="9"/>
      <c r="B29" s="26"/>
      <c r="C29" s="26"/>
      <c r="D29" s="27"/>
      <c r="E29" s="27"/>
      <c r="F29" s="27"/>
      <c r="G29" s="27"/>
      <c r="H29" s="27"/>
      <c r="I29" s="26"/>
      <c r="J29" s="27"/>
      <c r="K29" s="27"/>
      <c r="L29" s="26"/>
      <c r="M29" s="26"/>
      <c r="N29" s="26"/>
      <c r="O29" s="26"/>
      <c r="P29" s="26"/>
      <c r="Q29" s="26"/>
      <c r="R29" s="9"/>
      <c r="S29" s="26"/>
      <c r="T29" s="26"/>
      <c r="U29" s="9"/>
      <c r="V29" s="8"/>
    </row>
    <row r="30" spans="1:24" ht="18.75" x14ac:dyDescent="0.3">
      <c r="A30" s="8"/>
      <c r="B30" s="8"/>
      <c r="C30" s="8"/>
      <c r="D30" s="27"/>
      <c r="E30" s="27"/>
      <c r="F30" s="27"/>
      <c r="G30" s="27"/>
      <c r="H30" s="27"/>
      <c r="I30" s="8"/>
      <c r="J30" s="27"/>
      <c r="K30" s="27"/>
      <c r="L30" s="8"/>
      <c r="M30" s="8"/>
      <c r="N30" s="8"/>
      <c r="O30" s="8"/>
      <c r="P30" s="8"/>
      <c r="Q30" s="8"/>
      <c r="R30" s="8"/>
      <c r="S30" s="8"/>
      <c r="T30" s="8"/>
      <c r="U30" s="8"/>
      <c r="V30" s="8"/>
    </row>
    <row r="31" spans="1:24" ht="18.75" x14ac:dyDescent="0.3">
      <c r="A31" s="8" t="s">
        <v>42</v>
      </c>
      <c r="B31" s="8"/>
      <c r="C31" s="8"/>
      <c r="D31" s="27"/>
      <c r="E31" s="27"/>
      <c r="F31" s="27"/>
      <c r="G31" s="27"/>
      <c r="H31" s="27"/>
      <c r="I31" s="9" t="s">
        <v>43</v>
      </c>
      <c r="J31" s="27"/>
      <c r="K31" s="27"/>
      <c r="L31" s="9" t="s">
        <v>43</v>
      </c>
      <c r="M31" s="9"/>
      <c r="N31" s="9"/>
      <c r="O31" s="9" t="s">
        <v>43</v>
      </c>
      <c r="P31" s="9"/>
      <c r="Q31" s="9"/>
      <c r="R31" s="9"/>
      <c r="S31" s="9"/>
      <c r="T31" s="9"/>
      <c r="U31" s="9"/>
      <c r="V31" s="8"/>
    </row>
    <row r="32" spans="1:24" x14ac:dyDescent="0.25">
      <c r="A32" s="5" t="s">
        <v>44</v>
      </c>
      <c r="B32" s="5" t="s">
        <v>46</v>
      </c>
      <c r="C32" s="5"/>
      <c r="D32" s="3"/>
      <c r="E32" s="3"/>
      <c r="F32" s="3"/>
      <c r="G32" s="3"/>
      <c r="H32" s="3"/>
      <c r="I32" s="29" t="s">
        <v>45</v>
      </c>
      <c r="J32" s="3"/>
      <c r="K32" s="3"/>
      <c r="L32" s="29" t="s">
        <v>45</v>
      </c>
      <c r="M32" s="29"/>
      <c r="N32" s="29"/>
      <c r="O32" s="29" t="s">
        <v>47</v>
      </c>
      <c r="P32" s="29"/>
      <c r="Q32" s="29"/>
      <c r="R32" s="8"/>
      <c r="S32" s="29"/>
      <c r="T32" s="29"/>
      <c r="U32" s="8"/>
      <c r="V32" s="8"/>
    </row>
    <row r="33" spans="22:23" x14ac:dyDescent="0.25">
      <c r="V33" s="9"/>
      <c r="W33" s="9"/>
    </row>
    <row r="34" spans="22:23" ht="15.75" x14ac:dyDescent="0.25">
      <c r="V34" s="25"/>
      <c r="W34" s="8"/>
    </row>
  </sheetData>
  <mergeCells count="22">
    <mergeCell ref="A17:U17"/>
    <mergeCell ref="A18:U18"/>
    <mergeCell ref="A19:U19"/>
    <mergeCell ref="A22:V22"/>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23622047244094491" right="0.23622047244094491" top="0.74803149606299213" bottom="0.74803149606299213" header="0.31496062992125984" footer="0.31496062992125984"/>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2013-06-13T10:41:36Z</dcterms:modified>
</cp:coreProperties>
</file>