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330"/>
  </bookViews>
  <sheets>
    <sheet name="спецификация" sheetId="3" r:id="rId1"/>
    <sheet name="Расчет НМЦ" sheetId="2" r:id="rId2"/>
    <sheet name="приложение" sheetId="1" r:id="rId3"/>
  </sheets>
  <calcPr calcId="145621"/>
</workbook>
</file>

<file path=xl/calcChain.xml><?xml version="1.0" encoding="utf-8"?>
<calcChain xmlns="http://schemas.openxmlformats.org/spreadsheetml/2006/main">
  <c r="E16" i="2" l="1"/>
  <c r="D16" i="2"/>
  <c r="C16" i="2"/>
  <c r="E17" i="2" l="1"/>
  <c r="E19" i="2" s="1"/>
  <c r="D17" i="2"/>
  <c r="D19" i="2" s="1"/>
  <c r="C17" i="2"/>
  <c r="C19" i="2" s="1"/>
  <c r="M7" i="1"/>
  <c r="L7" i="1"/>
  <c r="K7" i="1"/>
  <c r="F10" i="2" l="1"/>
  <c r="M14" i="1"/>
</calcChain>
</file>

<file path=xl/sharedStrings.xml><?xml version="1.0" encoding="utf-8"?>
<sst xmlns="http://schemas.openxmlformats.org/spreadsheetml/2006/main" count="118" uniqueCount="87">
  <si>
    <t>Приложение №1</t>
  </si>
  <si>
    <t>№ п/п</t>
  </si>
  <si>
    <t>Наименование</t>
  </si>
  <si>
    <t>Размеры, мм</t>
  </si>
  <si>
    <t>Технические характеристики</t>
  </si>
  <si>
    <t>Ед. измерения</t>
  </si>
  <si>
    <t>Кол-во</t>
  </si>
  <si>
    <t>Расчетный вес, кг</t>
  </si>
  <si>
    <t xml:space="preserve">Общая стоимость с учетом НДС, руб </t>
  </si>
  <si>
    <t>Срок поставки</t>
  </si>
  <si>
    <t>Наименование изделия</t>
  </si>
  <si>
    <t>Станция, блок</t>
  </si>
  <si>
    <t>Класс безопасности</t>
  </si>
  <si>
    <t>30.05.2014</t>
  </si>
  <si>
    <t>доставка</t>
  </si>
  <si>
    <t>вкл</t>
  </si>
  <si>
    <t>Итого:</t>
  </si>
  <si>
    <t>Таблица расчета начальной (максимальной) цены на поставку МТРиО без дополнительной комплектации и сопутствующих услуг, работ</t>
  </si>
  <si>
    <t>Способ размещения заказа</t>
  </si>
  <si>
    <t>Категории</t>
  </si>
  <si>
    <t>Поставщики</t>
  </si>
  <si>
    <t>Средняя цена</t>
  </si>
  <si>
    <t>Начальная (максимальная) цена</t>
  </si>
  <si>
    <t>Наименование товара</t>
  </si>
  <si>
    <t>Материал</t>
  </si>
  <si>
    <t>Единица измерения товара</t>
  </si>
  <si>
    <t>Количество</t>
  </si>
  <si>
    <t>Цена за единицу товара, руб с НДС</t>
  </si>
  <si>
    <t>ИТОГО:</t>
  </si>
  <si>
    <t>Доставка руб с НДС</t>
  </si>
  <si>
    <t>включена</t>
  </si>
  <si>
    <t>ВСЕГО:</t>
  </si>
  <si>
    <t>Даты сбора данных:</t>
  </si>
  <si>
    <t>Контактное лицо поставщика:</t>
  </si>
  <si>
    <t>Контактная информация</t>
  </si>
  <si>
    <t>Адрес</t>
  </si>
  <si>
    <t>Контактные телефоны</t>
  </si>
  <si>
    <t>___________________________________М.И.Балясин</t>
  </si>
  <si>
    <t>Технические характеристики/чертеж</t>
  </si>
  <si>
    <t>шт</t>
  </si>
  <si>
    <t>Атоммашэкспорт</t>
  </si>
  <si>
    <t>Югэлектро</t>
  </si>
  <si>
    <t>дог</t>
  </si>
  <si>
    <t>НВАЭС-2,бл.2</t>
  </si>
  <si>
    <t>шлюз транспортный</t>
  </si>
  <si>
    <t>ОАО"Атоммашэкспорт"</t>
  </si>
  <si>
    <t>ОАО"ЮГЭЛЕКТРО"</t>
  </si>
  <si>
    <t>Закупка № 3600/</t>
  </si>
  <si>
    <t>ОАО "Атоммашэкспорт" договор №Д-09-341-006 от 12.12.09 с учетом дефлятора 1,15</t>
  </si>
  <si>
    <t>347387, г. Волгодонск, Ростовской обл., ул. К.Маркса</t>
  </si>
  <si>
    <t>(86392) 3-21-40</t>
  </si>
  <si>
    <t>Куликов С.С.</t>
  </si>
  <si>
    <t>347387, г. Волгодонск, Ростовской обл., ул. 6-я Заводская,31</t>
  </si>
  <si>
    <t>(8639)22-07-49</t>
  </si>
  <si>
    <t>Алекса А.Г.</t>
  </si>
  <si>
    <t>запрос предложений</t>
  </si>
  <si>
    <t>Цена за кг, без учета НДС, руб</t>
  </si>
  <si>
    <t xml:space="preserve">Общая стоимость без учета НДС, руб </t>
  </si>
  <si>
    <t>Сумма НДС 18%, руб</t>
  </si>
  <si>
    <t>1. Стоимость товара:</t>
  </si>
  <si>
    <t xml:space="preserve">Общая стоимость без учета НДС: </t>
  </si>
  <si>
    <t xml:space="preserve">Сумма НДС 18%: </t>
  </si>
  <si>
    <t xml:space="preserve">Общая стоимость с учетом НДС: </t>
  </si>
  <si>
    <t>2. Условия поставки:</t>
  </si>
  <si>
    <t>2.2  Допускается досрочная поставка.</t>
  </si>
  <si>
    <t>Доставка осуществляется силами и за счет Поставщика</t>
  </si>
  <si>
    <t xml:space="preserve">Место поставки: </t>
  </si>
  <si>
    <t>3. Условия оплаты:</t>
  </si>
  <si>
    <t xml:space="preserve">        Оплата по договору производится покупателем в следующем порядке:</t>
  </si>
  <si>
    <t>согласно договора</t>
  </si>
  <si>
    <t>ПОКУПАТЕЛЬ:  ЗАО "АЭМ-технологии"</t>
  </si>
  <si>
    <t xml:space="preserve">ПОСТАВЩИК: </t>
  </si>
  <si>
    <t>Генеральный директор</t>
  </si>
  <si>
    <t>_________________Е.М.Пакерманов</t>
  </si>
  <si>
    <t>________________</t>
  </si>
  <si>
    <t>на основании Устава</t>
  </si>
  <si>
    <t>___________________ 2013г.</t>
  </si>
  <si>
    <t>Филиал ЗАО «АЭМ-технологии» Атоммаш в г. Волгодонск, 347360, Россия, Ростовская область, г. Волгодонск, Жуковское шоссе, 10</t>
  </si>
  <si>
    <t>2.1 Для АЭС  со сдачей уполномоченной огранизации по планам качества.</t>
  </si>
  <si>
    <t>2.3  Условия и способ поставки:</t>
  </si>
  <si>
    <t>Спецификация № 1</t>
  </si>
  <si>
    <t>К договору поставки  №</t>
  </si>
  <si>
    <t xml:space="preserve">электрооборудование  АМЕ720.80.00.000 </t>
  </si>
  <si>
    <t>АМЕ720.80.00.000</t>
  </si>
  <si>
    <t xml:space="preserve"> АМЕ720.80.00.000 </t>
  </si>
  <si>
    <t xml:space="preserve"> согласно методики расчета начальной максимальной цены ГК "Росатом" п 6. раздела 5 гл.3, НМЦ принимаем равной 8 300 000 рублей</t>
  </si>
  <si>
    <t>электрооборудование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</si>
</sst>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8"/>
      <name val="Arial"/>
      <family val="2"/>
    </font>
    <font>
      <b/>
      <sz val="8"/>
      <name val="Arial"/>
      <family val="2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 wrapText="1"/>
    </xf>
    <xf numFmtId="1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left" wrapText="1"/>
    </xf>
    <xf numFmtId="0" fontId="0" fillId="0" borderId="1" xfId="0" applyFont="1" applyBorder="1" applyAlignment="1">
      <alignment horizontal="left"/>
    </xf>
    <xf numFmtId="3" fontId="0" fillId="0" borderId="1" xfId="0" applyNumberFormat="1" applyFont="1" applyBorder="1" applyAlignment="1">
      <alignment horizontal="right" wrapText="1"/>
    </xf>
    <xf numFmtId="4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left"/>
    </xf>
    <xf numFmtId="0" fontId="2" fillId="0" borderId="0" xfId="0" applyFont="1"/>
    <xf numFmtId="0" fontId="2" fillId="0" borderId="0" xfId="0" applyFont="1" applyFill="1"/>
    <xf numFmtId="0" fontId="2" fillId="0" borderId="5" xfId="0" applyFont="1" applyBorder="1"/>
    <xf numFmtId="0" fontId="2" fillId="0" borderId="5" xfId="0" applyFont="1" applyFill="1" applyBorder="1"/>
    <xf numFmtId="0" fontId="4" fillId="0" borderId="5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7" xfId="0" applyFont="1" applyBorder="1"/>
    <xf numFmtId="164" fontId="2" fillId="0" borderId="17" xfId="0" applyNumberFormat="1" applyFont="1" applyBorder="1" applyAlignment="1">
      <alignment horizontal="center"/>
    </xf>
    <xf numFmtId="0" fontId="2" fillId="0" borderId="22" xfId="0" applyFont="1" applyBorder="1"/>
    <xf numFmtId="0" fontId="2" fillId="0" borderId="25" xfId="0" applyFont="1" applyBorder="1"/>
    <xf numFmtId="14" fontId="2" fillId="2" borderId="25" xfId="0" applyNumberFormat="1" applyFont="1" applyFill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2" fillId="0" borderId="27" xfId="0" applyFont="1" applyBorder="1" applyAlignment="1">
      <alignment horizontal="center"/>
    </xf>
    <xf numFmtId="164" fontId="2" fillId="0" borderId="0" xfId="0" applyNumberFormat="1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4" fontId="2" fillId="0" borderId="1" xfId="0" applyNumberFormat="1" applyFont="1" applyBorder="1"/>
    <xf numFmtId="4" fontId="2" fillId="0" borderId="0" xfId="0" applyNumberFormat="1" applyFont="1" applyBorder="1"/>
    <xf numFmtId="0" fontId="2" fillId="0" borderId="1" xfId="0" applyFont="1" applyBorder="1" applyAlignment="1">
      <alignment wrapText="1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 applyAlignment="1">
      <alignment wrapText="1"/>
    </xf>
    <xf numFmtId="0" fontId="6" fillId="0" borderId="0" xfId="1" applyFont="1" applyBorder="1" applyAlignment="1" applyProtection="1"/>
    <xf numFmtId="0" fontId="2" fillId="0" borderId="0" xfId="0" applyFont="1" applyBorder="1" applyAlignment="1">
      <alignment horizontal="left" wrapText="1"/>
    </xf>
    <xf numFmtId="0" fontId="7" fillId="0" borderId="0" xfId="0" applyFont="1" applyAlignment="1">
      <alignment vertical="center"/>
    </xf>
    <xf numFmtId="14" fontId="2" fillId="2" borderId="0" xfId="0" applyNumberFormat="1" applyFont="1" applyFill="1"/>
    <xf numFmtId="0" fontId="2" fillId="0" borderId="11" xfId="0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left" wrapText="1"/>
    </xf>
    <xf numFmtId="0" fontId="8" fillId="0" borderId="0" xfId="0" applyFont="1" applyAlignment="1">
      <alignment wrapText="1"/>
    </xf>
    <xf numFmtId="14" fontId="0" fillId="0" borderId="1" xfId="0" applyNumberFormat="1" applyFont="1" applyBorder="1" applyAlignment="1">
      <alignment horizontal="left" wrapText="1"/>
    </xf>
    <xf numFmtId="0" fontId="0" fillId="0" borderId="1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0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28" xfId="0" applyNumberFormat="1" applyFont="1" applyBorder="1" applyAlignment="1">
      <alignment horizontal="center" vertical="center"/>
    </xf>
    <xf numFmtId="4" fontId="2" fillId="0" borderId="2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23" xfId="0" applyNumberFormat="1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9" xfId="0" applyNumberFormat="1" applyFont="1" applyBorder="1" applyAlignment="1">
      <alignment horizontal="center" vertical="center"/>
    </xf>
    <xf numFmtId="4" fontId="2" fillId="0" borderId="3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left" wrapText="1"/>
    </xf>
    <xf numFmtId="0" fontId="0" fillId="0" borderId="2" xfId="0" applyNumberFormat="1" applyFont="1" applyBorder="1" applyAlignment="1">
      <alignment horizontal="center" wrapText="1"/>
    </xf>
    <xf numFmtId="0" fontId="0" fillId="0" borderId="3" xfId="0" applyNumberFormat="1" applyFont="1" applyBorder="1" applyAlignment="1">
      <alignment horizontal="center" wrapText="1"/>
    </xf>
    <xf numFmtId="0" fontId="0" fillId="0" borderId="4" xfId="0" applyNumberFormat="1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R33"/>
  <sheetViews>
    <sheetView tabSelected="1" workbookViewId="0">
      <selection activeCell="C11" sqref="C11"/>
    </sheetView>
  </sheetViews>
  <sheetFormatPr defaultColWidth="10.6640625" defaultRowHeight="11.25" x14ac:dyDescent="0.2"/>
  <cols>
    <col min="1" max="1" width="2.5" style="1" customWidth="1"/>
    <col min="2" max="2" width="9.1640625" style="1" customWidth="1"/>
    <col min="3" max="3" width="30" style="1" customWidth="1"/>
    <col min="4" max="4" width="27.5" style="1" customWidth="1"/>
    <col min="5" max="5" width="10.5" style="1" customWidth="1"/>
    <col min="6" max="6" width="7" style="1" customWidth="1"/>
    <col min="7" max="7" width="16.1640625" style="1" customWidth="1"/>
    <col min="8" max="8" width="15.33203125" style="1" customWidth="1"/>
    <col min="9" max="9" width="20" style="1" customWidth="1"/>
    <col min="10" max="10" width="13.33203125" style="1" customWidth="1"/>
    <col min="11" max="11" width="13.5" style="1" customWidth="1"/>
    <col min="12" max="12" width="28.1640625" style="1" customWidth="1"/>
    <col min="13" max="13" width="9.83203125" style="1" customWidth="1"/>
    <col min="14" max="14" width="12.83203125" style="1" customWidth="1"/>
  </cols>
  <sheetData>
    <row r="1" spans="1:18" x14ac:dyDescent="0.2">
      <c r="K1" s="1" t="s">
        <v>0</v>
      </c>
      <c r="O1" s="1"/>
    </row>
    <row r="2" spans="1:18" x14ac:dyDescent="0.2">
      <c r="K2" s="1" t="s">
        <v>81</v>
      </c>
      <c r="O2" s="1"/>
    </row>
    <row r="3" spans="1:18" x14ac:dyDescent="0.2">
      <c r="O3" s="1"/>
    </row>
    <row r="4" spans="1:18" x14ac:dyDescent="0.2">
      <c r="B4" s="53" t="s">
        <v>80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</row>
    <row r="5" spans="1:18" x14ac:dyDescent="0.2">
      <c r="O5" s="1"/>
      <c r="P5" s="1"/>
      <c r="Q5" s="1"/>
      <c r="R5" s="1"/>
    </row>
    <row r="6" spans="1:18" x14ac:dyDescent="0.2">
      <c r="B6" s="53" t="s">
        <v>81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</row>
    <row r="10" spans="1:18" ht="43.35" customHeight="1" x14ac:dyDescent="0.2">
      <c r="A10"/>
      <c r="B10" s="46" t="s">
        <v>1</v>
      </c>
      <c r="C10" s="46" t="s">
        <v>2</v>
      </c>
      <c r="D10" s="46" t="s">
        <v>38</v>
      </c>
      <c r="E10" s="46" t="s">
        <v>5</v>
      </c>
      <c r="F10" s="46" t="s">
        <v>6</v>
      </c>
      <c r="G10" s="46" t="s">
        <v>56</v>
      </c>
      <c r="H10" s="46" t="s">
        <v>57</v>
      </c>
      <c r="I10" s="46" t="s">
        <v>58</v>
      </c>
      <c r="J10" s="46" t="s">
        <v>8</v>
      </c>
      <c r="K10" s="46" t="s">
        <v>9</v>
      </c>
      <c r="L10" s="46" t="s">
        <v>10</v>
      </c>
      <c r="M10" s="46" t="s">
        <v>11</v>
      </c>
      <c r="N10" s="46" t="s">
        <v>12</v>
      </c>
    </row>
    <row r="11" spans="1:18" s="1" customFormat="1" ht="81.75" customHeight="1" x14ac:dyDescent="0.25">
      <c r="B11" s="3">
        <v>1</v>
      </c>
      <c r="C11" s="48" t="s">
        <v>82</v>
      </c>
      <c r="D11" s="50" t="s">
        <v>83</v>
      </c>
      <c r="E11" s="5" t="s">
        <v>39</v>
      </c>
      <c r="F11" s="3">
        <v>1</v>
      </c>
      <c r="G11" s="7"/>
      <c r="H11" s="7"/>
      <c r="I11" s="9"/>
      <c r="J11" s="8"/>
      <c r="K11" s="49">
        <v>41850</v>
      </c>
      <c r="L11" s="47" t="s">
        <v>44</v>
      </c>
      <c r="M11" s="47" t="s">
        <v>43</v>
      </c>
      <c r="N11" s="47">
        <v>3</v>
      </c>
    </row>
    <row r="12" spans="1:18" s="9" customFormat="1" ht="11.25" customHeight="1" x14ac:dyDescent="0.2">
      <c r="B12" s="51" t="s">
        <v>16</v>
      </c>
      <c r="C12" s="51"/>
      <c r="D12" s="51"/>
      <c r="E12" s="10"/>
      <c r="F12" s="10"/>
      <c r="G12" s="11"/>
      <c r="H12" s="11"/>
      <c r="I12" s="11"/>
      <c r="J12" s="10"/>
      <c r="K12" s="10"/>
      <c r="L12" s="10"/>
      <c r="M12" s="10"/>
      <c r="N12" s="10"/>
    </row>
    <row r="14" spans="1:18" x14ac:dyDescent="0.2">
      <c r="B14" s="9" t="s">
        <v>59</v>
      </c>
      <c r="O14" s="1"/>
      <c r="P14" s="1"/>
      <c r="Q14" s="1"/>
      <c r="R14" s="1"/>
    </row>
    <row r="15" spans="1:18" x14ac:dyDescent="0.2">
      <c r="C15" s="1" t="s">
        <v>60</v>
      </c>
      <c r="O15" s="1"/>
      <c r="P15" s="1"/>
      <c r="Q15" s="1"/>
      <c r="R15" s="1"/>
    </row>
    <row r="16" spans="1:18" x14ac:dyDescent="0.2">
      <c r="C16" s="1" t="s">
        <v>61</v>
      </c>
      <c r="O16" s="1"/>
      <c r="P16" s="1"/>
      <c r="Q16" s="1"/>
      <c r="R16" s="1"/>
    </row>
    <row r="17" spans="1:18" x14ac:dyDescent="0.2">
      <c r="C17" s="1" t="s">
        <v>62</v>
      </c>
      <c r="O17" s="1"/>
      <c r="P17" s="1"/>
      <c r="Q17" s="1"/>
      <c r="R17" s="1"/>
    </row>
    <row r="18" spans="1:18" x14ac:dyDescent="0.2">
      <c r="B18" s="9" t="s">
        <v>63</v>
      </c>
      <c r="O18" s="1"/>
      <c r="P18" s="1"/>
      <c r="Q18" s="1"/>
      <c r="R18" s="1"/>
    </row>
    <row r="19" spans="1:18" x14ac:dyDescent="0.2">
      <c r="C19" s="1" t="s">
        <v>78</v>
      </c>
      <c r="O19" s="1"/>
      <c r="P19" s="1"/>
      <c r="Q19" s="1"/>
      <c r="R19" s="1"/>
    </row>
    <row r="20" spans="1:18" x14ac:dyDescent="0.2">
      <c r="C20" s="1" t="s">
        <v>64</v>
      </c>
      <c r="O20" s="1"/>
      <c r="P20" s="1"/>
      <c r="Q20" s="1"/>
      <c r="R20" s="1"/>
    </row>
    <row r="21" spans="1:18" x14ac:dyDescent="0.2">
      <c r="C21" s="1" t="s">
        <v>79</v>
      </c>
      <c r="O21" s="1"/>
      <c r="P21" s="1"/>
      <c r="Q21" s="1"/>
      <c r="R21" s="1"/>
    </row>
    <row r="22" spans="1:18" x14ac:dyDescent="0.2">
      <c r="C22" s="1" t="s">
        <v>65</v>
      </c>
      <c r="O22" s="1"/>
      <c r="P22" s="1"/>
      <c r="Q22" s="1"/>
      <c r="R22" s="1"/>
    </row>
    <row r="23" spans="1:18" x14ac:dyDescent="0.2">
      <c r="C23" s="1" t="s">
        <v>66</v>
      </c>
      <c r="O23" s="1"/>
      <c r="P23" s="1"/>
      <c r="Q23" s="1"/>
      <c r="R23" s="1"/>
    </row>
    <row r="24" spans="1:18" x14ac:dyDescent="0.2">
      <c r="C24" s="1" t="s">
        <v>77</v>
      </c>
      <c r="O24" s="1"/>
      <c r="P24" s="1"/>
      <c r="Q24" s="1"/>
      <c r="R24" s="1"/>
    </row>
    <row r="25" spans="1:18" x14ac:dyDescent="0.2">
      <c r="B25" s="9" t="s">
        <v>67</v>
      </c>
      <c r="O25" s="1"/>
      <c r="P25" s="1"/>
      <c r="Q25" s="1"/>
      <c r="R25" s="1"/>
    </row>
    <row r="26" spans="1:18" x14ac:dyDescent="0.2">
      <c r="B26" s="1" t="s">
        <v>68</v>
      </c>
      <c r="O26" s="1"/>
      <c r="P26" s="1"/>
      <c r="Q26" s="1"/>
      <c r="R26" s="1"/>
    </row>
    <row r="27" spans="1:18" ht="22.9" customHeight="1" x14ac:dyDescent="0.2">
      <c r="A27"/>
      <c r="B27"/>
      <c r="C27" s="52" t="s">
        <v>69</v>
      </c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</row>
    <row r="28" spans="1:18" x14ac:dyDescent="0.2">
      <c r="C28" s="1" t="s">
        <v>70</v>
      </c>
      <c r="K28" s="1" t="s">
        <v>71</v>
      </c>
    </row>
    <row r="29" spans="1:18" x14ac:dyDescent="0.2">
      <c r="C29" s="1" t="s">
        <v>72</v>
      </c>
    </row>
    <row r="31" spans="1:18" x14ac:dyDescent="0.2">
      <c r="C31" s="1" t="s">
        <v>73</v>
      </c>
      <c r="K31" s="1" t="s">
        <v>74</v>
      </c>
    </row>
    <row r="32" spans="1:18" x14ac:dyDescent="0.2">
      <c r="C32" s="1" t="s">
        <v>75</v>
      </c>
    </row>
    <row r="33" spans="3:18" x14ac:dyDescent="0.2">
      <c r="C33" s="1" t="s">
        <v>76</v>
      </c>
      <c r="O33" s="1"/>
      <c r="P33" s="1"/>
      <c r="Q33" s="1"/>
      <c r="R33" s="1"/>
    </row>
  </sheetData>
  <mergeCells count="4">
    <mergeCell ref="B12:D12"/>
    <mergeCell ref="C27:R27"/>
    <mergeCell ref="B4:R4"/>
    <mergeCell ref="B6:R6"/>
  </mergeCell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1"/>
  <sheetViews>
    <sheetView view="pageBreakPreview" topLeftCell="A7" zoomScaleNormal="100" zoomScaleSheetLayoutView="100" workbookViewId="0">
      <selection activeCell="D10" sqref="D10:E10"/>
    </sheetView>
  </sheetViews>
  <sheetFormatPr defaultRowHeight="11.25" x14ac:dyDescent="0.2"/>
  <cols>
    <col min="2" max="2" width="39.1640625" customWidth="1"/>
    <col min="3" max="3" width="34.1640625" customWidth="1"/>
    <col min="4" max="4" width="21.5" customWidth="1"/>
    <col min="5" max="5" width="23.6640625" customWidth="1"/>
    <col min="6" max="6" width="15.5" bestFit="1" customWidth="1"/>
    <col min="8" max="8" width="18.6640625" customWidth="1"/>
  </cols>
  <sheetData>
    <row r="3" spans="1:8" ht="15" x14ac:dyDescent="0.2">
      <c r="A3" s="73" t="s">
        <v>17</v>
      </c>
      <c r="B3" s="73"/>
      <c r="C3" s="73"/>
      <c r="D3" s="73"/>
      <c r="E3" s="73"/>
      <c r="F3" s="73"/>
      <c r="G3" s="73"/>
      <c r="H3" s="73"/>
    </row>
    <row r="4" spans="1:8" ht="15" x14ac:dyDescent="0.25">
      <c r="A4" s="12"/>
      <c r="B4" s="13"/>
      <c r="C4" s="12"/>
      <c r="D4" s="12"/>
      <c r="E4" s="12"/>
      <c r="F4" s="12"/>
      <c r="G4" s="12"/>
      <c r="H4" s="12"/>
    </row>
    <row r="5" spans="1:8" ht="15" x14ac:dyDescent="0.25">
      <c r="A5" s="12" t="s">
        <v>47</v>
      </c>
      <c r="B5" s="13"/>
      <c r="C5" s="12"/>
      <c r="D5" s="74" t="s">
        <v>18</v>
      </c>
      <c r="E5" s="74"/>
      <c r="F5" s="74"/>
      <c r="G5" s="75" t="s">
        <v>55</v>
      </c>
      <c r="H5" s="76"/>
    </row>
    <row r="6" spans="1:8" ht="15.75" thickBot="1" x14ac:dyDescent="0.3">
      <c r="A6" s="14"/>
      <c r="B6" s="15"/>
      <c r="C6" s="14"/>
      <c r="D6" s="14"/>
      <c r="E6" s="14"/>
      <c r="F6" s="16"/>
      <c r="G6" s="16"/>
      <c r="H6" s="14"/>
    </row>
    <row r="7" spans="1:8" ht="15.75" thickBot="1" x14ac:dyDescent="0.3">
      <c r="A7" s="77" t="s">
        <v>1</v>
      </c>
      <c r="B7" s="79" t="s">
        <v>19</v>
      </c>
      <c r="C7" s="69" t="s">
        <v>20</v>
      </c>
      <c r="D7" s="70"/>
      <c r="E7" s="70"/>
      <c r="F7" s="82" t="s">
        <v>21</v>
      </c>
      <c r="G7" s="84" t="s">
        <v>22</v>
      </c>
      <c r="H7" s="85"/>
    </row>
    <row r="8" spans="1:8" ht="90.75" thickBot="1" x14ac:dyDescent="0.25">
      <c r="A8" s="77"/>
      <c r="B8" s="80"/>
      <c r="C8" s="17" t="s">
        <v>45</v>
      </c>
      <c r="D8" s="17" t="s">
        <v>46</v>
      </c>
      <c r="E8" s="17" t="s">
        <v>48</v>
      </c>
      <c r="F8" s="83"/>
      <c r="G8" s="86"/>
      <c r="H8" s="87"/>
    </row>
    <row r="9" spans="1:8" ht="15.75" thickBot="1" x14ac:dyDescent="0.3">
      <c r="A9" s="78"/>
      <c r="B9" s="81"/>
      <c r="C9" s="18">
        <v>4</v>
      </c>
      <c r="D9" s="18">
        <v>2</v>
      </c>
      <c r="E9" s="18">
        <v>3</v>
      </c>
      <c r="F9" s="83"/>
      <c r="G9" s="88"/>
      <c r="H9" s="89"/>
    </row>
    <row r="10" spans="1:8" ht="30" x14ac:dyDescent="0.25">
      <c r="A10" s="56">
        <v>1</v>
      </c>
      <c r="B10" s="19" t="s">
        <v>23</v>
      </c>
      <c r="C10" s="45" t="s">
        <v>86</v>
      </c>
      <c r="D10" s="45" t="s">
        <v>86</v>
      </c>
      <c r="E10" s="45" t="s">
        <v>86</v>
      </c>
      <c r="F10" s="58">
        <f>(C19+D19+E19)/3</f>
        <v>8394033.333333334</v>
      </c>
      <c r="G10" s="61">
        <v>8300000</v>
      </c>
      <c r="H10" s="62"/>
    </row>
    <row r="11" spans="1:8" ht="15" x14ac:dyDescent="0.25">
      <c r="A11" s="57"/>
      <c r="B11" s="20" t="s">
        <v>4</v>
      </c>
      <c r="C11" s="21" t="s">
        <v>84</v>
      </c>
      <c r="D11" s="21" t="s">
        <v>84</v>
      </c>
      <c r="E11" s="21" t="s">
        <v>84</v>
      </c>
      <c r="F11" s="59"/>
      <c r="G11" s="63"/>
      <c r="H11" s="64"/>
    </row>
    <row r="12" spans="1:8" ht="15" x14ac:dyDescent="0.25">
      <c r="A12" s="57"/>
      <c r="B12" s="20" t="s">
        <v>12</v>
      </c>
      <c r="C12" s="22">
        <v>4</v>
      </c>
      <c r="D12" s="22">
        <v>4</v>
      </c>
      <c r="E12" s="22">
        <v>4</v>
      </c>
      <c r="F12" s="59"/>
      <c r="G12" s="63"/>
      <c r="H12" s="64"/>
    </row>
    <row r="13" spans="1:8" ht="15" x14ac:dyDescent="0.25">
      <c r="A13" s="57"/>
      <c r="B13" s="20" t="s">
        <v>24</v>
      </c>
      <c r="C13" s="22"/>
      <c r="D13" s="22"/>
      <c r="E13" s="22"/>
      <c r="F13" s="59"/>
      <c r="G13" s="63"/>
      <c r="H13" s="64"/>
    </row>
    <row r="14" spans="1:8" ht="15" x14ac:dyDescent="0.25">
      <c r="A14" s="57"/>
      <c r="B14" s="20" t="s">
        <v>25</v>
      </c>
      <c r="C14" s="22" t="s">
        <v>39</v>
      </c>
      <c r="D14" s="22" t="s">
        <v>39</v>
      </c>
      <c r="E14" s="22" t="s">
        <v>39</v>
      </c>
      <c r="F14" s="59"/>
      <c r="G14" s="63"/>
      <c r="H14" s="64"/>
    </row>
    <row r="15" spans="1:8" ht="15" x14ac:dyDescent="0.25">
      <c r="A15" s="57"/>
      <c r="B15" s="20" t="s">
        <v>26</v>
      </c>
      <c r="C15" s="22">
        <v>1</v>
      </c>
      <c r="D15" s="22">
        <v>1</v>
      </c>
      <c r="E15" s="22">
        <v>1</v>
      </c>
      <c r="F15" s="59"/>
      <c r="G15" s="63"/>
      <c r="H15" s="64"/>
    </row>
    <row r="16" spans="1:8" ht="15" x14ac:dyDescent="0.25">
      <c r="A16" s="57"/>
      <c r="B16" s="20" t="s">
        <v>27</v>
      </c>
      <c r="C16" s="25">
        <f>приложение!K7</f>
        <v>8106600</v>
      </c>
      <c r="D16" s="23">
        <f>приложение!L5</f>
        <v>8968000</v>
      </c>
      <c r="E16" s="23">
        <f>приложение!M7</f>
        <v>8107499.9999999991</v>
      </c>
      <c r="F16" s="59"/>
      <c r="G16" s="63"/>
      <c r="H16" s="64"/>
    </row>
    <row r="17" spans="1:8" ht="15" x14ac:dyDescent="0.25">
      <c r="A17" s="57"/>
      <c r="B17" s="24" t="s">
        <v>28</v>
      </c>
      <c r="C17" s="25">
        <f>C15*C16</f>
        <v>8106600</v>
      </c>
      <c r="D17" s="25">
        <f>SUM(D16*D15)</f>
        <v>8968000</v>
      </c>
      <c r="E17" s="25">
        <f>SUM(E16*E15)</f>
        <v>8107499.9999999991</v>
      </c>
      <c r="F17" s="59"/>
      <c r="G17" s="63"/>
      <c r="H17" s="64"/>
    </row>
    <row r="18" spans="1:8" ht="15" x14ac:dyDescent="0.25">
      <c r="A18" s="57"/>
      <c r="B18" s="24" t="s">
        <v>29</v>
      </c>
      <c r="C18" s="25" t="s">
        <v>30</v>
      </c>
      <c r="D18" s="25" t="s">
        <v>30</v>
      </c>
      <c r="E18" s="25"/>
      <c r="F18" s="59"/>
      <c r="G18" s="63"/>
      <c r="H18" s="64"/>
    </row>
    <row r="19" spans="1:8" ht="15" x14ac:dyDescent="0.25">
      <c r="A19" s="57"/>
      <c r="B19" s="20" t="s">
        <v>31</v>
      </c>
      <c r="C19" s="23">
        <f>SUM(C17:C18)</f>
        <v>8106600</v>
      </c>
      <c r="D19" s="23">
        <f>SUM(D17:D18)</f>
        <v>8968000</v>
      </c>
      <c r="E19" s="23">
        <f>SUM(E17:E18)</f>
        <v>8107499.9999999991</v>
      </c>
      <c r="F19" s="59"/>
      <c r="G19" s="63"/>
      <c r="H19" s="64"/>
    </row>
    <row r="20" spans="1:8" ht="15" x14ac:dyDescent="0.25">
      <c r="A20" s="26"/>
      <c r="B20" s="27" t="s">
        <v>32</v>
      </c>
      <c r="C20" s="28">
        <v>41558</v>
      </c>
      <c r="D20" s="28">
        <v>41562</v>
      </c>
      <c r="E20" s="28">
        <v>41569</v>
      </c>
      <c r="F20" s="59"/>
      <c r="G20" s="63"/>
      <c r="H20" s="64"/>
    </row>
    <row r="21" spans="1:8" ht="15.75" thickBot="1" x14ac:dyDescent="0.3">
      <c r="A21" s="29"/>
      <c r="B21" s="30" t="s">
        <v>33</v>
      </c>
      <c r="C21" s="31" t="s">
        <v>51</v>
      </c>
      <c r="D21" s="31" t="s">
        <v>54</v>
      </c>
      <c r="E21" s="31"/>
      <c r="F21" s="60"/>
      <c r="G21" s="65"/>
      <c r="H21" s="66"/>
    </row>
    <row r="22" spans="1:8" ht="15.75" thickBot="1" x14ac:dyDescent="0.3">
      <c r="A22" s="12"/>
      <c r="B22" s="12"/>
      <c r="C22" s="12"/>
      <c r="D22" s="32"/>
      <c r="E22" s="32"/>
      <c r="F22" s="33"/>
      <c r="G22" s="12"/>
      <c r="H22" s="12"/>
    </row>
    <row r="23" spans="1:8" ht="15" x14ac:dyDescent="0.25">
      <c r="A23" s="56" t="s">
        <v>20</v>
      </c>
      <c r="B23" s="67"/>
      <c r="C23" s="69" t="s">
        <v>34</v>
      </c>
      <c r="D23" s="70"/>
      <c r="E23" s="34"/>
      <c r="F23" s="35"/>
      <c r="G23" s="12"/>
      <c r="H23" s="12"/>
    </row>
    <row r="24" spans="1:8" ht="15" x14ac:dyDescent="0.25">
      <c r="A24" s="57"/>
      <c r="B24" s="68"/>
      <c r="C24" s="20" t="s">
        <v>35</v>
      </c>
      <c r="D24" s="36" t="s">
        <v>36</v>
      </c>
      <c r="E24" s="37"/>
      <c r="F24" s="33"/>
      <c r="G24" s="12"/>
      <c r="H24" s="12"/>
    </row>
    <row r="25" spans="1:8" ht="45" x14ac:dyDescent="0.25">
      <c r="A25" s="71" t="s">
        <v>45</v>
      </c>
      <c r="B25" s="72"/>
      <c r="C25" s="38" t="s">
        <v>49</v>
      </c>
      <c r="D25" s="38" t="s">
        <v>50</v>
      </c>
      <c r="E25" s="39"/>
      <c r="F25" s="40"/>
      <c r="G25" s="33"/>
      <c r="H25" s="12"/>
    </row>
    <row r="26" spans="1:8" ht="45" x14ac:dyDescent="0.25">
      <c r="A26" s="54" t="s">
        <v>46</v>
      </c>
      <c r="B26" s="55"/>
      <c r="C26" s="38" t="s">
        <v>52</v>
      </c>
      <c r="D26" s="38" t="s">
        <v>53</v>
      </c>
      <c r="E26" s="39"/>
      <c r="F26" s="40"/>
      <c r="G26" s="33"/>
      <c r="H26" s="12"/>
    </row>
    <row r="27" spans="1:8" ht="15" x14ac:dyDescent="0.25">
      <c r="A27" s="42"/>
      <c r="B27" s="42"/>
      <c r="C27" s="39"/>
      <c r="D27" s="39"/>
      <c r="E27" s="39"/>
      <c r="F27" s="41"/>
      <c r="G27" s="12"/>
      <c r="H27" s="12"/>
    </row>
    <row r="28" spans="1:8" ht="15" x14ac:dyDescent="0.25">
      <c r="A28" s="43" t="s">
        <v>85</v>
      </c>
      <c r="B28" s="42"/>
      <c r="C28" s="39"/>
      <c r="D28" s="39"/>
      <c r="E28" s="39"/>
      <c r="F28" s="41"/>
      <c r="G28" s="12"/>
      <c r="H28" s="12"/>
    </row>
    <row r="29" spans="1:8" ht="15" x14ac:dyDescent="0.25">
      <c r="A29" s="43"/>
      <c r="B29" s="12"/>
      <c r="C29" s="12"/>
      <c r="D29" s="12"/>
      <c r="E29" s="12"/>
      <c r="F29" s="33"/>
      <c r="G29" s="12"/>
      <c r="H29" s="12"/>
    </row>
    <row r="30" spans="1:8" ht="15" x14ac:dyDescent="0.25">
      <c r="A30" s="12"/>
      <c r="B30" s="12"/>
      <c r="C30" s="12" t="s">
        <v>37</v>
      </c>
      <c r="D30" s="12"/>
      <c r="E30" s="12"/>
      <c r="F30" s="12"/>
      <c r="G30" s="12"/>
      <c r="H30" s="12"/>
    </row>
    <row r="31" spans="1:8" ht="15" x14ac:dyDescent="0.25">
      <c r="A31" s="12"/>
      <c r="B31" s="12"/>
      <c r="C31" s="44">
        <v>41576</v>
      </c>
      <c r="D31" s="12"/>
      <c r="E31" s="12"/>
      <c r="F31" s="12"/>
      <c r="G31" s="12"/>
      <c r="H31" s="12"/>
    </row>
  </sheetData>
  <mergeCells count="15">
    <mergeCell ref="A3:H3"/>
    <mergeCell ref="D5:F5"/>
    <mergeCell ref="G5:H5"/>
    <mergeCell ref="A7:A9"/>
    <mergeCell ref="B7:B9"/>
    <mergeCell ref="C7:E7"/>
    <mergeCell ref="F7:F9"/>
    <mergeCell ref="G7:H9"/>
    <mergeCell ref="A26:B26"/>
    <mergeCell ref="A10:A19"/>
    <mergeCell ref="F10:F21"/>
    <mergeCell ref="G10:H21"/>
    <mergeCell ref="A23:B24"/>
    <mergeCell ref="C23:D23"/>
    <mergeCell ref="A25:B25"/>
  </mergeCells>
  <pageMargins left="0" right="0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V23"/>
  <sheetViews>
    <sheetView workbookViewId="0">
      <selection activeCell="R5" sqref="R5"/>
    </sheetView>
  </sheetViews>
  <sheetFormatPr defaultColWidth="10.6640625" defaultRowHeight="11.25" x14ac:dyDescent="0.2"/>
  <cols>
    <col min="1" max="1" width="2.5" style="1" customWidth="1"/>
    <col min="2" max="2" width="9.1640625" style="1" customWidth="1"/>
    <col min="3" max="3" width="30" style="1" customWidth="1"/>
    <col min="4" max="5" width="4.5" style="1" customWidth="1"/>
    <col min="6" max="6" width="7.6640625" style="1" customWidth="1"/>
    <col min="7" max="7" width="27.5" style="1" customWidth="1"/>
    <col min="8" max="8" width="10.5" style="1" customWidth="1"/>
    <col min="9" max="9" width="7" style="1" customWidth="1"/>
    <col min="10" max="10" width="10.33203125" style="1" customWidth="1"/>
    <col min="11" max="11" width="16.1640625" style="1" customWidth="1"/>
    <col min="12" max="12" width="15.33203125" style="1" customWidth="1"/>
    <col min="13" max="13" width="20" style="1" customWidth="1"/>
    <col min="14" max="14" width="13.33203125" style="1" customWidth="1"/>
    <col min="15" max="15" width="13.5" style="1" customWidth="1"/>
    <col min="16" max="16" width="28.1640625" style="1" customWidth="1"/>
    <col min="17" max="17" width="9.83203125" style="1" customWidth="1"/>
    <col min="18" max="18" width="12.83203125" style="1" customWidth="1"/>
  </cols>
  <sheetData>
    <row r="1" spans="1:22" x14ac:dyDescent="0.2">
      <c r="N1" s="1" t="s">
        <v>0</v>
      </c>
    </row>
    <row r="4" spans="1:22" ht="43.35" customHeight="1" x14ac:dyDescent="0.2">
      <c r="A4"/>
      <c r="B4" s="2" t="s">
        <v>1</v>
      </c>
      <c r="C4" s="2" t="s">
        <v>2</v>
      </c>
      <c r="D4" s="90" t="s">
        <v>3</v>
      </c>
      <c r="E4" s="90"/>
      <c r="F4" s="90"/>
      <c r="G4" s="2" t="s">
        <v>38</v>
      </c>
      <c r="H4" s="2" t="s">
        <v>5</v>
      </c>
      <c r="I4" s="2" t="s">
        <v>6</v>
      </c>
      <c r="J4" s="2" t="s">
        <v>7</v>
      </c>
      <c r="K4" s="2" t="s">
        <v>40</v>
      </c>
      <c r="L4" s="2" t="s">
        <v>41</v>
      </c>
      <c r="M4" s="2" t="s">
        <v>42</v>
      </c>
      <c r="N4" s="2" t="s">
        <v>8</v>
      </c>
      <c r="O4" s="2" t="s">
        <v>9</v>
      </c>
      <c r="P4" s="2" t="s">
        <v>10</v>
      </c>
      <c r="Q4" s="2" t="s">
        <v>11</v>
      </c>
      <c r="R4" s="2" t="s">
        <v>12</v>
      </c>
    </row>
    <row r="5" spans="1:22" s="1" customFormat="1" ht="81.75" customHeight="1" x14ac:dyDescent="0.25">
      <c r="B5" s="3">
        <v>1</v>
      </c>
      <c r="C5" s="48" t="s">
        <v>82</v>
      </c>
      <c r="D5" s="91"/>
      <c r="E5" s="91"/>
      <c r="F5" s="91"/>
      <c r="G5" s="4"/>
      <c r="H5" s="5" t="s">
        <v>39</v>
      </c>
      <c r="I5" s="3">
        <v>1</v>
      </c>
      <c r="J5" s="6"/>
      <c r="K5" s="7">
        <v>8106600</v>
      </c>
      <c r="L5" s="7">
        <v>8968000</v>
      </c>
      <c r="M5" s="9">
        <v>8107499.9999999991</v>
      </c>
      <c r="N5" s="8"/>
      <c r="O5" s="4" t="s">
        <v>13</v>
      </c>
      <c r="P5" s="4" t="s">
        <v>44</v>
      </c>
      <c r="Q5" s="4" t="s">
        <v>43</v>
      </c>
      <c r="R5" s="4">
        <v>3</v>
      </c>
    </row>
    <row r="6" spans="1:22" s="1" customFormat="1" ht="17.25" customHeight="1" x14ac:dyDescent="0.2">
      <c r="B6" s="3"/>
      <c r="C6" s="4"/>
      <c r="D6" s="4"/>
      <c r="E6" s="4"/>
      <c r="F6" s="4"/>
      <c r="G6" s="92" t="s">
        <v>14</v>
      </c>
      <c r="H6" s="93"/>
      <c r="I6" s="93"/>
      <c r="J6" s="94"/>
      <c r="K6" s="8" t="s">
        <v>15</v>
      </c>
      <c r="L6" s="8" t="s">
        <v>15</v>
      </c>
      <c r="M6" s="7"/>
      <c r="N6" s="8"/>
      <c r="O6" s="4"/>
      <c r="P6" s="4"/>
      <c r="Q6" s="4"/>
      <c r="R6" s="4"/>
    </row>
    <row r="7" spans="1:22" s="9" customFormat="1" ht="11.25" customHeight="1" x14ac:dyDescent="0.2">
      <c r="B7" s="51" t="s">
        <v>16</v>
      </c>
      <c r="C7" s="51"/>
      <c r="D7" s="51"/>
      <c r="E7" s="51"/>
      <c r="F7" s="51"/>
      <c r="G7" s="51"/>
      <c r="H7" s="10"/>
      <c r="I7" s="10"/>
      <c r="J7" s="10"/>
      <c r="K7" s="11">
        <f>SUM(K5:K6)</f>
        <v>8106600</v>
      </c>
      <c r="L7" s="11">
        <f>SUM(L5:L6)</f>
        <v>8968000</v>
      </c>
      <c r="M7" s="11">
        <f>SUM(M5:M6)</f>
        <v>8107499.9999999991</v>
      </c>
      <c r="N7" s="10"/>
      <c r="O7" s="10"/>
      <c r="P7" s="10"/>
      <c r="Q7" s="10"/>
      <c r="R7" s="10"/>
      <c r="V7" s="9">
        <v>1.1499999999999999</v>
      </c>
    </row>
    <row r="9" spans="1:22" x14ac:dyDescent="0.2">
      <c r="B9" s="9"/>
    </row>
    <row r="13" spans="1:22" x14ac:dyDescent="0.2">
      <c r="B13" s="9"/>
    </row>
    <row r="14" spans="1:22" x14ac:dyDescent="0.2">
      <c r="M14" s="1">
        <f>(K7+L7+M7)/3</f>
        <v>8394033.333333334</v>
      </c>
    </row>
    <row r="20" spans="1:18" ht="45" customHeight="1" x14ac:dyDescent="0.2">
      <c r="A20"/>
      <c r="B20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</row>
    <row r="21" spans="1:18" x14ac:dyDescent="0.2">
      <c r="B21" s="9"/>
    </row>
    <row r="23" spans="1:18" ht="22.9" customHeight="1" x14ac:dyDescent="0.2">
      <c r="A23"/>
      <c r="B23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</row>
  </sheetData>
  <mergeCells count="6">
    <mergeCell ref="C23:R23"/>
    <mergeCell ref="D4:F4"/>
    <mergeCell ref="D5:F5"/>
    <mergeCell ref="G6:J6"/>
    <mergeCell ref="B7:G7"/>
    <mergeCell ref="C20:R20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спецификация</vt:lpstr>
      <vt:lpstr>Расчет НМЦ</vt:lpstr>
      <vt:lpstr>приложение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Ласточкин Андрей Валентинович</dc:creator>
  <cp:lastModifiedBy>Ласточкин Андрей Валентинович</cp:lastModifiedBy>
  <cp:lastPrinted>2013-10-23T07:39:37Z</cp:lastPrinted>
  <dcterms:created xsi:type="dcterms:W3CDTF">2013-10-18T11:51:28Z</dcterms:created>
  <dcterms:modified xsi:type="dcterms:W3CDTF">2013-11-01T04:52:39Z</dcterms:modified>
</cp:coreProperties>
</file>