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/>
  </bookViews>
  <sheets>
    <sheet name="НМЦ" sheetId="7" r:id="rId1"/>
    <sheet name="Сводка затрат" sheetId="25" r:id="rId2"/>
  </sheets>
  <externalReferences>
    <externalReference r:id="rId3"/>
  </externalReferences>
  <definedNames>
    <definedName name="аааааппппппрррппппппп" localSheetId="1">#REF!</definedName>
    <definedName name="аааааппппппрррппппппп">#REF!</definedName>
    <definedName name="аараооооооооооооо" localSheetId="1">#REF!</definedName>
    <definedName name="аараооооооооооооо">#REF!</definedName>
    <definedName name="автом" localSheetId="1">#REF!</definedName>
    <definedName name="автом">#REF!</definedName>
    <definedName name="алшрльоплварл" localSheetId="1">#REF!</definedName>
    <definedName name="алшрльоплварл">#REF!</definedName>
    <definedName name="аолвлддддддддддддддддввввввввв" localSheetId="1">#REF!</definedName>
    <definedName name="аолвлддддддддддддддддввввввввв">#REF!</definedName>
    <definedName name="апарв" localSheetId="1">#REF!</definedName>
    <definedName name="апарв">#REF!</definedName>
    <definedName name="апрлдджаоырыфрпопрлпрлпрлп" localSheetId="1">#REF!</definedName>
    <definedName name="апрлдджаоырыфрпопрлпрлпрлп">#REF!</definedName>
    <definedName name="арлггаджаш" localSheetId="1">#REF!</definedName>
    <definedName name="арлггаджаш">#REF!</definedName>
    <definedName name="ароррбллтблпроорапииас" localSheetId="1">#REF!</definedName>
    <definedName name="ароррбллтблпроорапииас">#REF!</definedName>
    <definedName name="арррррблллпдрлдддддддддд" localSheetId="1">#REF!</definedName>
    <definedName name="арррррблллпдрлдддддддддд">#REF!</definedName>
    <definedName name="варпаааааааааа" localSheetId="1">#REF!</definedName>
    <definedName name="варпаааааааааа">#REF!</definedName>
    <definedName name="ввпьььььлднд" localSheetId="1">#REF!</definedName>
    <definedName name="ввпьььььлднд">#REF!</definedName>
    <definedName name="вед" localSheetId="1">#REF!</definedName>
    <definedName name="вед">#REF!</definedName>
    <definedName name="вертикальная" localSheetId="1">#REF!</definedName>
    <definedName name="вертикальная">#REF!</definedName>
    <definedName name="вертикплан" localSheetId="1">#REF!</definedName>
    <definedName name="вертикплан">#REF!</definedName>
    <definedName name="волен" localSheetId="1">#REF!</definedName>
    <definedName name="волен">#REF!</definedName>
    <definedName name="вп" localSheetId="1">#REF!</definedName>
    <definedName name="вп">#REF!</definedName>
    <definedName name="впырпфдыпл" localSheetId="1">#REF!</definedName>
    <definedName name="впырпфдыпл">#REF!</definedName>
    <definedName name="впьглорьтитттттттттт" localSheetId="1">#REF!</definedName>
    <definedName name="впьглорьтитттттттттт">#REF!</definedName>
    <definedName name="всввввввввввввввввввввввввв" localSheetId="1">#REF!</definedName>
    <definedName name="всввввввввввввввввввввввввв">#REF!</definedName>
    <definedName name="выб" localSheetId="1">#REF!</definedName>
    <definedName name="выб">#REF!</definedName>
    <definedName name="выпуск" localSheetId="1">#REF!</definedName>
    <definedName name="выпуск">#REF!</definedName>
    <definedName name="выьлепвввввпмп" localSheetId="1">#REF!</definedName>
    <definedName name="выьлепвввввпмп">#REF!</definedName>
    <definedName name="еваопродолжэрщэрзшщщх" localSheetId="1">#REF!</definedName>
    <definedName name="еваопродолжэрщэрзшщщх">#REF!</definedName>
    <definedName name="_xlnm.Print_Titles" localSheetId="0">НМЦ!$14:$14</definedName>
    <definedName name="_xlnm.Print_Titles" localSheetId="1">'Сводка затрат'!$13:$13</definedName>
    <definedName name="измен" localSheetId="1">#REF!</definedName>
    <definedName name="измен">#REF!</definedName>
    <definedName name="итого" localSheetId="0">#REF!</definedName>
    <definedName name="итого" localSheetId="1">#REF!</definedName>
    <definedName name="итого">#REF!</definedName>
    <definedName name="итого_сантех" localSheetId="0">#REF!</definedName>
    <definedName name="итого_сантех" localSheetId="1">#REF!</definedName>
    <definedName name="итого_сантех">#REF!</definedName>
    <definedName name="итого_стр" localSheetId="1">#REF!</definedName>
    <definedName name="итого_стр">#REF!</definedName>
    <definedName name="итого_строит" localSheetId="0">НМЦ!#REF!</definedName>
    <definedName name="итого_строит" localSheetId="1">'Сводка затрат'!#REF!</definedName>
    <definedName name="итого_строит">#REF!</definedName>
    <definedName name="итого_технол" localSheetId="0">#REF!</definedName>
    <definedName name="итого_технол" localSheetId="1">#REF!</definedName>
    <definedName name="итого_технол">#REF!</definedName>
    <definedName name="итого_электр" localSheetId="0">#REF!</definedName>
    <definedName name="итого_электр" localSheetId="1">#REF!</definedName>
    <definedName name="итого_электр">#REF!</definedName>
    <definedName name="квота" localSheetId="1">#REF!</definedName>
    <definedName name="квота">#REF!</definedName>
    <definedName name="кккккккккк" localSheetId="1">#REF!</definedName>
    <definedName name="кккккккккк">#REF!</definedName>
    <definedName name="корек" localSheetId="1">#REF!</definedName>
    <definedName name="корек">#REF!</definedName>
    <definedName name="корект" localSheetId="1">#REF!</definedName>
    <definedName name="корект">#REF!</definedName>
    <definedName name="корректир" localSheetId="1">#REF!</definedName>
    <definedName name="корректир">#REF!</definedName>
    <definedName name="лен" localSheetId="0">#REF!</definedName>
    <definedName name="лен" localSheetId="1">#REF!</definedName>
    <definedName name="лен">#REF!</definedName>
    <definedName name="лот" localSheetId="0">#REF!</definedName>
    <definedName name="лот" localSheetId="1">#REF!</definedName>
    <definedName name="лот">#REF!</definedName>
    <definedName name="мамиааааааааааааааааааааааааааааа" localSheetId="1">#REF!</definedName>
    <definedName name="мамиааааааааааааааааааааааааааааа">#REF!</definedName>
    <definedName name="ммпоослччччччччччрччапппппппппр" localSheetId="1">#REF!</definedName>
    <definedName name="ммпоослччччччччччрччапппппппппр">#REF!</definedName>
    <definedName name="мрол" localSheetId="1">#REF!</definedName>
    <definedName name="мрол">#REF!</definedName>
    <definedName name="оз" localSheetId="1">#REF!</definedName>
    <definedName name="оз">#REF!</definedName>
    <definedName name="озелен" localSheetId="1">#REF!</definedName>
    <definedName name="озелен">#REF!</definedName>
    <definedName name="озеленение" localSheetId="1">#REF!</definedName>
    <definedName name="озеленение">#REF!</definedName>
    <definedName name="озеленение2" localSheetId="1">#REF!</definedName>
    <definedName name="озеленение2">#REF!</definedName>
    <definedName name="ОСР" localSheetId="1">#REF!</definedName>
    <definedName name="ОСР">#REF!</definedName>
    <definedName name="ОСР110" localSheetId="1">#REF!</definedName>
    <definedName name="ОСР110">#REF!</definedName>
    <definedName name="ОСР111" localSheetId="1">#REF!</definedName>
    <definedName name="ОСР111">#REF!</definedName>
    <definedName name="план" localSheetId="1">#REF!</definedName>
    <definedName name="план">#REF!</definedName>
    <definedName name="планировка" localSheetId="1">#REF!</definedName>
    <definedName name="планировка">#REF!</definedName>
    <definedName name="плдщхэж.юрббдлююбо" localSheetId="1">#REF!</definedName>
    <definedName name="плдщхэж.юрббдлююбо">#REF!</definedName>
    <definedName name="площадки" localSheetId="1">#REF!</definedName>
    <definedName name="площадки">#REF!</definedName>
    <definedName name="пос" localSheetId="0">#REF!</definedName>
    <definedName name="пос" localSheetId="1">#REF!</definedName>
    <definedName name="пос">#REF!</definedName>
    <definedName name="прав" localSheetId="1">#REF!</definedName>
    <definedName name="прав">#REF!</definedName>
    <definedName name="прлппппппппппппппрррррррр" localSheetId="1">#REF!</definedName>
    <definedName name="прлппппппппппппппрррррррр">#REF!</definedName>
    <definedName name="провбп" localSheetId="1">#REF!</definedName>
    <definedName name="провбп">#REF!</definedName>
    <definedName name="проект" localSheetId="1">#REF!</definedName>
    <definedName name="проект">#REF!</definedName>
    <definedName name="пропппп" localSheetId="1">#REF!</definedName>
    <definedName name="пропппп">#REF!</definedName>
    <definedName name="рпоолллллбрюююююююююююю" localSheetId="1">#REF!</definedName>
    <definedName name="рпоолллллбрюююююююююююю">#REF!</definedName>
    <definedName name="сааповвыыыыыеееееггггггггг" localSheetId="1">#REF!</definedName>
    <definedName name="сааповвыыыыыеееееггггггггг">#REF!</definedName>
    <definedName name="сапопрлрлппппр" localSheetId="1">#REF!</definedName>
    <definedName name="сапопрлрлппппр">#REF!</definedName>
    <definedName name="саррпрпппппппппппппппррррррр" localSheetId="1">#REF!</definedName>
    <definedName name="саррпрпппппппппппппппррррррр">#REF!</definedName>
    <definedName name="свод" localSheetId="1">#REF!</definedName>
    <definedName name="свод">#REF!</definedName>
    <definedName name="Свсмр" localSheetId="1">'[1] пристр428'!#REF!</definedName>
    <definedName name="Свсмр">'[1] пристр428'!#REF!</definedName>
    <definedName name="склад" localSheetId="0">#REF!</definedName>
    <definedName name="склад" localSheetId="1">#REF!</definedName>
    <definedName name="склад">#REF!</definedName>
    <definedName name="сср4" localSheetId="0">#REF!</definedName>
    <definedName name="сср4" localSheetId="1">#REF!</definedName>
    <definedName name="сср4">#REF!</definedName>
    <definedName name="ссроб" localSheetId="0">#REF!</definedName>
    <definedName name="ссроб" localSheetId="1">#REF!</definedName>
    <definedName name="ссроб">#REF!</definedName>
    <definedName name="сссссссссссссрооооооооаапнааааеоаааааааа" localSheetId="1">#REF!</definedName>
    <definedName name="сссссссссссссрооооооооаапнааааеоаааааааа">#REF!</definedName>
    <definedName name="счет" localSheetId="1">'[1] пристр428'!#REF!</definedName>
    <definedName name="счет">'[1] пристр428'!#REF!</definedName>
    <definedName name="тдер" localSheetId="1">#REF!</definedName>
    <definedName name="тдер">#REF!</definedName>
    <definedName name="ТК" localSheetId="1">#REF!</definedName>
    <definedName name="ТК">#REF!</definedName>
    <definedName name="тоолллллопппплопооллоопло" localSheetId="1">#REF!</definedName>
    <definedName name="тоолллллопппплопооллоопло">#REF!</definedName>
    <definedName name="топливро" localSheetId="1">#REF!</definedName>
    <definedName name="топливро">#REF!</definedName>
    <definedName name="трапные" localSheetId="1">#REF!</definedName>
    <definedName name="трапные">#REF!</definedName>
    <definedName name="уке" localSheetId="1">#REF!</definedName>
    <definedName name="уке">#REF!</definedName>
    <definedName name="фякуряыувравяв" localSheetId="1">#REF!</definedName>
    <definedName name="фякуряыувравяв">#REF!</definedName>
    <definedName name="фяыввввввв" localSheetId="1">#REF!</definedName>
    <definedName name="фяыввввввв">#REF!</definedName>
    <definedName name="хййййййййййжывввввввв" localSheetId="1">#REF!</definedName>
    <definedName name="хййййййййййжывввввввв">#REF!</definedName>
    <definedName name="чвподю" localSheetId="1">#REF!</definedName>
    <definedName name="чвподю">#REF!</definedName>
    <definedName name="чрпрл" localSheetId="1">#REF!</definedName>
    <definedName name="чрпрл">#REF!</definedName>
    <definedName name="чситтттттттсссссссссччччч" localSheetId="1">#REF!</definedName>
    <definedName name="чситтттттттсссссссссччччч">#REF!</definedName>
    <definedName name="ываочяьбббббббббббббб" localSheetId="1">#REF!</definedName>
    <definedName name="ываочяьбббббббббббббб">#REF!</definedName>
    <definedName name="ЫВРРАЫРАывоопоапо" localSheetId="1">#REF!</definedName>
    <definedName name="ЫВРРАЫРАывоопоапо">#REF!</definedName>
    <definedName name="ывынреыкшлнжхэтшлэ" localSheetId="1">#REF!</definedName>
    <definedName name="ывынреыкшлнжхэтшлэ">#REF!</definedName>
    <definedName name="ыоарллвапрлывпорапар" localSheetId="1">#REF!</definedName>
    <definedName name="ыоарллвапрлывпорапар">#REF!</definedName>
    <definedName name="ычвпппппппппп" localSheetId="1">#REF!</definedName>
    <definedName name="ычвпппппппппп">#REF!</definedName>
    <definedName name="яыдвлпрмичврип" localSheetId="1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7" i="25" l="1"/>
  <c r="G15" i="25" l="1"/>
  <c r="G16" i="25" s="1"/>
  <c r="D15" i="25" l="1"/>
  <c r="F15" i="25" l="1"/>
  <c r="F16" i="25" s="1"/>
  <c r="E15" i="25"/>
  <c r="E16" i="25" s="1"/>
  <c r="D16" i="25"/>
  <c r="H15" i="25" l="1"/>
  <c r="H14" i="25"/>
  <c r="B15" i="7" s="1"/>
  <c r="B16" i="7" s="1"/>
  <c r="C15" i="7" l="1"/>
  <c r="C16" i="7" s="1"/>
  <c r="C18" i="7" s="1"/>
  <c r="F17" i="25" l="1"/>
  <c r="F18" i="25" s="1"/>
  <c r="G17" i="25"/>
  <c r="G18" i="25" s="1"/>
  <c r="C20" i="7" l="1"/>
  <c r="H16" i="25"/>
  <c r="E18" i="25"/>
  <c r="D17" i="25" l="1"/>
  <c r="H17" i="25" s="1"/>
  <c r="D18" i="25" l="1"/>
  <c r="H18" i="25" s="1"/>
</calcChain>
</file>

<file path=xl/sharedStrings.xml><?xml version="1.0" encoding="utf-8"?>
<sst xmlns="http://schemas.openxmlformats.org/spreadsheetml/2006/main" count="60" uniqueCount="53">
  <si>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</si>
  <si>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</si>
  <si>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</si>
  <si>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</si>
  <si>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</si>
  <si>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</si>
  <si>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</si>
  <si>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</si>
  <si>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</si>
  <si>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</si>
  <si>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</si>
  <si>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</si>
  <si>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</si>
  <si>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</si>
  <si>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</si>
  <si>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</si>
  <si>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</si>
  <si>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</si>
  <si>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</si>
  <si>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Всего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</si>
  <si>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</si>
  <si>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</si>
  <si>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</si>
  <si>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</si>
  <si>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</si>
  <si>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</si>
  <si>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</si>
  <si>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</si>
  <si>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</si>
  <si>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</si>
  <si>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</si>
  <si>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</si>
  <si>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</si>
  <si>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</si>
  <si>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</si>
  <si>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</si>
  <si>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</si>
  <si>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</si>
  <si>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</si>
  <si>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</si>
  <si>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</si>
  <si>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</si>
  <si>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</si>
  <si>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24429-2</t>
  </si>
  <si>
    <t>прочих затрат</t>
  </si>
  <si>
    <t>Согласовано</t>
  </si>
  <si>
    <t>отдел 028</t>
  </si>
  <si>
    <t>Всего в ценах 2012 (Ксмр=5,56, Коб.=4,19, Кпнр=9,32)</t>
  </si>
  <si>
    <t xml:space="preserve">Выполнение работ электроосвещению здания 292А/3 </t>
  </si>
  <si>
    <t>на ФГУП «Комбинат «Электрохимприбор»</t>
  </si>
  <si>
    <t>выполнение работ электроосвещению здания 292А/3</t>
  </si>
  <si>
    <t>Электроосвещение. Здание 292А/3. Изменение к смете 4-1216</t>
  </si>
  <si>
    <t>4-1444 инв.№12-07472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</si>
</sst>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000"/>
  </numFmts>
  <fonts count="30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" fillId="0" borderId="0" applyAlignment="0"/>
    <xf numFmtId="0" fontId="21" fillId="0" borderId="0"/>
    <xf numFmtId="0" fontId="2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21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</cellStyleXfs>
  <cellXfs count="95">
    <xf numFmtId="0" fontId="0" fillId="0" borderId="0" xfId="0"/>
    <xf numFmtId="49" fontId="2" fillId="0" borderId="0" xfId="72" applyNumberFormat="1" applyFont="1" applyFill="1"/>
    <xf numFmtId="0" fontId="23" fillId="0" borderId="0" xfId="72" applyFont="1" applyFill="1" applyAlignment="1">
      <alignment horizontal="center" vertical="center"/>
    </xf>
    <xf numFmtId="49" fontId="2" fillId="0" borderId="0" xfId="72" applyNumberFormat="1" applyFont="1" applyFill="1" applyAlignment="1">
      <alignment horizontal="center" vertical="center"/>
    </xf>
    <xf numFmtId="0" fontId="24" fillId="0" borderId="0" xfId="72" applyFont="1" applyFill="1" applyAlignment="1">
      <alignment horizontal="center" vertical="center"/>
    </xf>
    <xf numFmtId="49" fontId="22" fillId="0" borderId="0" xfId="72" applyNumberFormat="1" applyFont="1" applyFill="1" applyAlignment="1">
      <alignment horizontal="center" vertical="center"/>
    </xf>
    <xf numFmtId="49" fontId="25" fillId="0" borderId="0" xfId="72" applyNumberFormat="1" applyFont="1" applyFill="1" applyAlignment="1">
      <alignment wrapText="1"/>
    </xf>
    <xf numFmtId="49" fontId="23" fillId="0" borderId="0" xfId="72" applyNumberFormat="1" applyFont="1" applyFill="1" applyAlignment="1">
      <alignment horizontal="center" vertical="center" wrapText="1"/>
    </xf>
    <xf numFmtId="0" fontId="22" fillId="0" borderId="0" xfId="72" applyFont="1" applyFill="1"/>
    <xf numFmtId="0" fontId="22" fillId="0" borderId="10" xfId="72" applyFont="1" applyFill="1" applyBorder="1"/>
    <xf numFmtId="0" fontId="22" fillId="0" borderId="0" xfId="72" applyFont="1" applyFill="1" applyAlignment="1">
      <alignment horizontal="center"/>
    </xf>
    <xf numFmtId="0" fontId="22" fillId="0" borderId="0" xfId="72" applyFont="1" applyFill="1" applyAlignment="1">
      <alignment horizontal="right"/>
    </xf>
    <xf numFmtId="49" fontId="22" fillId="0" borderId="0" xfId="72" applyNumberFormat="1" applyFont="1" applyFill="1"/>
    <xf numFmtId="49" fontId="2" fillId="0" borderId="0" xfId="72" applyNumberFormat="1" applyFont="1" applyFill="1" applyAlignment="1">
      <alignment horizontal="center"/>
    </xf>
    <xf numFmtId="49" fontId="22" fillId="0" borderId="11" xfId="72" applyNumberFormat="1" applyFont="1" applyFill="1" applyBorder="1" applyAlignment="1">
      <alignment horizontal="center"/>
    </xf>
    <xf numFmtId="49" fontId="22" fillId="0" borderId="12" xfId="72" applyNumberFormat="1" applyFont="1" applyFill="1" applyBorder="1" applyAlignment="1">
      <alignment horizontal="center"/>
    </xf>
    <xf numFmtId="4" fontId="22" fillId="0" borderId="13" xfId="72" applyNumberFormat="1" applyFont="1" applyFill="1" applyBorder="1" applyAlignment="1">
      <alignment horizontal="center" vertical="center"/>
    </xf>
    <xf numFmtId="4" fontId="22" fillId="0" borderId="14" xfId="72" applyNumberFormat="1" applyFont="1" applyFill="1" applyBorder="1" applyAlignment="1">
      <alignment horizontal="center" vertical="center"/>
    </xf>
    <xf numFmtId="0" fontId="2" fillId="0" borderId="0" xfId="72" applyFont="1" applyFill="1" applyAlignment="1">
      <alignment vertical="center"/>
    </xf>
    <xf numFmtId="4" fontId="26" fillId="0" borderId="13" xfId="72" applyNumberFormat="1" applyFont="1" applyFill="1" applyBorder="1" applyAlignment="1">
      <alignment horizontal="center" vertical="center"/>
    </xf>
    <xf numFmtId="4" fontId="26" fillId="0" borderId="14" xfId="72" applyNumberFormat="1" applyFont="1" applyFill="1" applyBorder="1" applyAlignment="1">
      <alignment horizontal="center" vertical="center"/>
    </xf>
    <xf numFmtId="49" fontId="26" fillId="0" borderId="15" xfId="72" applyNumberFormat="1" applyFont="1" applyFill="1" applyBorder="1" applyAlignment="1">
      <alignment horizontal="left" vertical="center"/>
    </xf>
    <xf numFmtId="49" fontId="22" fillId="0" borderId="0" xfId="72" applyNumberFormat="1" applyFont="1" applyFill="1" applyBorder="1" applyAlignment="1">
      <alignment horizontal="centerContinuous" vertical="center" wrapText="1"/>
    </xf>
    <xf numFmtId="165" fontId="26" fillId="0" borderId="13" xfId="72" applyNumberFormat="1" applyFont="1" applyFill="1" applyBorder="1" applyAlignment="1">
      <alignment horizontal="center" vertical="center"/>
    </xf>
    <xf numFmtId="49" fontId="23" fillId="0" borderId="16" xfId="72" applyNumberFormat="1" applyFont="1" applyFill="1" applyBorder="1" applyAlignment="1">
      <alignment horizontal="left" vertical="center"/>
    </xf>
    <xf numFmtId="165" fontId="26" fillId="0" borderId="17" xfId="72" applyNumberFormat="1" applyFont="1" applyFill="1" applyBorder="1" applyAlignment="1">
      <alignment horizontal="center" vertical="center"/>
    </xf>
    <xf numFmtId="4" fontId="26" fillId="0" borderId="18" xfId="72" applyNumberFormat="1" applyFont="1" applyFill="1" applyBorder="1" applyAlignment="1">
      <alignment horizontal="center" vertical="center"/>
    </xf>
    <xf numFmtId="49" fontId="26" fillId="0" borderId="0" xfId="72" applyNumberFormat="1" applyFont="1" applyFill="1" applyBorder="1" applyAlignment="1">
      <alignment horizontal="left" vertical="center"/>
    </xf>
    <xf numFmtId="165" fontId="26" fillId="0" borderId="0" xfId="72" applyNumberFormat="1" applyFont="1" applyFill="1" applyBorder="1" applyAlignment="1">
      <alignment horizontal="center" vertical="center"/>
    </xf>
    <xf numFmtId="0" fontId="22" fillId="0" borderId="0" xfId="72" applyFont="1" applyFill="1" applyAlignment="1">
      <alignment horizontal="center" vertical="center"/>
    </xf>
    <xf numFmtId="0" fontId="22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22" fillId="0" borderId="11" xfId="72" applyNumberFormat="1" applyFont="1" applyFill="1" applyBorder="1" applyAlignment="1">
      <alignment horizontal="center" vertical="center"/>
    </xf>
    <xf numFmtId="49" fontId="22" fillId="0" borderId="13" xfId="72" applyNumberFormat="1" applyFont="1" applyFill="1" applyBorder="1" applyAlignment="1">
      <alignment horizontal="center" vertical="center" wrapText="1"/>
    </xf>
    <xf numFmtId="49" fontId="22" fillId="0" borderId="13" xfId="72" applyNumberFormat="1" applyFont="1" applyFill="1" applyBorder="1" applyAlignment="1">
      <alignment horizontal="centerContinuous" vertical="center" wrapText="1"/>
    </xf>
    <xf numFmtId="49" fontId="22" fillId="0" borderId="17" xfId="72" applyNumberFormat="1" applyFont="1" applyFill="1" applyBorder="1" applyAlignment="1">
      <alignment horizontal="centerContinuous" vertical="center" wrapText="1"/>
    </xf>
    <xf numFmtId="49" fontId="22" fillId="0" borderId="19" xfId="72" applyNumberFormat="1" applyFont="1" applyFill="1" applyBorder="1" applyAlignment="1">
      <alignment horizontal="center"/>
    </xf>
    <xf numFmtId="0" fontId="22" fillId="0" borderId="20" xfId="72" applyNumberFormat="1" applyFont="1" applyFill="1" applyBorder="1" applyAlignment="1">
      <alignment vertical="center" wrapText="1"/>
    </xf>
    <xf numFmtId="0" fontId="26" fillId="0" borderId="15" xfId="72" applyNumberFormat="1" applyFont="1" applyFill="1" applyBorder="1" applyAlignment="1">
      <alignment horizontal="left" vertical="center" wrapText="1"/>
    </xf>
    <xf numFmtId="49" fontId="27" fillId="0" borderId="13" xfId="72" applyNumberFormat="1" applyFont="1" applyFill="1" applyBorder="1" applyAlignment="1">
      <alignment horizontal="center" vertical="center" wrapText="1"/>
    </xf>
    <xf numFmtId="49" fontId="25" fillId="0" borderId="15" xfId="72" applyNumberFormat="1" applyFont="1" applyFill="1" applyBorder="1" applyAlignment="1">
      <alignment horizontal="left" vertical="center" wrapText="1"/>
    </xf>
    <xf numFmtId="165" fontId="22" fillId="0" borderId="13" xfId="72" applyNumberFormat="1" applyFont="1" applyFill="1" applyBorder="1" applyAlignment="1">
      <alignment horizontal="center" vertical="center"/>
    </xf>
    <xf numFmtId="0" fontId="2" fillId="24" borderId="0" xfId="73" applyFont="1" applyFill="1"/>
    <xf numFmtId="49" fontId="2" fillId="24" borderId="0" xfId="73" applyNumberFormat="1" applyFont="1" applyFill="1"/>
    <xf numFmtId="49" fontId="25" fillId="24" borderId="0" xfId="73" applyNumberFormat="1" applyFont="1" applyFill="1" applyAlignment="1">
      <alignment wrapText="1"/>
    </xf>
    <xf numFmtId="0" fontId="22" fillId="24" borderId="10" xfId="73" applyFont="1" applyFill="1" applyBorder="1" applyAlignment="1">
      <alignment horizontal="left" vertical="center"/>
    </xf>
    <xf numFmtId="0" fontId="22" fillId="24" borderId="10" xfId="73" applyFont="1" applyFill="1" applyBorder="1"/>
    <xf numFmtId="0" fontId="22" fillId="24" borderId="10" xfId="73" applyFont="1" applyFill="1" applyBorder="1" applyAlignment="1">
      <alignment horizontal="right"/>
    </xf>
    <xf numFmtId="49" fontId="22" fillId="24" borderId="0" xfId="73" applyNumberFormat="1" applyFont="1" applyFill="1"/>
    <xf numFmtId="49" fontId="22" fillId="24" borderId="11" xfId="73" applyNumberFormat="1" applyFont="1" applyFill="1" applyBorder="1" applyAlignment="1">
      <alignment horizontal="center" vertical="center" wrapText="1"/>
    </xf>
    <xf numFmtId="49" fontId="2" fillId="24" borderId="0" xfId="73" applyNumberFormat="1" applyFont="1" applyFill="1" applyAlignment="1">
      <alignment horizontal="center"/>
    </xf>
    <xf numFmtId="49" fontId="22" fillId="24" borderId="11" xfId="73" applyNumberFormat="1" applyFont="1" applyFill="1" applyBorder="1" applyAlignment="1">
      <alignment horizontal="center" vertical="center"/>
    </xf>
    <xf numFmtId="49" fontId="22" fillId="24" borderId="11" xfId="73" applyNumberFormat="1" applyFont="1" applyFill="1" applyBorder="1" applyAlignment="1">
      <alignment horizontal="center"/>
    </xf>
    <xf numFmtId="0" fontId="22" fillId="24" borderId="11" xfId="73" applyNumberFormat="1" applyFont="1" applyFill="1" applyBorder="1" applyAlignment="1">
      <alignment horizontal="center" vertical="center"/>
    </xf>
    <xf numFmtId="49" fontId="27" fillId="24" borderId="11" xfId="73" applyNumberFormat="1" applyFont="1" applyFill="1" applyBorder="1" applyAlignment="1">
      <alignment horizontal="center" vertical="center" wrapText="1"/>
    </xf>
    <xf numFmtId="4" fontId="22" fillId="24" borderId="11" xfId="73" applyNumberFormat="1" applyFont="1" applyFill="1" applyBorder="1" applyAlignment="1">
      <alignment horizontal="center" vertical="center"/>
    </xf>
    <xf numFmtId="49" fontId="26" fillId="24" borderId="21" xfId="73" applyNumberFormat="1" applyFont="1" applyFill="1" applyBorder="1" applyAlignment="1">
      <alignment horizontal="left" vertical="center" wrapText="1"/>
    </xf>
    <xf numFmtId="4" fontId="26" fillId="24" borderId="11" xfId="73" applyNumberFormat="1" applyFont="1" applyFill="1" applyBorder="1" applyAlignment="1">
      <alignment horizontal="center" vertical="center"/>
    </xf>
    <xf numFmtId="0" fontId="2" fillId="24" borderId="0" xfId="73" applyFont="1" applyFill="1" applyAlignment="1">
      <alignment vertical="center"/>
    </xf>
    <xf numFmtId="0" fontId="28" fillId="24" borderId="11" xfId="73" applyFont="1" applyFill="1" applyBorder="1" applyAlignment="1">
      <alignment horizontal="center" vertical="center"/>
    </xf>
    <xf numFmtId="0" fontId="26" fillId="24" borderId="11" xfId="73" applyFont="1" applyFill="1" applyBorder="1" applyAlignment="1">
      <alignment horizontal="left" vertical="center" wrapText="1"/>
    </xf>
    <xf numFmtId="0" fontId="3" fillId="24" borderId="0" xfId="73" applyFont="1" applyFill="1"/>
    <xf numFmtId="0" fontId="22" fillId="24" borderId="11" xfId="73" applyFont="1" applyFill="1" applyBorder="1" applyAlignment="1">
      <alignment horizontal="center" vertical="center"/>
    </xf>
    <xf numFmtId="0" fontId="22" fillId="24" borderId="0" xfId="73" applyFont="1" applyFill="1"/>
    <xf numFmtId="0" fontId="22" fillId="24" borderId="17" xfId="73" applyFont="1" applyFill="1" applyBorder="1" applyAlignment="1">
      <alignment horizontal="center" vertical="center"/>
    </xf>
    <xf numFmtId="0" fontId="26" fillId="24" borderId="10" xfId="73" applyFont="1" applyFill="1" applyBorder="1" applyAlignment="1">
      <alignment horizontal="left" vertical="center"/>
    </xf>
    <xf numFmtId="4" fontId="26" fillId="24" borderId="17" xfId="73" applyNumberFormat="1" applyFont="1" applyFill="1" applyBorder="1" applyAlignment="1">
      <alignment horizontal="center" vertical="center"/>
    </xf>
    <xf numFmtId="0" fontId="2" fillId="24" borderId="0" xfId="73" applyFont="1" applyFill="1" applyAlignment="1">
      <alignment horizontal="center" vertical="center"/>
    </xf>
    <xf numFmtId="0" fontId="2" fillId="24" borderId="0" xfId="73" applyFont="1" applyFill="1" applyBorder="1" applyAlignment="1">
      <alignment horizontal="center" vertical="center"/>
    </xf>
    <xf numFmtId="0" fontId="26" fillId="24" borderId="0" xfId="73" applyFont="1" applyFill="1" applyAlignment="1">
      <alignment horizontal="center" vertical="center"/>
    </xf>
    <xf numFmtId="0" fontId="26" fillId="24" borderId="0" xfId="73" applyFont="1" applyFill="1"/>
    <xf numFmtId="0" fontId="22" fillId="24" borderId="0" xfId="73" applyFont="1" applyFill="1" applyAlignment="1">
      <alignment horizontal="center" vertical="center"/>
    </xf>
    <xf numFmtId="0" fontId="22" fillId="24" borderId="11" xfId="73" applyFont="1" applyFill="1" applyBorder="1" applyAlignment="1">
      <alignment horizontal="left" vertical="center"/>
    </xf>
    <xf numFmtId="0" fontId="22" fillId="0" borderId="0" xfId="72" applyFont="1" applyFill="1" applyAlignment="1">
      <alignment horizontal="center" vertical="center"/>
    </xf>
    <xf numFmtId="49" fontId="22" fillId="0" borderId="20" xfId="72" applyNumberFormat="1" applyFont="1" applyFill="1" applyBorder="1" applyAlignment="1">
      <alignment horizontal="center" vertical="center" wrapText="1"/>
    </xf>
    <xf numFmtId="49" fontId="22" fillId="0" borderId="15" xfId="72" applyNumberFormat="1" applyFont="1" applyFill="1" applyBorder="1" applyAlignment="1">
      <alignment horizontal="center" vertical="center" wrapText="1"/>
    </xf>
    <xf numFmtId="49" fontId="22" fillId="0" borderId="16" xfId="72" applyNumberFormat="1" applyFont="1" applyFill="1" applyBorder="1" applyAlignment="1">
      <alignment horizontal="center" vertical="center" wrapText="1"/>
    </xf>
    <xf numFmtId="49" fontId="22" fillId="0" borderId="22" xfId="72" applyNumberFormat="1" applyFont="1" applyFill="1" applyBorder="1" applyAlignment="1">
      <alignment horizontal="center" vertical="center" wrapText="1"/>
    </xf>
    <xf numFmtId="49" fontId="22" fillId="0" borderId="13" xfId="72" applyNumberFormat="1" applyFont="1" applyFill="1" applyBorder="1" applyAlignment="1">
      <alignment horizontal="center" vertical="center" wrapText="1"/>
    </xf>
    <xf numFmtId="49" fontId="22" fillId="0" borderId="17" xfId="72" applyNumberFormat="1" applyFont="1" applyFill="1" applyBorder="1" applyAlignment="1">
      <alignment horizontal="center" vertical="center" wrapText="1"/>
    </xf>
    <xf numFmtId="0" fontId="1" fillId="0" borderId="13" xfId="72" applyFont="1" applyBorder="1"/>
    <xf numFmtId="0" fontId="1" fillId="0" borderId="17" xfId="72" applyFont="1" applyBorder="1"/>
    <xf numFmtId="0" fontId="22" fillId="0" borderId="0" xfId="72" applyFont="1" applyFill="1" applyAlignment="1">
      <alignment horizontal="center" vertical="center"/>
    </xf>
    <xf numFmtId="49" fontId="23" fillId="0" borderId="0" xfId="72" applyNumberFormat="1" applyFont="1" applyFill="1" applyAlignment="1">
      <alignment horizontal="center" vertical="center"/>
    </xf>
    <xf numFmtId="49" fontId="23" fillId="0" borderId="0" xfId="72" applyNumberFormat="1" applyFont="1" applyFill="1" applyAlignment="1">
      <alignment horizontal="center" vertical="center" wrapText="1"/>
    </xf>
    <xf numFmtId="0" fontId="2" fillId="24" borderId="0" xfId="73" applyFont="1" applyFill="1" applyAlignment="1">
      <alignment horizontal="right"/>
    </xf>
    <xf numFmtId="49" fontId="22" fillId="24" borderId="11" xfId="73" applyNumberFormat="1" applyFont="1" applyFill="1" applyBorder="1" applyAlignment="1">
      <alignment horizontal="center" vertical="center" wrapText="1"/>
    </xf>
    <xf numFmtId="49" fontId="23" fillId="24" borderId="0" xfId="73" applyNumberFormat="1" applyFont="1" applyFill="1" applyAlignment="1">
      <alignment horizontal="center" vertical="center" wrapText="1"/>
    </xf>
    <xf numFmtId="49" fontId="25" fillId="24" borderId="0" xfId="73" applyNumberFormat="1" applyFont="1" applyFill="1" applyAlignment="1">
      <alignment horizontal="left" vertical="top" wrapText="1"/>
    </xf>
    <xf numFmtId="0" fontId="2" fillId="24" borderId="0" xfId="73" applyFont="1" applyFill="1" applyAlignment="1">
      <alignment horizontal="center" vertical="center"/>
    </xf>
    <xf numFmtId="0" fontId="22" fillId="24" borderId="0" xfId="73" applyFont="1" applyFill="1" applyBorder="1" applyAlignment="1">
      <alignment horizontal="center" vertical="center"/>
    </xf>
    <xf numFmtId="0" fontId="23" fillId="24" borderId="0" xfId="73" applyFont="1" applyFill="1" applyAlignment="1">
      <alignment horizontal="center"/>
    </xf>
    <xf numFmtId="49" fontId="23" fillId="24" borderId="0" xfId="73" applyNumberFormat="1" applyFont="1" applyFill="1" applyAlignment="1">
      <alignment horizontal="center" vertical="top"/>
    </xf>
    <xf numFmtId="49" fontId="22" fillId="24" borderId="11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9"/>
  <sheetViews>
    <sheetView tabSelected="1" zoomScaleNormal="100" zoomScaleSheetLayoutView="75" workbookViewId="0">
      <selection activeCell="B15" sqref="B15"/>
    </sheetView>
  </sheetViews>
  <sheetFormatPr defaultColWidth="9" defaultRowHeight="12.75"/>
  <cols>
    <col min="1" max="1" width="41.85546875" style="31" customWidth="1"/>
    <col min="2" max="2" width="21.5703125" style="31" customWidth="1"/>
    <col min="3" max="3" width="22.28515625" style="31" customWidth="1"/>
    <col min="4" max="4" width="22.28515625" style="32" customWidth="1"/>
    <col min="5" max="250" width="20.140625" style="31" customWidth="1"/>
    <col min="251" max="251" width="10.7109375" style="31" customWidth="1"/>
    <col min="252" max="252" width="11.140625" style="31" customWidth="1"/>
    <col min="253" max="253" width="21.42578125" style="31" customWidth="1"/>
    <col min="254" max="254" width="21.5703125" style="31" customWidth="1"/>
    <col min="255" max="255" width="22.28515625" style="31" customWidth="1"/>
    <col min="256" max="16384" width="9" style="31"/>
  </cols>
  <sheetData>
    <row r="1" spans="1:4" s="1" customFormat="1" ht="18.75" customHeight="1">
      <c r="A1" s="83" t="s">
        <v>21</v>
      </c>
      <c r="B1" s="83"/>
      <c r="C1" s="83"/>
      <c r="D1" s="83"/>
    </row>
    <row r="2" spans="1:4" s="1" customFormat="1" ht="15.75" customHeight="1">
      <c r="A2" s="2"/>
      <c r="B2" s="2"/>
      <c r="C2" s="2"/>
      <c r="D2" s="2"/>
    </row>
    <row r="3" spans="1:4" s="1" customFormat="1" ht="20.25" customHeight="1">
      <c r="A3" s="84" t="s">
        <v>22</v>
      </c>
      <c r="B3" s="84"/>
      <c r="C3" s="84"/>
      <c r="D3" s="84"/>
    </row>
    <row r="4" spans="1:4" s="1" customFormat="1" ht="15.75" customHeight="1">
      <c r="A4" s="3"/>
      <c r="B4" s="4"/>
      <c r="C4" s="3"/>
      <c r="D4" s="5"/>
    </row>
    <row r="5" spans="1:4" s="6" customFormat="1" ht="18.75">
      <c r="A5" s="85" t="s">
        <v>48</v>
      </c>
      <c r="B5" s="85"/>
      <c r="C5" s="85"/>
      <c r="D5" s="85"/>
    </row>
    <row r="6" spans="1:4" s="6" customFormat="1" ht="18.75">
      <c r="A6" s="85" t="s">
        <v>49</v>
      </c>
      <c r="B6" s="85"/>
      <c r="C6" s="85"/>
      <c r="D6" s="85"/>
    </row>
    <row r="7" spans="1:4" s="6" customFormat="1" ht="9" customHeight="1">
      <c r="A7" s="85"/>
      <c r="B7" s="85"/>
      <c r="C7" s="85"/>
      <c r="D7" s="85"/>
    </row>
    <row r="8" spans="1:4" s="6" customFormat="1" ht="15.75" customHeight="1">
      <c r="A8" s="7"/>
      <c r="B8" s="7"/>
      <c r="C8" s="7"/>
      <c r="D8" s="7"/>
    </row>
    <row r="9" spans="1:4" s="12" customFormat="1" ht="15.75" customHeight="1">
      <c r="A9" s="8" t="s">
        <v>23</v>
      </c>
      <c r="B9" s="9"/>
      <c r="C9" s="10"/>
      <c r="D9" s="11" t="s">
        <v>24</v>
      </c>
    </row>
    <row r="10" spans="1:4" s="1" customFormat="1" ht="15.75" customHeight="1">
      <c r="A10" s="75" t="s">
        <v>25</v>
      </c>
      <c r="B10" s="78" t="s">
        <v>26</v>
      </c>
      <c r="C10" s="78" t="s">
        <v>27</v>
      </c>
      <c r="D10" s="78" t="s">
        <v>28</v>
      </c>
    </row>
    <row r="11" spans="1:4" s="13" customFormat="1" ht="12.75" customHeight="1">
      <c r="A11" s="76"/>
      <c r="B11" s="79"/>
      <c r="C11" s="79"/>
      <c r="D11" s="81"/>
    </row>
    <row r="12" spans="1:4" s="13" customFormat="1" ht="12.75" customHeight="1">
      <c r="A12" s="76"/>
      <c r="B12" s="79"/>
      <c r="C12" s="79"/>
      <c r="D12" s="81"/>
    </row>
    <row r="13" spans="1:4" s="13" customFormat="1" ht="42.75" customHeight="1">
      <c r="A13" s="77"/>
      <c r="B13" s="80"/>
      <c r="C13" s="79"/>
      <c r="D13" s="82"/>
    </row>
    <row r="14" spans="1:4" s="1" customFormat="1" ht="15.75">
      <c r="A14" s="37" t="s">
        <v>29</v>
      </c>
      <c r="B14" s="14" t="s">
        <v>30</v>
      </c>
      <c r="C14" s="15" t="s">
        <v>31</v>
      </c>
      <c r="D14" s="33" t="s">
        <v>32</v>
      </c>
    </row>
    <row r="15" spans="1:4" s="18" customFormat="1" ht="50.1" customHeight="1">
      <c r="A15" s="38" t="s">
        <v>51</v>
      </c>
      <c r="B15" s="16">
        <f>'Сводка затрат'!H14</f>
        <v>168093</v>
      </c>
      <c r="C15" s="17">
        <f>ROUND('Сводка затрат'!D14*5.56+'Сводка затрат'!E14*5.56+'Сводка затрат'!F14*4.19+'Сводка затрат'!G14*9.32,0)</f>
        <v>934597</v>
      </c>
      <c r="D15" s="40" t="s">
        <v>43</v>
      </c>
    </row>
    <row r="16" spans="1:4" s="18" customFormat="1" ht="20.25" customHeight="1">
      <c r="A16" s="39" t="s">
        <v>33</v>
      </c>
      <c r="B16" s="19">
        <f>SUM(B15:B15)</f>
        <v>168093</v>
      </c>
      <c r="C16" s="20">
        <f>SUM(C15:C15)</f>
        <v>934597</v>
      </c>
      <c r="D16" s="34"/>
    </row>
    <row r="17" spans="1:4" s="18" customFormat="1" ht="15" customHeight="1">
      <c r="A17" s="21"/>
      <c r="B17" s="19"/>
      <c r="C17" s="20"/>
      <c r="D17" s="35"/>
    </row>
    <row r="18" spans="1:4" s="18" customFormat="1" ht="15.75" customHeight="1">
      <c r="A18" s="41" t="s">
        <v>34</v>
      </c>
      <c r="B18" s="42"/>
      <c r="C18" s="17">
        <f>ROUND(C16*18%,2)</f>
        <v>168227.46</v>
      </c>
      <c r="D18" s="35"/>
    </row>
    <row r="19" spans="1:4" s="18" customFormat="1" ht="15" customHeight="1">
      <c r="A19" s="21"/>
      <c r="B19" s="23"/>
      <c r="C19" s="20"/>
      <c r="D19" s="35"/>
    </row>
    <row r="20" spans="1:4" s="18" customFormat="1" ht="20.100000000000001" customHeight="1">
      <c r="A20" s="24" t="s">
        <v>19</v>
      </c>
      <c r="B20" s="25"/>
      <c r="C20" s="26">
        <f>SUM(C16:C19)</f>
        <v>1102824.46</v>
      </c>
      <c r="D20" s="36"/>
    </row>
    <row r="21" spans="1:4" s="18" customFormat="1" ht="18.75" customHeight="1">
      <c r="A21" s="27"/>
      <c r="B21" s="28"/>
      <c r="C21" s="28"/>
      <c r="D21" s="22"/>
    </row>
    <row r="23" spans="1:4" s="8" customFormat="1" ht="15.75">
      <c r="A23" s="8" t="s">
        <v>35</v>
      </c>
      <c r="D23" s="29"/>
    </row>
    <row r="24" spans="1:4" s="8" customFormat="1" ht="15.75">
      <c r="A24" s="8" t="s">
        <v>36</v>
      </c>
      <c r="B24" s="9"/>
      <c r="C24" s="30" t="s">
        <v>37</v>
      </c>
      <c r="D24" s="29"/>
    </row>
    <row r="25" spans="1:4" s="8" customFormat="1" ht="26.25" customHeight="1">
      <c r="C25" s="30"/>
      <c r="D25" s="29"/>
    </row>
    <row r="26" spans="1:4" s="8" customFormat="1" ht="15.75">
      <c r="A26" s="8" t="s">
        <v>38</v>
      </c>
      <c r="B26" s="9"/>
      <c r="C26" s="30" t="s">
        <v>39</v>
      </c>
      <c r="D26" s="29"/>
    </row>
    <row r="29" spans="1:4" s="8" customFormat="1" ht="15.75">
      <c r="A29" s="8" t="s">
        <v>45</v>
      </c>
      <c r="B29" s="9"/>
      <c r="C29" s="30" t="s">
        <v>46</v>
      </c>
      <c r="D29" s="74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29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26"/>
  <sheetViews>
    <sheetView topLeftCell="A10" zoomScaleNormal="100" zoomScaleSheetLayoutView="75" workbookViewId="0">
      <selection activeCell="C14" sqref="C14"/>
    </sheetView>
  </sheetViews>
  <sheetFormatPr defaultColWidth="20.140625" defaultRowHeight="12.75"/>
  <cols>
    <col min="1" max="1" width="4" style="68" customWidth="1"/>
    <col min="2" max="2" width="18" style="68" customWidth="1"/>
    <col min="3" max="3" width="33.28515625" style="43" customWidth="1"/>
    <col min="4" max="6" width="17.7109375" style="43" customWidth="1"/>
    <col min="7" max="7" width="11.7109375" style="43" customWidth="1"/>
    <col min="8" max="8" width="17.7109375" style="43" customWidth="1"/>
    <col min="9" max="16384" width="20.140625" style="43"/>
  </cols>
  <sheetData>
    <row r="1" spans="1:8" ht="15.75" customHeight="1">
      <c r="A1" s="86" t="s">
        <v>42</v>
      </c>
      <c r="B1" s="86"/>
      <c r="C1" s="86"/>
      <c r="D1" s="86"/>
      <c r="E1" s="86"/>
      <c r="F1" s="86"/>
      <c r="G1" s="86"/>
      <c r="H1" s="86"/>
    </row>
    <row r="2" spans="1:8" ht="15.75" customHeight="1">
      <c r="A2" s="90"/>
      <c r="B2" s="90"/>
      <c r="C2" s="90"/>
      <c r="D2" s="90"/>
      <c r="E2" s="90"/>
      <c r="F2" s="90"/>
      <c r="G2" s="90"/>
      <c r="H2" s="90"/>
    </row>
    <row r="3" spans="1:8" s="44" customFormat="1" ht="15.75" customHeight="1">
      <c r="A3" s="91" t="s">
        <v>14</v>
      </c>
      <c r="B3" s="91"/>
      <c r="C3" s="91"/>
      <c r="D3" s="91"/>
      <c r="E3" s="91"/>
      <c r="F3" s="91"/>
      <c r="G3" s="91"/>
      <c r="H3" s="91"/>
    </row>
    <row r="4" spans="1:8" s="44" customFormat="1" ht="15.75" customHeight="1">
      <c r="A4" s="92"/>
      <c r="B4" s="92"/>
      <c r="C4" s="92"/>
      <c r="D4" s="92"/>
      <c r="E4" s="92"/>
      <c r="F4" s="92"/>
      <c r="G4" s="92"/>
      <c r="H4" s="92"/>
    </row>
    <row r="5" spans="1:8" s="44" customFormat="1" ht="20.25" customHeight="1">
      <c r="A5" s="93" t="s">
        <v>13</v>
      </c>
      <c r="B5" s="93"/>
      <c r="C5" s="93"/>
      <c r="D5" s="93"/>
      <c r="E5" s="93"/>
      <c r="F5" s="93"/>
      <c r="G5" s="93"/>
      <c r="H5" s="93"/>
    </row>
    <row r="6" spans="1:8" s="44" customFormat="1" ht="12" customHeight="1">
      <c r="A6" s="93"/>
      <c r="B6" s="93"/>
      <c r="C6" s="93"/>
      <c r="D6" s="93"/>
      <c r="E6" s="93"/>
      <c r="F6" s="93"/>
      <c r="G6" s="93"/>
      <c r="H6" s="93"/>
    </row>
    <row r="7" spans="1:8" s="44" customFormat="1" ht="16.5" customHeight="1">
      <c r="A7" s="88" t="s">
        <v>50</v>
      </c>
      <c r="B7" s="88"/>
      <c r="C7" s="88"/>
      <c r="D7" s="88"/>
      <c r="E7" s="88"/>
      <c r="F7" s="88"/>
      <c r="G7" s="88"/>
      <c r="H7" s="88"/>
    </row>
    <row r="8" spans="1:8" s="44" customFormat="1" ht="16.5" customHeight="1">
      <c r="A8" s="88" t="s">
        <v>49</v>
      </c>
      <c r="B8" s="88"/>
      <c r="C8" s="88"/>
      <c r="D8" s="88"/>
      <c r="E8" s="88"/>
      <c r="F8" s="88"/>
      <c r="G8" s="88"/>
      <c r="H8" s="88"/>
    </row>
    <row r="9" spans="1:8" s="45" customFormat="1" ht="17.25" customHeight="1">
      <c r="A9" s="89"/>
      <c r="B9" s="89"/>
      <c r="C9" s="89"/>
      <c r="D9" s="89"/>
      <c r="E9" s="89"/>
      <c r="F9" s="89"/>
      <c r="G9" s="89"/>
      <c r="H9" s="89"/>
    </row>
    <row r="10" spans="1:8" s="49" customFormat="1" ht="20.45" customHeight="1">
      <c r="A10" s="46" t="s">
        <v>12</v>
      </c>
      <c r="B10" s="46"/>
      <c r="C10" s="47"/>
      <c r="D10" s="47"/>
      <c r="E10" s="47"/>
      <c r="F10" s="47"/>
      <c r="G10" s="47"/>
      <c r="H10" s="48"/>
    </row>
    <row r="11" spans="1:8" s="44" customFormat="1" ht="31.5" customHeight="1">
      <c r="A11" s="87" t="s">
        <v>40</v>
      </c>
      <c r="B11" s="87" t="s">
        <v>11</v>
      </c>
      <c r="C11" s="94" t="s">
        <v>10</v>
      </c>
      <c r="D11" s="94" t="s">
        <v>41</v>
      </c>
      <c r="E11" s="94"/>
      <c r="F11" s="94"/>
      <c r="G11" s="94"/>
      <c r="H11" s="87" t="s">
        <v>9</v>
      </c>
    </row>
    <row r="12" spans="1:8" s="51" customFormat="1" ht="96" customHeight="1">
      <c r="A12" s="87"/>
      <c r="B12" s="87"/>
      <c r="C12" s="94"/>
      <c r="D12" s="50" t="s">
        <v>8</v>
      </c>
      <c r="E12" s="50" t="s">
        <v>7</v>
      </c>
      <c r="F12" s="50" t="s">
        <v>6</v>
      </c>
      <c r="G12" s="50" t="s">
        <v>44</v>
      </c>
      <c r="H12" s="87"/>
    </row>
    <row r="13" spans="1:8" s="44" customFormat="1" ht="15.75">
      <c r="A13" s="52" t="s">
        <v>29</v>
      </c>
      <c r="B13" s="52" t="s">
        <v>30</v>
      </c>
      <c r="C13" s="53" t="s">
        <v>31</v>
      </c>
      <c r="D13" s="53" t="s">
        <v>32</v>
      </c>
      <c r="E13" s="53" t="s">
        <v>5</v>
      </c>
      <c r="F13" s="53" t="s">
        <v>4</v>
      </c>
      <c r="G13" s="53" t="s">
        <v>3</v>
      </c>
      <c r="H13" s="53" t="s">
        <v>2</v>
      </c>
    </row>
    <row r="14" spans="1:8" s="44" customFormat="1" ht="57" customHeight="1">
      <c r="A14" s="54">
        <v>1</v>
      </c>
      <c r="B14" s="55" t="s">
        <v>52</v>
      </c>
      <c r="C14" s="50" t="s">
        <v>51</v>
      </c>
      <c r="D14" s="56">
        <v>0</v>
      </c>
      <c r="E14" s="56">
        <v>168093</v>
      </c>
      <c r="F14" s="56">
        <v>0</v>
      </c>
      <c r="G14" s="56">
        <v>0</v>
      </c>
      <c r="H14" s="56">
        <f>SUM(D14:G14)</f>
        <v>168093</v>
      </c>
    </row>
    <row r="15" spans="1:8" s="59" customFormat="1" ht="37.5" customHeight="1">
      <c r="A15" s="54"/>
      <c r="B15" s="50"/>
      <c r="C15" s="57" t="s">
        <v>1</v>
      </c>
      <c r="D15" s="58">
        <f>SUM(D14:D14)</f>
        <v>0</v>
      </c>
      <c r="E15" s="58">
        <f>SUM(E14:E14)</f>
        <v>168093</v>
      </c>
      <c r="F15" s="58">
        <f>SUM(F14:F14)</f>
        <v>0</v>
      </c>
      <c r="G15" s="58">
        <f>SUM(G14:G14)</f>
        <v>0</v>
      </c>
      <c r="H15" s="58">
        <f t="shared" ref="H15:H18" si="0">SUM(D15:G15)</f>
        <v>168093</v>
      </c>
    </row>
    <row r="16" spans="1:8" s="62" customFormat="1" ht="59.25" customHeight="1">
      <c r="A16" s="60"/>
      <c r="B16" s="60"/>
      <c r="C16" s="61" t="s">
        <v>47</v>
      </c>
      <c r="D16" s="58">
        <f>ROUND(D15*5.56,0)</f>
        <v>0</v>
      </c>
      <c r="E16" s="58">
        <f>ROUND(E15*5.56,0)</f>
        <v>934597</v>
      </c>
      <c r="F16" s="58">
        <f>ROUND(F15*4.19,0)</f>
        <v>0</v>
      </c>
      <c r="G16" s="58">
        <f>ROUND(G15*9.32,0)</f>
        <v>0</v>
      </c>
      <c r="H16" s="58">
        <f t="shared" si="0"/>
        <v>934597</v>
      </c>
    </row>
    <row r="17" spans="1:8" s="64" customFormat="1" ht="27.75" customHeight="1">
      <c r="A17" s="63"/>
      <c r="B17" s="63"/>
      <c r="C17" s="73" t="s">
        <v>34</v>
      </c>
      <c r="D17" s="56">
        <f>ROUND(D16*18%,2)</f>
        <v>0</v>
      </c>
      <c r="E17" s="56">
        <f>ROUND(E16*18%,2)</f>
        <v>168227.46</v>
      </c>
      <c r="F17" s="56">
        <f t="shared" ref="E17:G17" si="1">ROUND(F16*18%,2)</f>
        <v>0</v>
      </c>
      <c r="G17" s="56">
        <f t="shared" si="1"/>
        <v>0</v>
      </c>
      <c r="H17" s="56">
        <f t="shared" si="0"/>
        <v>168227.46</v>
      </c>
    </row>
    <row r="18" spans="1:8" s="64" customFormat="1" ht="28.5" customHeight="1">
      <c r="A18" s="65"/>
      <c r="B18" s="65"/>
      <c r="C18" s="66" t="s">
        <v>0</v>
      </c>
      <c r="D18" s="67">
        <f>SUM(D16:D17)</f>
        <v>0</v>
      </c>
      <c r="E18" s="67">
        <f t="shared" ref="E18:G18" si="2">SUM(E16:E17)</f>
        <v>1102824.46</v>
      </c>
      <c r="F18" s="67">
        <f t="shared" si="2"/>
        <v>0</v>
      </c>
      <c r="G18" s="67">
        <f t="shared" si="2"/>
        <v>0</v>
      </c>
      <c r="H18" s="58">
        <f t="shared" si="0"/>
        <v>1102824.46</v>
      </c>
    </row>
    <row r="19" spans="1:8">
      <c r="B19" s="69"/>
    </row>
    <row r="22" spans="1:8" s="71" customFormat="1" ht="15.75">
      <c r="A22" s="70"/>
      <c r="B22" s="70"/>
      <c r="C22" s="71" t="s">
        <v>15</v>
      </c>
      <c r="H22" s="71" t="s">
        <v>16</v>
      </c>
    </row>
    <row r="23" spans="1:8" s="64" customFormat="1" ht="15.75">
      <c r="A23" s="72"/>
      <c r="B23" s="72"/>
      <c r="C23" s="64" t="s">
        <v>17</v>
      </c>
    </row>
    <row r="24" spans="1:8" s="64" customFormat="1" ht="15.75">
      <c r="A24" s="72"/>
      <c r="B24" s="72"/>
      <c r="C24" s="64" t="s">
        <v>20</v>
      </c>
    </row>
    <row r="26" spans="1:8" s="64" customFormat="1" ht="15.75">
      <c r="A26" s="72"/>
      <c r="B26" s="72"/>
      <c r="C26" s="64" t="s">
        <v>18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29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НМЦ</vt:lpstr>
      <vt:lpstr>Сводка затрат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2013-01-23T10:06:49Z</cp:lastPrinted>
  <dcterms:created xsi:type="dcterms:W3CDTF">2002-02-11T05:58:42Z</dcterms:created>
  <dcterms:modified xsi:type="dcterms:W3CDTF">2013-03-01T10:02:04Z</dcterms:modified>
</cp:coreProperties>
</file>