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№1'!$A$1:$S$27</definedName>
  </definedNames>
  <calcPr calcId="145621"/>
</workbook>
</file>

<file path=xl/calcChain.xml><?xml version="1.0" encoding="utf-8"?>
<calcChain xmlns="http://schemas.openxmlformats.org/spreadsheetml/2006/main">
  <c r="Q10" i="1" l="1"/>
  <c r="Q11" i="1"/>
  <c r="Q12" i="1"/>
  <c r="Q9" i="1"/>
  <c r="S9" i="1" l="1"/>
  <c r="S11" i="1"/>
  <c r="S13" i="1" l="1"/>
  <c r="S14" i="1" s="1"/>
  <c r="S15" i="1" l="1"/>
  <c r="T13" i="1"/>
  <c r="W13" i="1" l="1"/>
  <c r="U13" i="1"/>
</calcChain>
</file>

<file path=xl/sharedStrings.xml><?xml version="1.0" encoding="utf-8"?>
<sst xmlns="http://schemas.openxmlformats.org/spreadsheetml/2006/main" count="52" uniqueCount="46">
  <si>
    <t>Итого:</t>
  </si>
  <si>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</si>
  <si>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</si>
  <si>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</si>
  <si>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</si>
  <si>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</si>
  <si>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</si>
  <si>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</si>
  <si>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</si>
  <si>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</si>
  <si>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</si>
  <si>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</si>
  <si>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</si>
  <si>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</si>
  <si>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</si>
  <si>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</si>
  <si>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</si>
  <si>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</si>
  <si>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</si>
  <si>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</si>
  <si>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</si>
  <si>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</si>
  <si>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</si>
  <si>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</si>
  <si>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</si>
  <si>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март</t>
  </si>
  <si>
    <t>Требования к качеству</t>
  </si>
  <si>
    <t>________________  /____________ /</t>
  </si>
  <si>
    <t>л</t>
  </si>
  <si>
    <t>Цена за единицу с НДС, руб.</t>
  </si>
  <si>
    <t>Сумма с НДС, руб.</t>
  </si>
  <si>
    <t>________________  /____________/</t>
  </si>
  <si>
    <t>Количество на 2015 год</t>
  </si>
  <si>
    <t>АИ-92, карты, Забайкальский край</t>
  </si>
  <si>
    <t>Дизельное топливо, карты, Забайкальский край</t>
  </si>
  <si>
    <t>в т.ч НДС 18%:</t>
  </si>
  <si>
    <t>АИ-92, карты, Республика Бурятия</t>
  </si>
  <si>
    <t>Дизельное топливо, карты, Республика Бурятия</t>
  </si>
  <si>
    <t>2. Срок поставки: согласно графику помесячной разбивки.</t>
  </si>
  <si>
    <t xml:space="preserve">ГОСТ 305-82 </t>
  </si>
  <si>
    <t>январь</t>
  </si>
  <si>
    <t>февраль</t>
  </si>
  <si>
    <t>3. В цену за единицу продукции включены транспортые расходы, таможенные сборы налоговые платежи.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</si>
  <si>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</si>
  <si>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5. Заправка инструментами системы безналичного расчёта (СБР)  согласно перечня заправок в Приложении № 1 к спецификации.</t>
  </si>
  <si>
    <t>Генеральный директор АО «Хиагда»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</si>
</sst>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&quot;р.&quot;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2" borderId="1" xfId="2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0" xfId="0" applyNumberFormat="1" applyFont="1"/>
    <xf numFmtId="0" fontId="5" fillId="2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1" fillId="2" borderId="7" xfId="0" applyNumberFormat="1" applyFont="1" applyFill="1" applyBorder="1" applyAlignment="1">
      <alignment vertical="center" wrapText="1"/>
    </xf>
    <xf numFmtId="2" fontId="1" fillId="2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</cellXfs>
  <cellStyles count="3">
    <cellStyle name="Обычный" xfId="0" builtinId="0"/>
    <cellStyle name="Обычный 19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7"/>
  <sheetViews>
    <sheetView tabSelected="1" view="pageBreakPreview" zoomScale="70" zoomScaleNormal="75" zoomScaleSheetLayoutView="70" workbookViewId="0">
      <selection activeCell="A15" sqref="A15:R15"/>
    </sheetView>
  </sheetViews>
  <sheetFormatPr defaultRowHeight="18.75" x14ac:dyDescent="0.3"/>
  <cols>
    <col min="1" max="1" width="6.5703125" style="2" customWidth="1"/>
    <col min="2" max="2" width="48.28515625" style="2" customWidth="1"/>
    <col min="3" max="3" width="22" style="2" customWidth="1"/>
    <col min="4" max="4" width="9.42578125" style="2" customWidth="1"/>
    <col min="5" max="5" width="11.7109375" style="2" customWidth="1"/>
    <col min="6" max="6" width="10.7109375" style="2" customWidth="1"/>
    <col min="7" max="7" width="11.85546875" style="2" customWidth="1"/>
    <col min="8" max="8" width="10.85546875" style="2" customWidth="1"/>
    <col min="9" max="9" width="10.42578125" style="2" customWidth="1"/>
    <col min="10" max="10" width="10.85546875" style="2" customWidth="1"/>
    <col min="11" max="11" width="11.42578125" style="2" customWidth="1"/>
    <col min="12" max="12" width="11.7109375" style="2" customWidth="1"/>
    <col min="13" max="13" width="10.42578125" style="2" customWidth="1"/>
    <col min="14" max="14" width="12" style="2" customWidth="1"/>
    <col min="15" max="15" width="10.7109375" style="2" customWidth="1"/>
    <col min="16" max="16" width="10.85546875" style="2" customWidth="1"/>
    <col min="17" max="17" width="12.7109375" style="2" customWidth="1"/>
    <col min="18" max="18" width="14.7109375" style="2" customWidth="1"/>
    <col min="19" max="19" width="21.140625" style="2" customWidth="1"/>
    <col min="20" max="20" width="11.5703125" style="2" hidden="1" customWidth="1"/>
    <col min="21" max="21" width="13.28515625" style="2" hidden="1" customWidth="1"/>
    <col min="22" max="22" width="0.140625" style="2" hidden="1" customWidth="1"/>
    <col min="23" max="23" width="0.7109375" style="2" customWidth="1"/>
    <col min="24" max="16384" width="9.140625" style="2"/>
  </cols>
  <sheetData>
    <row r="1" spans="1:23" s="1" customFormat="1" x14ac:dyDescent="0.3">
      <c r="S1" s="18" t="s">
        <v>19</v>
      </c>
    </row>
    <row r="3" spans="1:23" ht="20.25" x14ac:dyDescent="0.3">
      <c r="A3" s="35" t="s">
        <v>17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23" ht="20.25" x14ac:dyDescent="0.3">
      <c r="A4" s="19"/>
      <c r="B4" s="19"/>
      <c r="C4" s="19"/>
      <c r="D4" s="19"/>
      <c r="E4" s="20"/>
      <c r="F4" s="20"/>
      <c r="G4" s="20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23" x14ac:dyDescent="0.3">
      <c r="A5" s="39" t="s">
        <v>22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23" x14ac:dyDescent="0.3">
      <c r="A6" s="43" t="s">
        <v>2</v>
      </c>
      <c r="B6" s="43" t="s">
        <v>18</v>
      </c>
      <c r="C6" s="43" t="s">
        <v>26</v>
      </c>
      <c r="D6" s="36" t="s">
        <v>16</v>
      </c>
      <c r="E6" s="40" t="s">
        <v>15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2"/>
      <c r="Q6" s="37" t="s">
        <v>32</v>
      </c>
      <c r="R6" s="37" t="s">
        <v>29</v>
      </c>
      <c r="S6" s="37" t="s">
        <v>30</v>
      </c>
    </row>
    <row r="7" spans="1:23" x14ac:dyDescent="0.3">
      <c r="A7" s="43"/>
      <c r="B7" s="43"/>
      <c r="C7" s="43"/>
      <c r="D7" s="36"/>
      <c r="E7" s="38" t="s">
        <v>24</v>
      </c>
      <c r="F7" s="38"/>
      <c r="G7" s="38"/>
      <c r="H7" s="38" t="s">
        <v>3</v>
      </c>
      <c r="I7" s="38"/>
      <c r="J7" s="38"/>
      <c r="K7" s="38" t="s">
        <v>4</v>
      </c>
      <c r="L7" s="38"/>
      <c r="M7" s="38"/>
      <c r="N7" s="38" t="s">
        <v>11</v>
      </c>
      <c r="O7" s="38"/>
      <c r="P7" s="38"/>
      <c r="Q7" s="37"/>
      <c r="R7" s="37"/>
      <c r="S7" s="37"/>
    </row>
    <row r="8" spans="1:23" x14ac:dyDescent="0.3">
      <c r="A8" s="43"/>
      <c r="B8" s="43"/>
      <c r="C8" s="43"/>
      <c r="D8" s="36"/>
      <c r="E8" s="31" t="s">
        <v>40</v>
      </c>
      <c r="F8" s="31" t="s">
        <v>41</v>
      </c>
      <c r="G8" s="21" t="s">
        <v>25</v>
      </c>
      <c r="H8" s="9" t="s">
        <v>5</v>
      </c>
      <c r="I8" s="9" t="s">
        <v>6</v>
      </c>
      <c r="J8" s="9" t="s">
        <v>7</v>
      </c>
      <c r="K8" s="9" t="s">
        <v>8</v>
      </c>
      <c r="L8" s="9" t="s">
        <v>9</v>
      </c>
      <c r="M8" s="9" t="s">
        <v>10</v>
      </c>
      <c r="N8" s="9" t="s">
        <v>12</v>
      </c>
      <c r="O8" s="9" t="s">
        <v>13</v>
      </c>
      <c r="P8" s="9" t="s">
        <v>14</v>
      </c>
      <c r="Q8" s="37"/>
      <c r="R8" s="37"/>
      <c r="S8" s="37"/>
    </row>
    <row r="9" spans="1:23" x14ac:dyDescent="0.3">
      <c r="A9" s="22">
        <v>1</v>
      </c>
      <c r="B9" s="27" t="s">
        <v>33</v>
      </c>
      <c r="C9" s="23" t="s">
        <v>39</v>
      </c>
      <c r="D9" s="23" t="s">
        <v>28</v>
      </c>
      <c r="E9" s="33"/>
      <c r="F9" s="32"/>
      <c r="G9" s="26"/>
      <c r="H9" s="26">
        <v>5975.17</v>
      </c>
      <c r="I9" s="26">
        <v>5975.17</v>
      </c>
      <c r="J9" s="26">
        <v>5975.17</v>
      </c>
      <c r="K9" s="26">
        <v>5975.17</v>
      </c>
      <c r="L9" s="26">
        <v>5975.17</v>
      </c>
      <c r="M9" s="26">
        <v>5975.17</v>
      </c>
      <c r="N9" s="26">
        <v>5975.16</v>
      </c>
      <c r="O9" s="26">
        <v>5975.16</v>
      </c>
      <c r="P9" s="26">
        <v>5975.16</v>
      </c>
      <c r="Q9" s="26">
        <f>P9+O9+N9+M9+L9+K9+J9+I9+H9+G9+F9</f>
        <v>53776.499999999993</v>
      </c>
      <c r="R9" s="24">
        <v>38.950000000000003</v>
      </c>
      <c r="S9" s="25">
        <f t="shared" ref="S9:S12" si="0">Q9*R9</f>
        <v>2094594.6749999998</v>
      </c>
    </row>
    <row r="10" spans="1:23" ht="31.5" x14ac:dyDescent="0.3">
      <c r="A10" s="22">
        <v>2</v>
      </c>
      <c r="B10" s="27" t="s">
        <v>34</v>
      </c>
      <c r="C10" s="23" t="s">
        <v>39</v>
      </c>
      <c r="D10" s="23" t="s">
        <v>28</v>
      </c>
      <c r="E10" s="33"/>
      <c r="F10" s="32"/>
      <c r="G10" s="26"/>
      <c r="H10" s="26">
        <v>50208.77</v>
      </c>
      <c r="I10" s="26">
        <v>48540.07</v>
      </c>
      <c r="J10" s="26">
        <v>57886.9</v>
      </c>
      <c r="K10" s="26">
        <v>57886.9</v>
      </c>
      <c r="L10" s="26">
        <v>70744.429999999993</v>
      </c>
      <c r="M10" s="26">
        <v>51777.72</v>
      </c>
      <c r="N10" s="26">
        <v>53615.839999999997</v>
      </c>
      <c r="O10" s="26">
        <v>55453.96</v>
      </c>
      <c r="P10" s="26">
        <v>61450.75</v>
      </c>
      <c r="Q10" s="26">
        <f t="shared" ref="Q10:Q12" si="1">P10+O10+N10+M10+L10+K10+J10+I10+H10+G10+F10</f>
        <v>507565.34</v>
      </c>
      <c r="R10" s="24">
        <v>41.08</v>
      </c>
      <c r="S10" s="25">
        <v>20850784.07</v>
      </c>
    </row>
    <row r="11" spans="1:23" x14ac:dyDescent="0.3">
      <c r="A11" s="28">
        <v>3</v>
      </c>
      <c r="B11" s="27" t="s">
        <v>36</v>
      </c>
      <c r="C11" s="23" t="s">
        <v>39</v>
      </c>
      <c r="D11" s="23" t="s">
        <v>28</v>
      </c>
      <c r="E11" s="33"/>
      <c r="F11" s="32"/>
      <c r="G11" s="26"/>
      <c r="H11" s="26">
        <v>3537.8</v>
      </c>
      <c r="I11" s="26">
        <v>3537.8</v>
      </c>
      <c r="J11" s="26">
        <v>3537.8</v>
      </c>
      <c r="K11" s="26">
        <v>3537.8</v>
      </c>
      <c r="L11" s="26">
        <v>3537.8</v>
      </c>
      <c r="M11" s="26">
        <v>3537.8</v>
      </c>
      <c r="N11" s="26">
        <v>3537.8</v>
      </c>
      <c r="O11" s="26">
        <v>3537.8</v>
      </c>
      <c r="P11" s="26">
        <v>3537.8</v>
      </c>
      <c r="Q11" s="26">
        <f t="shared" si="1"/>
        <v>31840.199999999997</v>
      </c>
      <c r="R11" s="24">
        <v>38.950000000000003</v>
      </c>
      <c r="S11" s="25">
        <f t="shared" si="0"/>
        <v>1240175.79</v>
      </c>
    </row>
    <row r="12" spans="1:23" ht="31.5" x14ac:dyDescent="0.3">
      <c r="A12" s="28">
        <v>4</v>
      </c>
      <c r="B12" s="27" t="s">
        <v>37</v>
      </c>
      <c r="C12" s="23" t="s">
        <v>39</v>
      </c>
      <c r="D12" s="23" t="s">
        <v>28</v>
      </c>
      <c r="E12" s="33"/>
      <c r="F12" s="32"/>
      <c r="G12" s="26"/>
      <c r="H12" s="26">
        <v>13595.11</v>
      </c>
      <c r="I12" s="26">
        <v>13177.93</v>
      </c>
      <c r="J12" s="26">
        <v>15514.63</v>
      </c>
      <c r="K12" s="26">
        <v>15514.64</v>
      </c>
      <c r="L12" s="26">
        <v>18729.03</v>
      </c>
      <c r="M12" s="26">
        <v>13987.35</v>
      </c>
      <c r="N12" s="26">
        <v>14446.88</v>
      </c>
      <c r="O12" s="26">
        <v>14906.41</v>
      </c>
      <c r="P12" s="26">
        <v>12492.55</v>
      </c>
      <c r="Q12" s="26">
        <f t="shared" si="1"/>
        <v>132364.53000000003</v>
      </c>
      <c r="R12" s="24">
        <v>41.08</v>
      </c>
      <c r="S12" s="25">
        <v>5437535.0099999998</v>
      </c>
    </row>
    <row r="13" spans="1:23" x14ac:dyDescent="0.3">
      <c r="A13" s="47" t="s">
        <v>0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17">
        <f>SUM(S9:S12)</f>
        <v>29623089.545000002</v>
      </c>
      <c r="T13" s="5" t="e">
        <f>SUM(#REF!)</f>
        <v>#REF!</v>
      </c>
      <c r="U13" s="5" t="e">
        <f>T13-S13</f>
        <v>#REF!</v>
      </c>
      <c r="W13" s="5" t="e">
        <f>SUM(#REF!)</f>
        <v>#REF!</v>
      </c>
    </row>
    <row r="14" spans="1:23" x14ac:dyDescent="0.3">
      <c r="A14" s="44" t="s">
        <v>35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10">
        <f>(S13*18)/118</f>
        <v>4518776.3712711865</v>
      </c>
    </row>
    <row r="15" spans="1:23" x14ac:dyDescent="0.3">
      <c r="A15" s="44" t="s">
        <v>1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0">
        <f>S13</f>
        <v>29623089.545000002</v>
      </c>
    </row>
    <row r="16" spans="1:23" x14ac:dyDescent="0.3">
      <c r="A16" s="45" t="s">
        <v>23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3">
      <c r="A17" s="6"/>
      <c r="B17" s="6"/>
      <c r="C17" s="4"/>
      <c r="D17" s="3"/>
      <c r="S17" s="29"/>
    </row>
    <row r="18" spans="1:19" x14ac:dyDescent="0.3">
      <c r="A18" s="46" t="s">
        <v>38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</row>
    <row r="19" spans="1:19" x14ac:dyDescent="0.3">
      <c r="A19" s="46" t="s">
        <v>42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30"/>
    </row>
    <row r="20" spans="1:19" x14ac:dyDescent="0.3">
      <c r="A20" s="34" t="s">
        <v>43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</row>
    <row r="21" spans="1:19" x14ac:dyDescent="0.3">
      <c r="A21" s="34" t="s">
        <v>44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</row>
    <row r="22" spans="1:19" x14ac:dyDescent="0.3">
      <c r="A22" s="1"/>
      <c r="B22" s="11" t="s">
        <v>20</v>
      </c>
      <c r="C22" s="3"/>
      <c r="D22" s="1"/>
      <c r="F22" s="7"/>
      <c r="G22" s="3"/>
      <c r="I22" s="7"/>
      <c r="J22" s="3"/>
      <c r="L22" s="12" t="s">
        <v>21</v>
      </c>
      <c r="M22" s="3"/>
    </row>
    <row r="23" spans="1:19" x14ac:dyDescent="0.3">
      <c r="A23" s="1"/>
      <c r="B23" s="3"/>
      <c r="C23" s="3"/>
      <c r="D23" s="8"/>
      <c r="F23" s="3"/>
      <c r="G23" s="3"/>
      <c r="I23" s="3"/>
      <c r="J23" s="3"/>
      <c r="L23" s="3"/>
      <c r="M23" s="3"/>
    </row>
    <row r="24" spans="1:19" x14ac:dyDescent="0.3">
      <c r="B24" s="3"/>
      <c r="C24" s="3"/>
      <c r="D24" s="1"/>
      <c r="F24" s="3"/>
      <c r="G24" s="3"/>
      <c r="I24" s="3"/>
      <c r="J24" s="3"/>
      <c r="L24" s="3" t="s">
        <v>45</v>
      </c>
      <c r="M24" s="3"/>
    </row>
    <row r="25" spans="1:19" x14ac:dyDescent="0.3">
      <c r="B25" s="3"/>
      <c r="C25" s="3"/>
      <c r="D25" s="3"/>
      <c r="F25" s="3"/>
      <c r="G25" s="3"/>
      <c r="I25" s="3"/>
      <c r="J25" s="3"/>
      <c r="L25" s="3"/>
      <c r="M25" s="3"/>
    </row>
    <row r="26" spans="1:19" x14ac:dyDescent="0.3">
      <c r="B26" s="3" t="s">
        <v>27</v>
      </c>
      <c r="C26" s="3"/>
      <c r="D26" s="1"/>
      <c r="F26" s="4"/>
      <c r="G26" s="3"/>
      <c r="I26" s="4"/>
      <c r="J26" s="3"/>
      <c r="L26" s="4" t="s">
        <v>31</v>
      </c>
      <c r="M26" s="3"/>
    </row>
    <row r="27" spans="1:19" x14ac:dyDescent="0.3">
      <c r="B27" s="13"/>
      <c r="C27" s="14"/>
      <c r="D27" s="15"/>
      <c r="E27"/>
      <c r="F27" s="16"/>
      <c r="G27" s="14"/>
      <c r="H27"/>
      <c r="I27" s="16"/>
      <c r="J27" s="14"/>
      <c r="K27"/>
      <c r="L27" s="16"/>
      <c r="M27" s="14"/>
      <c r="N27"/>
      <c r="O27"/>
      <c r="P27"/>
      <c r="Q27"/>
    </row>
  </sheetData>
  <mergeCells count="22">
    <mergeCell ref="A16:S16"/>
    <mergeCell ref="A20:S20"/>
    <mergeCell ref="A18:S18"/>
    <mergeCell ref="A13:R13"/>
    <mergeCell ref="A14:R14"/>
    <mergeCell ref="A19:R19"/>
    <mergeCell ref="A21:S21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15:R15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2015-01-22T01:22:53Z</dcterms:modified>
</cp:coreProperties>
</file>