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смета'!$25:$25</definedName>
  </definedNames>
  <calcPr calcId="144525"/>
</workbook>
</file>

<file path=xl/calcChain.xml><?xml version="1.0" encoding="utf-8"?>
<calcChain xmlns="http://schemas.openxmlformats.org/spreadsheetml/2006/main">
  <c r="K110" i="1" l="1"/>
  <c r="K105" i="1"/>
  <c r="P17" i="1"/>
  <c r="P16" i="1"/>
  <c r="P15" i="1"/>
  <c r="P14" i="1" s="1"/>
</calcChain>
</file>

<file path=xl/sharedStrings.xml><?xml version="1.0" encoding="utf-8"?>
<sst xmlns="http://schemas.openxmlformats.org/spreadsheetml/2006/main" count="244" uniqueCount="167">
  <si>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</si>
  <si>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</si>
  <si>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</si>
  <si>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</si>
  <si>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</si>
  <si>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</si>
  <si>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</si>
  <si>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</si>
  <si>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</si>
  <si>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</si>
  <si>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</si>
  <si>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</si>
  <si>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</si>
  <si>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</si>
  <si>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</si>
  <si>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</si>
  <si>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</si>
  <si>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</si>
  <si>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</si>
  <si>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</si>
  <si>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</si>
  <si>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</si>
  <si>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</si>
  <si>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</si>
  <si>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ППКОПУ 03041-4-1 "Юнитроник-496" (Ц:14240руб :1,18:4,19)</t>
  </si>
  <si>
    <t>шт</t>
  </si>
  <si>
    <t>ТЕРм10-08-001-01</t>
  </si>
  <si>
    <t>Приборы ПС приемно-контрольные, пусковые, концентратор блок базовый на 10 лучей "Юнитроник-496"</t>
  </si>
  <si>
    <t>1 шт.</t>
  </si>
  <si>
    <t>Модуль локальной сети "ETHERNET U-1" (Ц:4480руб :1,18:4,19)</t>
  </si>
  <si>
    <t>ТЕРм10-08-003-05</t>
  </si>
  <si>
    <t>Монтаж: модуль локальной сети</t>
  </si>
  <si>
    <t>Плата связи "Юнитроник-ПС-496" (Ц:2240руб :1,18:4,19)</t>
  </si>
  <si>
    <t>ТЕРм10-03-001-04</t>
  </si>
  <si>
    <t>Плата дополнительная, устанавливаемая на готовом месте стойки</t>
  </si>
  <si>
    <t>Цена поставщика</t>
  </si>
  <si>
    <t>0-модемный кабель с разъемами DB9  (Ц:320руб:1,18:4,42х1,02)</t>
  </si>
  <si>
    <t>Модуль адресации управляющий  МА-УОП (Ц:1150руб :1,18:4,19)</t>
  </si>
  <si>
    <t>Модуль адресации управляющий МА-4У (Ц:3520руб :1,18:4,19)</t>
  </si>
  <si>
    <t>Модуль адресации управляющий МА-У (Ц:1750руб :1,18:4,19)</t>
  </si>
  <si>
    <t>Монтаж: адресная метка  "Юнитроник МА-У"</t>
  </si>
  <si>
    <t>ИБП "СКАТ-2412" (Ц:5861руб.:1,18:4,19)</t>
  </si>
  <si>
    <t>ТЕРм10-02-016-06</t>
  </si>
  <si>
    <t>Отдельно устанавливаемый преобразователь или блок питания СКАТ-2412М</t>
  </si>
  <si>
    <t>АКБ 12В 7А/ч  (Ц:423,20руб:1,18:4,42х1,02)</t>
  </si>
  <si>
    <t>Дымовой извещатель "ИП-212-92" (Ц:595руб :1,18:4.42)</t>
  </si>
  <si>
    <t>ТЕРм10-08-002-02</t>
  </si>
  <si>
    <t>Извещатель ПС автоматический дымовой " ИП 212-92"</t>
  </si>
  <si>
    <t>Извещатель пожарный ручной "ИПР-3СУ"  (Ц:171,93руб.:1,18:4,42)</t>
  </si>
  <si>
    <t>ТЕРм10-04-066-05</t>
  </si>
  <si>
    <t>Извещатель пожарный ручной ИПР-3СУ</t>
  </si>
  <si>
    <t>Адресная метка МА-7ТС (Ц:490руб :1,18:4,19)</t>
  </si>
  <si>
    <t>Монтаж: адресная метка "Юнитроник МА-7ТС"</t>
  </si>
  <si>
    <t>ТСЦ-509-0584</t>
  </si>
  <si>
    <t>Резисторы</t>
  </si>
  <si>
    <t>шт.</t>
  </si>
  <si>
    <t>ТЕРм11-03-001-01</t>
  </si>
  <si>
    <t>Монтаж: Резисторы, диоды</t>
  </si>
  <si>
    <t>Оповещатель звуковой "СТАНДАРТ" (Ц:223,20руб :1,18:4,42)</t>
  </si>
  <si>
    <t>Оповещатель звуковой СТАНДАРТ</t>
  </si>
  <si>
    <t>Светоуказатель Выход "Люкс-24" (Ц:270руб :1,18:4,42)</t>
  </si>
  <si>
    <t>ТЕРм10-04-066-06</t>
  </si>
  <si>
    <t>Оповещатель световой Люкс</t>
  </si>
  <si>
    <t>Коробка распределительная DKC 150х110x70 IP55 54000 (Цена:151руб :1,18:4,42)</t>
  </si>
  <si>
    <t>Коробка ответвительная  с кабельными вводами</t>
  </si>
  <si>
    <t>Блок защиты от скачков напряжения "Альбатрос-500" (Ц:528руб:1,18:4,42х1,02)</t>
  </si>
  <si>
    <t>Монтаж: блок защиты от скачков напряжения "АЛЬБАТРОС"</t>
  </si>
  <si>
    <t>Шкаф автоматики со стеклянной дверцей 800х600х250 SR 8625V (Ц:9262,94руб :1,18:4,42х1,02)</t>
  </si>
  <si>
    <t>ТЕРм10-06-037-05</t>
  </si>
  <si>
    <t>Шкаф для приборов  настенный, размер до 640х840 мм</t>
  </si>
  <si>
    <t>Колодка клеммная DKC на 12 полюсов  43112NY (Цена:47,65руб :1,18:4,42)</t>
  </si>
  <si>
    <t>ТЕРм10-04-030-04</t>
  </si>
  <si>
    <t>Дополнительная установка на пультах и панелях колодки клеммной на 20 клемм</t>
  </si>
  <si>
    <t>ТЕРм10-04-067-15</t>
  </si>
  <si>
    <t>Настройка комплекта ПК</t>
  </si>
  <si>
    <t>Нетбук Aspire (Ц:27888руб:1,18:4,19)</t>
  </si>
  <si>
    <t>Преобразователь интерфейсов USB/RS-232/RS-422/RS-485 (Ц:1100:1,18:4,42 х 1,02)</t>
  </si>
  <si>
    <t>ТСЦ-501-8183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</si>
  <si>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</si>
  <si>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t>1000 м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</si>
  <si>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</si>
  <si>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</si>
  <si>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ТЕРм08-02-146-01</t>
  </si>
  <si>
    <t>Кабель до 35 кВ с креплением накладными скобами, масса 1 м кабеля до 0,5 кг</t>
  </si>
  <si>
    <t>100 м кабеля</t>
  </si>
  <si>
    <t>Кабель UТ 105нг(А)-FRLS FE180 1х2х0,5 (Цена:23700руб:1,18:4,42)</t>
  </si>
  <si>
    <t>Кабель огнестойкий UT 201нг(А)FRLS FE180  2х1,5 (Ц:76700руб:1,18:4,42 х 1,02)</t>
  </si>
  <si>
    <t>ТЕРм10-01-055-02</t>
  </si>
  <si>
    <t>Прокладка кабеля, масса 1 м до 1 кг, по стене кирпичной</t>
  </si>
  <si>
    <t xml:space="preserve">                           Раздел 2. Пусконаладочные работы (вхолостую 80%)</t>
  </si>
  <si>
    <t xml:space="preserve">                           Пусконаладочные работы пожарной сигнализации и СОУЭ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</si>
  <si>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</si>
  <si>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</si>
  <si>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</si>
  <si>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</si>
  <si>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</si>
  <si>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</si>
  <si>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</si>
  <si>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</si>
  <si>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</si>
  <si>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</si>
  <si>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</si>
  <si>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</si>
  <si>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</si>
  <si>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</si>
  <si>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</si>
  <si>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2, 4, 6, 11, 13, 16, 22, 28, 30, 43, 7, 14-15, 17, 20, 23, 25, 27, 29, 31, 33, 37, 41-42, 18, 24, 26, 34-35, 32, 40, 44-47)</t>
  </si>
  <si>
    <t xml:space="preserve">   Транспортные расходы на оборудование - согласно п.4.60 из МДС 81-35.2004 ПЗ=1,03 (ОЗП=1,03; ЭМ=1,03; МАТ=1,03)  (Поз. 1, 3, 5, 8-10, 12, 19, 36)</t>
  </si>
  <si>
    <t xml:space="preserve">   Заготовительно-складские расходы на оборудование - согласно п.4.64 из МДС 81-35.2004 ПЗ=1,012 (ОЗП=1,012; ЭМ=1,012; МАТ=1,012)  (Поз. 1, 3, 5, 8-10, 12, 19, 36)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</si>
  <si>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6, 11, 13, 16, 22, 28, 30, 43, 7, 14-15, 17, 20, 23, 25, 27, 29, 31, 33, 37, 41-42, 18, 24, 26, 34-35, 32, 40)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</si>
  <si>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44-47)</t>
  </si>
  <si>
    <t xml:space="preserve">   Пусконаладочные работы (в холостую 80%) ПЗ=0,8 (ОЗП=0,8; ЭМ=0,8; ЗПМ=0,8; МАТ=0,8; ТЗ=0,8; ТЗМ=0,8)  (Поз. 44-47)</t>
  </si>
  <si>
    <t>Накладные расходы</t>
  </si>
  <si>
    <t xml:space="preserve">   65% ФОТ (от 2923)  (Поз. 44-47)</t>
  </si>
  <si>
    <t xml:space="preserve">   80% ФОТ (от 6615)  (Поз. 2, 4, 6, 11, 13, 16, 22, 28, 30, 43)</t>
  </si>
  <si>
    <t xml:space="preserve">   92% ФОТ (от 1992)  (Поз. 18, 24, 26, 34-35)</t>
  </si>
  <si>
    <t xml:space="preserve">   95% ФОТ (от 312)  (Поз. 40)</t>
  </si>
  <si>
    <t xml:space="preserve">   100% ФОТ (от 36)  (Поз. 32)</t>
  </si>
  <si>
    <t>Сметная прибыль</t>
  </si>
  <si>
    <t xml:space="preserve">   40% ФОТ (от 2923)  (Поз. 44-47)</t>
  </si>
  <si>
    <t xml:space="preserve">   60% ФОТ (от 6615)  (Поз. 2, 4, 6, 11, 13, 16, 22, 28, 30, 43)</t>
  </si>
  <si>
    <t xml:space="preserve">   65% ФОТ (от 2340)  (Поз. 18, 24, 26, 34-35, 32, 40)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</si>
  <si>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</si>
  <si>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</si>
  <si>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</si>
  <si>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</si>
  <si>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</si>
  <si>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</si>
  <si>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</si>
  <si>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</si>
  <si>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</si>
  <si>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</si>
  <si>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</si>
  <si>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</si>
  <si>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</si>
  <si>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24178-11-ПС "И" Тема КПМ Т6242.004</t>
  </si>
  <si>
    <t>___________________________66,567</t>
  </si>
  <si>
    <t>тыс. руб.</t>
  </si>
  <si>
    <t>___________________________12,317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</si>
  <si>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</si>
  <si>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</si>
  <si>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_______________________________________________________________________________________________825,76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</si>
  <si>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</si>
  <si>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</si>
  <si>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</si>
  <si>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_______________________________________________________________________________________________13,774</t>
  </si>
  <si>
    <t>_______________________________________________________________________________________________5,992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</si>
  <si>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</si>
  <si>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_______________________________________________________________________________________________46,801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</si>
  <si>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</si>
  <si>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</si>
  <si>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</si>
  <si>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</si>
  <si>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</si>
  <si>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систему автоматической пожарной сигнализации и СОУЭ. Отключение вентсистем.</t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</si>
  <si>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</si>
  <si>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</si>
  <si>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</si>
  <si>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>с К=4,42</t>
  </si>
  <si>
    <t>с К=6,05</t>
  </si>
  <si>
    <t>с К=4,19</t>
  </si>
  <si>
    <t>ЛОКАЛЬНЫЙ СМЕТНЫЙ РАСЧЕТ № 24489</t>
  </si>
  <si>
    <t>Площадка 8. Цех 004. Здание 10. (инв.№ 4900026).</t>
  </si>
  <si>
    <t>ТЕРм10-08-003-05 прим</t>
  </si>
  <si>
    <t>Зам.гл.инженера отд. 072 _________________________  Т.М.Ковязина</t>
  </si>
  <si>
    <t>Составил инженер-сметчик __________________ В.В.Воронкова</t>
  </si>
  <si>
    <t>28.06.12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</si>
</sst>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49" fontId="8" fillId="0" borderId="3" xfId="0" applyNumberFormat="1" applyFont="1" applyBorder="1" applyAlignment="1">
      <alignment horizontal="left" vertical="top" wrapText="1"/>
    </xf>
    <xf numFmtId="0" fontId="1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90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2259"/>
  <sheetViews>
    <sheetView showGridLines="0" tabSelected="1" zoomScaleNormal="100" zoomScaleSheetLayoutView="75" workbookViewId="0">
      <selection activeCell="A104" sqref="A104:J104"/>
    </sheetView>
  </sheetViews>
  <sheetFormatPr defaultRowHeight="13.2" outlineLevelRow="2" x14ac:dyDescent="0.25"/>
  <cols>
    <col min="1" max="1" width="3.33203125" style="16" customWidth="1"/>
    <col min="2" max="2" width="15.6640625" style="17" customWidth="1"/>
    <col min="3" max="3" width="34.33203125" style="18" customWidth="1"/>
    <col min="4" max="4" width="7.6640625" style="19" customWidth="1"/>
    <col min="5" max="5" width="9.664062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9.33203125" style="22" customWidth="1"/>
    <col min="17" max="17" width="5.6640625" style="5" customWidth="1"/>
    <col min="18" max="16384" width="8.88671875" style="5"/>
  </cols>
  <sheetData>
    <row r="1" spans="1:17" outlineLevel="2" x14ac:dyDescent="0.25">
      <c r="A1" s="38" t="s">
        <v>15</v>
      </c>
      <c r="B1" s="31"/>
      <c r="C1" s="32"/>
      <c r="D1" s="47"/>
      <c r="E1" s="67" t="s">
        <v>149</v>
      </c>
      <c r="F1" s="67"/>
      <c r="G1" s="67"/>
      <c r="H1" s="67"/>
      <c r="I1" s="67"/>
      <c r="J1" s="34"/>
      <c r="K1" s="34"/>
      <c r="L1" s="34"/>
      <c r="M1" s="38" t="s">
        <v>16</v>
      </c>
      <c r="N1" s="34"/>
      <c r="O1" s="34"/>
      <c r="P1" s="34"/>
      <c r="Q1" s="30"/>
    </row>
    <row r="2" spans="1:17" outlineLevel="1" x14ac:dyDescent="0.25">
      <c r="A2" s="36"/>
      <c r="B2" s="31"/>
      <c r="C2" s="32"/>
      <c r="D2" s="33"/>
      <c r="E2" s="33"/>
      <c r="F2" s="34"/>
      <c r="G2" s="42" t="s">
        <v>0</v>
      </c>
      <c r="H2" s="34"/>
      <c r="I2" s="34"/>
      <c r="J2" s="34"/>
      <c r="K2" s="34"/>
      <c r="L2" s="34"/>
      <c r="M2" s="36" t="s">
        <v>150</v>
      </c>
      <c r="N2" s="34"/>
      <c r="O2" s="34"/>
      <c r="P2" s="34"/>
      <c r="Q2" s="30"/>
    </row>
    <row r="3" spans="1:17" outlineLevel="1" x14ac:dyDescent="0.25">
      <c r="A3" s="36"/>
      <c r="B3" s="31"/>
      <c r="C3" s="32"/>
      <c r="D3" s="33"/>
      <c r="E3" s="33"/>
      <c r="F3" s="34"/>
      <c r="G3" s="42"/>
      <c r="H3" s="34"/>
      <c r="I3" s="34"/>
      <c r="J3" s="34"/>
      <c r="K3" s="34"/>
      <c r="L3" s="36"/>
      <c r="M3" s="36" t="s">
        <v>151</v>
      </c>
      <c r="N3" s="34"/>
      <c r="O3" s="34"/>
      <c r="P3" s="34"/>
      <c r="Q3" s="30"/>
    </row>
    <row r="4" spans="1:17" outlineLevel="1" x14ac:dyDescent="0.25">
      <c r="A4" s="36" t="s">
        <v>22</v>
      </c>
      <c r="B4" s="31"/>
      <c r="C4" s="32"/>
      <c r="D4" s="33"/>
      <c r="E4" s="33"/>
      <c r="F4" s="34"/>
      <c r="G4" s="34"/>
      <c r="H4" s="34"/>
      <c r="I4" s="34"/>
      <c r="J4" s="34"/>
      <c r="K4" s="34"/>
      <c r="L4" s="34"/>
      <c r="M4" s="36" t="s">
        <v>22</v>
      </c>
      <c r="N4" s="34"/>
      <c r="O4" s="34"/>
      <c r="P4" s="34"/>
      <c r="Q4" s="30"/>
    </row>
    <row r="5" spans="1:17" outlineLevel="1" x14ac:dyDescent="0.25">
      <c r="A5" s="36" t="s">
        <v>152</v>
      </c>
      <c r="B5" s="31"/>
      <c r="C5" s="32"/>
      <c r="D5" s="33"/>
      <c r="E5" s="33"/>
      <c r="F5" s="34"/>
      <c r="G5" s="34"/>
      <c r="H5" s="34"/>
      <c r="I5" s="34"/>
      <c r="J5" s="34"/>
      <c r="K5" s="34"/>
      <c r="L5" s="34"/>
      <c r="M5" s="36" t="s">
        <v>153</v>
      </c>
      <c r="N5" s="34"/>
      <c r="O5" s="34"/>
      <c r="P5" s="34"/>
      <c r="Q5" s="30"/>
    </row>
    <row r="6" spans="1:17" x14ac:dyDescent="0.25">
      <c r="A6" s="37"/>
      <c r="B6" s="31"/>
      <c r="C6" s="33"/>
      <c r="D6" s="35"/>
      <c r="E6" s="34"/>
      <c r="F6" s="34"/>
      <c r="G6" s="44" t="s">
        <v>161</v>
      </c>
      <c r="H6" s="44"/>
      <c r="I6" s="44"/>
      <c r="J6" s="34"/>
      <c r="K6" s="34"/>
      <c r="L6" s="34"/>
      <c r="M6" s="34"/>
      <c r="N6" s="34"/>
      <c r="O6" s="34"/>
      <c r="P6" s="34"/>
      <c r="Q6" s="30"/>
    </row>
    <row r="7" spans="1:17" x14ac:dyDescent="0.25">
      <c r="A7" s="37"/>
      <c r="B7" s="31"/>
      <c r="C7" s="33"/>
      <c r="D7" s="35"/>
      <c r="E7" s="34"/>
      <c r="F7" s="34"/>
      <c r="G7" s="37" t="s">
        <v>1</v>
      </c>
      <c r="H7" s="37"/>
      <c r="I7" s="37"/>
      <c r="J7" s="34"/>
      <c r="K7" s="34"/>
      <c r="L7" s="34"/>
      <c r="M7" s="34"/>
      <c r="N7" s="34"/>
      <c r="O7" s="34"/>
      <c r="P7" s="34"/>
      <c r="Q7" s="30"/>
    </row>
    <row r="8" spans="1:17" x14ac:dyDescent="0.25">
      <c r="A8" s="37"/>
      <c r="B8" s="31"/>
      <c r="C8" s="33"/>
      <c r="D8" s="35"/>
      <c r="E8" s="34"/>
      <c r="F8" s="34"/>
      <c r="G8" s="37"/>
      <c r="H8" s="37"/>
      <c r="I8" s="37"/>
      <c r="J8" s="34"/>
      <c r="K8" s="34"/>
      <c r="L8" s="34"/>
      <c r="M8" s="34"/>
      <c r="N8" s="34"/>
      <c r="O8" s="34"/>
      <c r="P8" s="34"/>
      <c r="Q8" s="30"/>
    </row>
    <row r="9" spans="1:17" x14ac:dyDescent="0.25">
      <c r="A9" s="37"/>
      <c r="B9" s="31"/>
      <c r="C9" s="45" t="s">
        <v>2</v>
      </c>
      <c r="D9" s="48" t="s">
        <v>154</v>
      </c>
      <c r="E9" s="49"/>
      <c r="F9" s="39"/>
      <c r="G9" s="39"/>
      <c r="H9" s="50"/>
      <c r="I9" s="39"/>
      <c r="J9" s="39"/>
      <c r="K9" s="39"/>
      <c r="L9" s="39"/>
      <c r="M9" s="39"/>
      <c r="N9" s="34"/>
      <c r="O9" s="34"/>
      <c r="P9" s="34"/>
      <c r="Q9" s="30"/>
    </row>
    <row r="10" spans="1:17" x14ac:dyDescent="0.25">
      <c r="A10" s="37"/>
      <c r="B10" s="31"/>
      <c r="C10" s="45"/>
      <c r="D10" s="51"/>
      <c r="E10" s="68" t="s">
        <v>162</v>
      </c>
      <c r="F10" s="68"/>
      <c r="G10" s="68"/>
      <c r="H10" s="68"/>
      <c r="I10" s="68"/>
      <c r="J10" s="68"/>
      <c r="K10" s="43"/>
      <c r="L10" s="43"/>
      <c r="M10" s="34"/>
      <c r="N10" s="34"/>
      <c r="O10" s="34"/>
      <c r="P10" s="34"/>
      <c r="Q10" s="30"/>
    </row>
    <row r="11" spans="1:17" x14ac:dyDescent="0.25">
      <c r="A11" s="37"/>
      <c r="B11" s="31"/>
      <c r="C11" s="33"/>
      <c r="D11" s="46"/>
      <c r="E11" s="40"/>
      <c r="F11" s="40"/>
      <c r="G11" s="41" t="s">
        <v>3</v>
      </c>
      <c r="H11" s="41"/>
      <c r="I11" s="41"/>
      <c r="J11" s="40"/>
      <c r="K11" s="43"/>
      <c r="L11" s="34"/>
      <c r="M11" s="34"/>
      <c r="N11" s="34"/>
      <c r="O11" s="34"/>
      <c r="P11" s="34"/>
      <c r="Q11" s="30"/>
    </row>
    <row r="12" spans="1:17" x14ac:dyDescent="0.25">
      <c r="A12" s="9"/>
      <c r="B12" s="10"/>
      <c r="C12" s="3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7" x14ac:dyDescent="0.25">
      <c r="A13" s="7"/>
      <c r="B13" s="1"/>
      <c r="C13" s="3"/>
      <c r="D13" s="8" t="s">
        <v>135</v>
      </c>
      <c r="E13" s="4"/>
      <c r="F13" s="4"/>
      <c r="G13" s="4"/>
      <c r="H13" s="8"/>
      <c r="I13" s="8"/>
      <c r="J13" s="8"/>
      <c r="K13" s="4"/>
      <c r="L13" s="4"/>
      <c r="M13" s="4"/>
      <c r="N13" s="55" t="s">
        <v>157</v>
      </c>
      <c r="O13" s="56"/>
      <c r="P13" s="56"/>
      <c r="Q13" s="4"/>
    </row>
    <row r="14" spans="1:17" x14ac:dyDescent="0.25">
      <c r="A14" s="7"/>
      <c r="B14" s="1"/>
      <c r="C14" s="3"/>
      <c r="D14" s="8" t="s">
        <v>143</v>
      </c>
      <c r="E14" s="4"/>
      <c r="F14" s="4"/>
      <c r="G14" s="4"/>
      <c r="H14" s="8"/>
      <c r="I14" s="8"/>
      <c r="J14" s="72" t="s">
        <v>136</v>
      </c>
      <c r="K14" s="73"/>
      <c r="L14" s="6" t="s">
        <v>137</v>
      </c>
      <c r="M14" s="4"/>
      <c r="N14" s="57" t="s">
        <v>158</v>
      </c>
      <c r="O14" s="56"/>
      <c r="P14" s="58">
        <f>P15+P16+P17</f>
        <v>300.82508000000001</v>
      </c>
    </row>
    <row r="15" spans="1:17" outlineLevel="1" x14ac:dyDescent="0.25">
      <c r="A15" s="7"/>
      <c r="B15" s="1"/>
      <c r="C15" s="3"/>
      <c r="D15" s="8" t="s">
        <v>147</v>
      </c>
      <c r="E15" s="4"/>
      <c r="F15" s="4"/>
      <c r="G15" s="4"/>
      <c r="H15" s="8"/>
      <c r="I15" s="8"/>
      <c r="J15" s="72" t="s">
        <v>148</v>
      </c>
      <c r="K15" s="73"/>
      <c r="L15" s="6" t="s">
        <v>137</v>
      </c>
      <c r="M15" s="4"/>
      <c r="N15" s="57" t="s">
        <v>158</v>
      </c>
      <c r="O15" s="56"/>
      <c r="P15" s="58">
        <f>46.801*4.42</f>
        <v>206.86042</v>
      </c>
    </row>
    <row r="16" spans="1:17" outlineLevel="1" x14ac:dyDescent="0.25">
      <c r="A16" s="7"/>
      <c r="B16" s="1"/>
      <c r="C16" s="3"/>
      <c r="D16" s="52" t="s">
        <v>155</v>
      </c>
      <c r="E16" s="4"/>
      <c r="F16" s="4"/>
      <c r="G16" s="4"/>
      <c r="H16" s="8"/>
      <c r="I16" s="8"/>
      <c r="J16" s="72" t="s">
        <v>146</v>
      </c>
      <c r="K16" s="73"/>
      <c r="L16" s="6" t="s">
        <v>137</v>
      </c>
      <c r="M16" s="4"/>
      <c r="N16" s="57" t="s">
        <v>159</v>
      </c>
      <c r="O16" s="56"/>
      <c r="P16" s="58">
        <f>5.992*6.05</f>
        <v>36.251599999999996</v>
      </c>
    </row>
    <row r="17" spans="1:17" outlineLevel="1" x14ac:dyDescent="0.25">
      <c r="A17" s="7"/>
      <c r="B17" s="1"/>
      <c r="C17" s="3"/>
      <c r="D17" s="8" t="s">
        <v>144</v>
      </c>
      <c r="E17" s="4"/>
      <c r="F17" s="4"/>
      <c r="G17" s="4"/>
      <c r="H17" s="8"/>
      <c r="I17" s="8"/>
      <c r="J17" s="72" t="s">
        <v>145</v>
      </c>
      <c r="K17" s="73"/>
      <c r="L17" s="6" t="s">
        <v>137</v>
      </c>
      <c r="M17" s="4"/>
      <c r="N17" s="57" t="s">
        <v>160</v>
      </c>
      <c r="O17" s="56"/>
      <c r="P17" s="58">
        <f>13.774*4.19</f>
        <v>57.713059999999999</v>
      </c>
    </row>
    <row r="18" spans="1:17" x14ac:dyDescent="0.25">
      <c r="A18" s="7"/>
      <c r="B18" s="1"/>
      <c r="C18" s="3"/>
      <c r="D18" s="8" t="s">
        <v>139</v>
      </c>
      <c r="E18" s="4"/>
      <c r="F18" s="4"/>
      <c r="G18" s="4"/>
      <c r="H18" s="8"/>
      <c r="I18" s="8"/>
      <c r="J18" s="72" t="s">
        <v>138</v>
      </c>
      <c r="K18" s="73"/>
      <c r="L18" s="6" t="s">
        <v>137</v>
      </c>
      <c r="M18" s="4"/>
      <c r="N18" s="4"/>
      <c r="O18" s="4"/>
      <c r="P18" s="4"/>
    </row>
    <row r="19" spans="1:17" outlineLevel="1" x14ac:dyDescent="0.25">
      <c r="A19" s="7"/>
      <c r="B19" s="1"/>
      <c r="C19" s="3"/>
      <c r="D19" s="8" t="s">
        <v>140</v>
      </c>
      <c r="E19" s="4"/>
      <c r="F19" s="4"/>
      <c r="G19" s="4"/>
      <c r="H19" s="8"/>
      <c r="I19" s="8"/>
      <c r="J19" s="72" t="s">
        <v>141</v>
      </c>
      <c r="K19" s="73"/>
      <c r="L19" s="6" t="s">
        <v>142</v>
      </c>
      <c r="M19" s="4"/>
      <c r="N19" s="4"/>
      <c r="O19" s="4"/>
      <c r="P19" s="4"/>
    </row>
    <row r="20" spans="1:17" x14ac:dyDescent="0.25">
      <c r="A20" s="7"/>
      <c r="B20" s="1"/>
      <c r="C20" s="3"/>
      <c r="D20" s="53" t="s">
        <v>156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x14ac:dyDescent="0.25">
      <c r="A21" s="7"/>
      <c r="B21" s="1"/>
      <c r="C21" s="2"/>
      <c r="D21" s="3"/>
      <c r="E21" s="7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ht="19.5" customHeight="1" x14ac:dyDescent="0.25">
      <c r="A22" s="77" t="s">
        <v>4</v>
      </c>
      <c r="B22" s="80" t="s">
        <v>21</v>
      </c>
      <c r="C22" s="77" t="s">
        <v>5</v>
      </c>
      <c r="D22" s="77" t="s">
        <v>6</v>
      </c>
      <c r="E22" s="77" t="s">
        <v>7</v>
      </c>
      <c r="F22" s="77" t="s">
        <v>17</v>
      </c>
      <c r="G22" s="78"/>
      <c r="H22" s="78"/>
      <c r="I22" s="78"/>
      <c r="J22" s="77" t="s">
        <v>18</v>
      </c>
      <c r="K22" s="82"/>
      <c r="L22" s="82"/>
      <c r="M22" s="82"/>
      <c r="N22" s="82"/>
      <c r="O22" s="77" t="s">
        <v>12</v>
      </c>
      <c r="P22" s="77" t="s">
        <v>13</v>
      </c>
      <c r="Q22" s="83" t="s">
        <v>19</v>
      </c>
    </row>
    <row r="23" spans="1:17" ht="18.75" customHeight="1" x14ac:dyDescent="0.25">
      <c r="A23" s="78"/>
      <c r="B23" s="81"/>
      <c r="C23" s="79"/>
      <c r="D23" s="77"/>
      <c r="E23" s="77"/>
      <c r="F23" s="77" t="s">
        <v>8</v>
      </c>
      <c r="G23" s="77" t="s">
        <v>10</v>
      </c>
      <c r="H23" s="78"/>
      <c r="I23" s="78"/>
      <c r="J23" s="77" t="s">
        <v>20</v>
      </c>
      <c r="K23" s="77" t="s">
        <v>8</v>
      </c>
      <c r="L23" s="77" t="s">
        <v>10</v>
      </c>
      <c r="M23" s="78"/>
      <c r="N23" s="78"/>
      <c r="O23" s="77"/>
      <c r="P23" s="77"/>
      <c r="Q23" s="83"/>
    </row>
    <row r="24" spans="1:17" ht="22.5" customHeight="1" x14ac:dyDescent="0.25">
      <c r="A24" s="78"/>
      <c r="B24" s="81"/>
      <c r="C24" s="79"/>
      <c r="D24" s="77"/>
      <c r="E24" s="77"/>
      <c r="F24" s="78"/>
      <c r="G24" s="11" t="s">
        <v>9</v>
      </c>
      <c r="H24" s="11" t="s">
        <v>14</v>
      </c>
      <c r="I24" s="11" t="s">
        <v>11</v>
      </c>
      <c r="J24" s="79"/>
      <c r="K24" s="78"/>
      <c r="L24" s="11" t="s">
        <v>9</v>
      </c>
      <c r="M24" s="11" t="s">
        <v>14</v>
      </c>
      <c r="N24" s="11" t="s">
        <v>11</v>
      </c>
      <c r="O24" s="77"/>
      <c r="P24" s="77"/>
      <c r="Q24" s="83"/>
    </row>
    <row r="25" spans="1:17" x14ac:dyDescent="0.25">
      <c r="A25" s="13">
        <v>1</v>
      </c>
      <c r="B25" s="14">
        <v>2</v>
      </c>
      <c r="C25" s="11">
        <v>3</v>
      </c>
      <c r="D25" s="11">
        <v>4</v>
      </c>
      <c r="E25" s="15">
        <v>5</v>
      </c>
      <c r="F25" s="12">
        <v>6</v>
      </c>
      <c r="G25" s="12">
        <v>7</v>
      </c>
      <c r="H25" s="12">
        <v>8</v>
      </c>
      <c r="I25" s="12">
        <v>9</v>
      </c>
      <c r="J25" s="12">
        <v>10</v>
      </c>
      <c r="K25" s="12">
        <v>11</v>
      </c>
      <c r="L25" s="12">
        <v>12</v>
      </c>
      <c r="M25" s="12">
        <v>13</v>
      </c>
      <c r="N25" s="12">
        <v>14</v>
      </c>
      <c r="O25" s="12">
        <v>15</v>
      </c>
      <c r="P25" s="12">
        <v>16</v>
      </c>
      <c r="Q25" s="12">
        <v>17</v>
      </c>
    </row>
    <row r="26" spans="1:17" ht="19.8" customHeight="1" x14ac:dyDescent="0.25">
      <c r="A26" s="74" t="s">
        <v>23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spans="1:17" ht="22.8" x14ac:dyDescent="0.25">
      <c r="A27" s="13">
        <v>1</v>
      </c>
      <c r="B27" s="23" t="s">
        <v>35</v>
      </c>
      <c r="C27" s="24" t="s">
        <v>24</v>
      </c>
      <c r="D27" s="15" t="s">
        <v>25</v>
      </c>
      <c r="E27" s="25">
        <v>1</v>
      </c>
      <c r="F27" s="26"/>
      <c r="G27" s="26"/>
      <c r="H27" s="26"/>
      <c r="I27" s="26"/>
      <c r="J27" s="26">
        <v>2880</v>
      </c>
      <c r="K27" s="26">
        <v>2880</v>
      </c>
      <c r="L27" s="26"/>
      <c r="M27" s="26"/>
      <c r="N27" s="26"/>
      <c r="O27" s="26"/>
      <c r="P27" s="26"/>
      <c r="Q27" s="26"/>
    </row>
    <row r="28" spans="1:17" ht="34.200000000000003" x14ac:dyDescent="0.25">
      <c r="A28" s="13">
        <v>2</v>
      </c>
      <c r="B28" s="23" t="s">
        <v>26</v>
      </c>
      <c r="C28" s="24" t="s">
        <v>27</v>
      </c>
      <c r="D28" s="15" t="s">
        <v>28</v>
      </c>
      <c r="E28" s="25">
        <v>1</v>
      </c>
      <c r="F28" s="27">
        <v>117.52</v>
      </c>
      <c r="G28" s="27">
        <v>102.02</v>
      </c>
      <c r="H28" s="27">
        <v>0.46</v>
      </c>
      <c r="I28" s="26"/>
      <c r="J28" s="26"/>
      <c r="K28" s="26">
        <v>118</v>
      </c>
      <c r="L28" s="26">
        <v>102</v>
      </c>
      <c r="M28" s="26"/>
      <c r="N28" s="26"/>
      <c r="O28" s="26">
        <v>7.2</v>
      </c>
      <c r="P28" s="26">
        <v>7.2</v>
      </c>
      <c r="Q28" s="26"/>
    </row>
    <row r="29" spans="1:17" ht="22.8" x14ac:dyDescent="0.25">
      <c r="A29" s="13">
        <v>3</v>
      </c>
      <c r="B29" s="23" t="s">
        <v>35</v>
      </c>
      <c r="C29" s="24" t="s">
        <v>29</v>
      </c>
      <c r="D29" s="15" t="s">
        <v>25</v>
      </c>
      <c r="E29" s="25">
        <v>1</v>
      </c>
      <c r="F29" s="26"/>
      <c r="G29" s="26"/>
      <c r="H29" s="26"/>
      <c r="I29" s="26"/>
      <c r="J29" s="26">
        <v>906</v>
      </c>
      <c r="K29" s="26">
        <v>906</v>
      </c>
      <c r="L29" s="26"/>
      <c r="M29" s="26"/>
      <c r="N29" s="26"/>
      <c r="O29" s="26"/>
      <c r="P29" s="26"/>
      <c r="Q29" s="26"/>
    </row>
    <row r="30" spans="1:17" x14ac:dyDescent="0.25">
      <c r="A30" s="13">
        <v>4</v>
      </c>
      <c r="B30" s="23" t="s">
        <v>30</v>
      </c>
      <c r="C30" s="24" t="s">
        <v>31</v>
      </c>
      <c r="D30" s="15" t="s">
        <v>28</v>
      </c>
      <c r="E30" s="25">
        <v>1</v>
      </c>
      <c r="F30" s="27">
        <v>86.32</v>
      </c>
      <c r="G30" s="27">
        <v>78.05</v>
      </c>
      <c r="H30" s="27">
        <v>0.37</v>
      </c>
      <c r="I30" s="26"/>
      <c r="J30" s="26"/>
      <c r="K30" s="26">
        <v>86</v>
      </c>
      <c r="L30" s="26">
        <v>78</v>
      </c>
      <c r="M30" s="26"/>
      <c r="N30" s="26"/>
      <c r="O30" s="26">
        <v>5.76</v>
      </c>
      <c r="P30" s="26">
        <v>5.76</v>
      </c>
      <c r="Q30" s="26"/>
    </row>
    <row r="31" spans="1:17" ht="22.8" x14ac:dyDescent="0.25">
      <c r="A31" s="13">
        <v>5</v>
      </c>
      <c r="B31" s="23" t="s">
        <v>35</v>
      </c>
      <c r="C31" s="24" t="s">
        <v>32</v>
      </c>
      <c r="D31" s="15" t="s">
        <v>25</v>
      </c>
      <c r="E31" s="25">
        <v>1</v>
      </c>
      <c r="F31" s="26"/>
      <c r="G31" s="26"/>
      <c r="H31" s="26"/>
      <c r="I31" s="26"/>
      <c r="J31" s="26">
        <v>453</v>
      </c>
      <c r="K31" s="26">
        <v>453</v>
      </c>
      <c r="L31" s="26"/>
      <c r="M31" s="26"/>
      <c r="N31" s="26"/>
      <c r="O31" s="26"/>
      <c r="P31" s="26"/>
      <c r="Q31" s="26"/>
    </row>
    <row r="32" spans="1:17" ht="22.8" x14ac:dyDescent="0.25">
      <c r="A32" s="13">
        <v>6</v>
      </c>
      <c r="B32" s="23" t="s">
        <v>33</v>
      </c>
      <c r="C32" s="24" t="s">
        <v>34</v>
      </c>
      <c r="D32" s="15" t="s">
        <v>28</v>
      </c>
      <c r="E32" s="25">
        <v>1</v>
      </c>
      <c r="F32" s="27">
        <v>34.97</v>
      </c>
      <c r="G32" s="27">
        <v>27.5</v>
      </c>
      <c r="H32" s="27">
        <v>6.92</v>
      </c>
      <c r="I32" s="27">
        <v>1.41</v>
      </c>
      <c r="J32" s="26"/>
      <c r="K32" s="26">
        <v>35</v>
      </c>
      <c r="L32" s="26">
        <v>28</v>
      </c>
      <c r="M32" s="26">
        <v>7</v>
      </c>
      <c r="N32" s="26">
        <v>1</v>
      </c>
      <c r="O32" s="26">
        <v>2.29</v>
      </c>
      <c r="P32" s="26">
        <v>2.29</v>
      </c>
      <c r="Q32" s="26"/>
    </row>
    <row r="33" spans="1:17" ht="22.8" x14ac:dyDescent="0.25">
      <c r="A33" s="13">
        <v>7</v>
      </c>
      <c r="B33" s="23" t="s">
        <v>35</v>
      </c>
      <c r="C33" s="24" t="s">
        <v>36</v>
      </c>
      <c r="D33" s="15" t="s">
        <v>28</v>
      </c>
      <c r="E33" s="25">
        <v>1</v>
      </c>
      <c r="F33" s="27">
        <v>62.58</v>
      </c>
      <c r="G33" s="26"/>
      <c r="H33" s="26"/>
      <c r="I33" s="26"/>
      <c r="J33" s="26"/>
      <c r="K33" s="26">
        <v>63</v>
      </c>
      <c r="L33" s="26"/>
      <c r="M33" s="26"/>
      <c r="N33" s="26"/>
      <c r="O33" s="26"/>
      <c r="P33" s="26"/>
      <c r="Q33" s="26"/>
    </row>
    <row r="34" spans="1:17" ht="22.8" x14ac:dyDescent="0.25">
      <c r="A34" s="13">
        <v>8</v>
      </c>
      <c r="B34" s="23" t="s">
        <v>35</v>
      </c>
      <c r="C34" s="24" t="s">
        <v>37</v>
      </c>
      <c r="D34" s="15" t="s">
        <v>25</v>
      </c>
      <c r="E34" s="25">
        <v>1</v>
      </c>
      <c r="F34" s="26"/>
      <c r="G34" s="26"/>
      <c r="H34" s="26"/>
      <c r="I34" s="26"/>
      <c r="J34" s="26">
        <v>233</v>
      </c>
      <c r="K34" s="26">
        <v>233</v>
      </c>
      <c r="L34" s="26"/>
      <c r="M34" s="26"/>
      <c r="N34" s="26"/>
      <c r="O34" s="26"/>
      <c r="P34" s="26"/>
      <c r="Q34" s="26"/>
    </row>
    <row r="35" spans="1:17" ht="22.8" x14ac:dyDescent="0.25">
      <c r="A35" s="13">
        <v>9</v>
      </c>
      <c r="B35" s="54" t="s">
        <v>35</v>
      </c>
      <c r="C35" s="24" t="s">
        <v>38</v>
      </c>
      <c r="D35" s="15" t="s">
        <v>25</v>
      </c>
      <c r="E35" s="25">
        <v>1</v>
      </c>
      <c r="F35" s="26"/>
      <c r="G35" s="26"/>
      <c r="H35" s="26"/>
      <c r="I35" s="26"/>
      <c r="J35" s="26">
        <v>712</v>
      </c>
      <c r="K35" s="26">
        <v>712</v>
      </c>
      <c r="L35" s="26"/>
      <c r="M35" s="26"/>
      <c r="N35" s="26"/>
      <c r="O35" s="26"/>
      <c r="P35" s="26"/>
      <c r="Q35" s="26"/>
    </row>
    <row r="36" spans="1:17" ht="22.8" x14ac:dyDescent="0.25">
      <c r="A36" s="13">
        <v>10</v>
      </c>
      <c r="B36" s="54" t="s">
        <v>35</v>
      </c>
      <c r="C36" s="24" t="s">
        <v>39</v>
      </c>
      <c r="D36" s="15" t="s">
        <v>25</v>
      </c>
      <c r="E36" s="25">
        <v>2</v>
      </c>
      <c r="F36" s="26"/>
      <c r="G36" s="26"/>
      <c r="H36" s="26"/>
      <c r="I36" s="26"/>
      <c r="J36" s="26">
        <v>708</v>
      </c>
      <c r="K36" s="26">
        <v>708</v>
      </c>
      <c r="L36" s="26"/>
      <c r="M36" s="26"/>
      <c r="N36" s="26"/>
      <c r="O36" s="26"/>
      <c r="P36" s="26"/>
      <c r="Q36" s="26"/>
    </row>
    <row r="37" spans="1:17" ht="24" x14ac:dyDescent="0.25">
      <c r="A37" s="13">
        <v>11</v>
      </c>
      <c r="B37" s="23" t="s">
        <v>163</v>
      </c>
      <c r="C37" s="24" t="s">
        <v>40</v>
      </c>
      <c r="D37" s="15" t="s">
        <v>28</v>
      </c>
      <c r="E37" s="25">
        <v>2</v>
      </c>
      <c r="F37" s="27">
        <v>86.32</v>
      </c>
      <c r="G37" s="27">
        <v>78.05</v>
      </c>
      <c r="H37" s="27">
        <v>0.37</v>
      </c>
      <c r="I37" s="26"/>
      <c r="J37" s="26"/>
      <c r="K37" s="26">
        <v>173</v>
      </c>
      <c r="L37" s="26">
        <v>156</v>
      </c>
      <c r="M37" s="26">
        <v>1</v>
      </c>
      <c r="N37" s="26"/>
      <c r="O37" s="26">
        <v>5.76</v>
      </c>
      <c r="P37" s="26">
        <v>11.52</v>
      </c>
      <c r="Q37" s="26"/>
    </row>
    <row r="38" spans="1:17" x14ac:dyDescent="0.25">
      <c r="A38" s="13">
        <v>12</v>
      </c>
      <c r="B38" s="23" t="s">
        <v>35</v>
      </c>
      <c r="C38" s="24" t="s">
        <v>41</v>
      </c>
      <c r="D38" s="15" t="s">
        <v>25</v>
      </c>
      <c r="E38" s="25">
        <v>1</v>
      </c>
      <c r="F38" s="26"/>
      <c r="G38" s="26"/>
      <c r="H38" s="26"/>
      <c r="I38" s="26"/>
      <c r="J38" s="26">
        <v>1185</v>
      </c>
      <c r="K38" s="26">
        <v>1185</v>
      </c>
      <c r="L38" s="26"/>
      <c r="M38" s="26"/>
      <c r="N38" s="26"/>
      <c r="O38" s="26"/>
      <c r="P38" s="26"/>
      <c r="Q38" s="26"/>
    </row>
    <row r="39" spans="1:17" ht="34.200000000000003" x14ac:dyDescent="0.25">
      <c r="A39" s="13">
        <v>13</v>
      </c>
      <c r="B39" s="23" t="s">
        <v>42</v>
      </c>
      <c r="C39" s="24" t="s">
        <v>43</v>
      </c>
      <c r="D39" s="15" t="s">
        <v>28</v>
      </c>
      <c r="E39" s="25">
        <v>1</v>
      </c>
      <c r="F39" s="27">
        <v>256.7</v>
      </c>
      <c r="G39" s="27">
        <v>157.76</v>
      </c>
      <c r="H39" s="27">
        <v>33.83</v>
      </c>
      <c r="I39" s="27">
        <v>6.87</v>
      </c>
      <c r="J39" s="26"/>
      <c r="K39" s="26">
        <v>257</v>
      </c>
      <c r="L39" s="26">
        <v>158</v>
      </c>
      <c r="M39" s="26">
        <v>34</v>
      </c>
      <c r="N39" s="26">
        <v>7</v>
      </c>
      <c r="O39" s="26">
        <v>10.1</v>
      </c>
      <c r="P39" s="26">
        <v>10.1</v>
      </c>
      <c r="Q39" s="26"/>
    </row>
    <row r="40" spans="1:17" x14ac:dyDescent="0.25">
      <c r="A40" s="13">
        <v>14</v>
      </c>
      <c r="B40" s="23" t="s">
        <v>35</v>
      </c>
      <c r="C40" s="24" t="s">
        <v>44</v>
      </c>
      <c r="D40" s="15" t="s">
        <v>25</v>
      </c>
      <c r="E40" s="25">
        <v>3</v>
      </c>
      <c r="F40" s="27">
        <v>82.76</v>
      </c>
      <c r="G40" s="26"/>
      <c r="H40" s="26"/>
      <c r="I40" s="26"/>
      <c r="J40" s="26"/>
      <c r="K40" s="26">
        <v>248</v>
      </c>
      <c r="L40" s="26"/>
      <c r="M40" s="26"/>
      <c r="N40" s="26"/>
      <c r="O40" s="26"/>
      <c r="P40" s="26"/>
      <c r="Q40" s="26"/>
    </row>
    <row r="41" spans="1:17" ht="22.8" x14ac:dyDescent="0.25">
      <c r="A41" s="13">
        <v>15</v>
      </c>
      <c r="B41" s="23" t="s">
        <v>35</v>
      </c>
      <c r="C41" s="24" t="s">
        <v>45</v>
      </c>
      <c r="D41" s="15" t="s">
        <v>25</v>
      </c>
      <c r="E41" s="25">
        <v>57</v>
      </c>
      <c r="F41" s="27">
        <v>114.08</v>
      </c>
      <c r="G41" s="26"/>
      <c r="H41" s="26"/>
      <c r="I41" s="26"/>
      <c r="J41" s="26"/>
      <c r="K41" s="26">
        <v>6503</v>
      </c>
      <c r="L41" s="26"/>
      <c r="M41" s="26"/>
      <c r="N41" s="26"/>
      <c r="O41" s="26"/>
      <c r="P41" s="26"/>
      <c r="Q41" s="26"/>
    </row>
    <row r="42" spans="1:17" ht="22.8" x14ac:dyDescent="0.25">
      <c r="A42" s="13">
        <v>16</v>
      </c>
      <c r="B42" s="23" t="s">
        <v>46</v>
      </c>
      <c r="C42" s="24" t="s">
        <v>47</v>
      </c>
      <c r="D42" s="15" t="s">
        <v>28</v>
      </c>
      <c r="E42" s="25">
        <v>51</v>
      </c>
      <c r="F42" s="27">
        <v>28.38</v>
      </c>
      <c r="G42" s="27">
        <v>22.76</v>
      </c>
      <c r="H42" s="27">
        <v>0.46</v>
      </c>
      <c r="I42" s="26"/>
      <c r="J42" s="26"/>
      <c r="K42" s="26">
        <v>1447</v>
      </c>
      <c r="L42" s="26">
        <v>1161</v>
      </c>
      <c r="M42" s="26">
        <v>23</v>
      </c>
      <c r="N42" s="26"/>
      <c r="O42" s="26">
        <v>1.68</v>
      </c>
      <c r="P42" s="26">
        <v>85.68</v>
      </c>
      <c r="Q42" s="26"/>
    </row>
    <row r="43" spans="1:17" ht="22.8" x14ac:dyDescent="0.25">
      <c r="A43" s="13">
        <v>17</v>
      </c>
      <c r="B43" s="23" t="s">
        <v>35</v>
      </c>
      <c r="C43" s="24" t="s">
        <v>48</v>
      </c>
      <c r="D43" s="15" t="s">
        <v>25</v>
      </c>
      <c r="E43" s="25">
        <v>5</v>
      </c>
      <c r="F43" s="27">
        <v>32.97</v>
      </c>
      <c r="G43" s="26"/>
      <c r="H43" s="26"/>
      <c r="I43" s="26"/>
      <c r="J43" s="26"/>
      <c r="K43" s="26">
        <v>165</v>
      </c>
      <c r="L43" s="26"/>
      <c r="M43" s="26"/>
      <c r="N43" s="26"/>
      <c r="O43" s="26"/>
      <c r="P43" s="26"/>
      <c r="Q43" s="26"/>
    </row>
    <row r="44" spans="1:17" x14ac:dyDescent="0.25">
      <c r="A44" s="13">
        <v>18</v>
      </c>
      <c r="B44" s="23" t="s">
        <v>49</v>
      </c>
      <c r="C44" s="24" t="s">
        <v>50</v>
      </c>
      <c r="D44" s="15" t="s">
        <v>28</v>
      </c>
      <c r="E44" s="25">
        <v>4</v>
      </c>
      <c r="F44" s="27">
        <v>13.89</v>
      </c>
      <c r="G44" s="27">
        <v>12.78</v>
      </c>
      <c r="H44" s="26"/>
      <c r="I44" s="26"/>
      <c r="J44" s="26"/>
      <c r="K44" s="26">
        <v>56</v>
      </c>
      <c r="L44" s="26">
        <v>51</v>
      </c>
      <c r="M44" s="26"/>
      <c r="N44" s="26"/>
      <c r="O44" s="26">
        <v>1</v>
      </c>
      <c r="P44" s="26">
        <v>4</v>
      </c>
      <c r="Q44" s="26"/>
    </row>
    <row r="45" spans="1:17" ht="22.8" x14ac:dyDescent="0.25">
      <c r="A45" s="13">
        <v>19</v>
      </c>
      <c r="B45" s="23" t="s">
        <v>35</v>
      </c>
      <c r="C45" s="24" t="s">
        <v>51</v>
      </c>
      <c r="D45" s="15" t="s">
        <v>25</v>
      </c>
      <c r="E45" s="25">
        <v>5</v>
      </c>
      <c r="F45" s="26"/>
      <c r="G45" s="26"/>
      <c r="H45" s="26"/>
      <c r="I45" s="26"/>
      <c r="J45" s="26">
        <v>496</v>
      </c>
      <c r="K45" s="26">
        <v>496</v>
      </c>
      <c r="L45" s="26"/>
      <c r="M45" s="26"/>
      <c r="N45" s="26"/>
      <c r="O45" s="26"/>
      <c r="P45" s="26"/>
      <c r="Q45" s="26"/>
    </row>
    <row r="46" spans="1:17" ht="24" x14ac:dyDescent="0.25">
      <c r="A46" s="13">
        <v>20</v>
      </c>
      <c r="B46" s="23" t="s">
        <v>163</v>
      </c>
      <c r="C46" s="24" t="s">
        <v>52</v>
      </c>
      <c r="D46" s="15" t="s">
        <v>28</v>
      </c>
      <c r="E46" s="25">
        <v>4</v>
      </c>
      <c r="F46" s="27">
        <v>86.32</v>
      </c>
      <c r="G46" s="27">
        <v>78.05</v>
      </c>
      <c r="H46" s="27">
        <v>0.37</v>
      </c>
      <c r="I46" s="26"/>
      <c r="J46" s="26"/>
      <c r="K46" s="26">
        <v>345</v>
      </c>
      <c r="L46" s="26">
        <v>312</v>
      </c>
      <c r="M46" s="26">
        <v>1</v>
      </c>
      <c r="N46" s="26"/>
      <c r="O46" s="26">
        <v>5.76</v>
      </c>
      <c r="P46" s="26">
        <v>23.04</v>
      </c>
      <c r="Q46" s="26"/>
    </row>
    <row r="47" spans="1:17" x14ac:dyDescent="0.25">
      <c r="A47" s="13">
        <v>21</v>
      </c>
      <c r="B47" s="23" t="s">
        <v>53</v>
      </c>
      <c r="C47" s="24" t="s">
        <v>54</v>
      </c>
      <c r="D47" s="15" t="s">
        <v>55</v>
      </c>
      <c r="E47" s="28">
        <v>21</v>
      </c>
      <c r="F47" s="27">
        <v>1.19</v>
      </c>
      <c r="G47" s="26"/>
      <c r="H47" s="26"/>
      <c r="I47" s="26"/>
      <c r="J47" s="26"/>
      <c r="K47" s="26">
        <v>25</v>
      </c>
      <c r="L47" s="26"/>
      <c r="M47" s="26"/>
      <c r="N47" s="26"/>
      <c r="O47" s="26"/>
      <c r="P47" s="26"/>
      <c r="Q47" s="26"/>
    </row>
    <row r="48" spans="1:17" x14ac:dyDescent="0.25">
      <c r="A48" s="13">
        <v>22</v>
      </c>
      <c r="B48" s="23" t="s">
        <v>56</v>
      </c>
      <c r="C48" s="24" t="s">
        <v>57</v>
      </c>
      <c r="D48" s="15" t="s">
        <v>28</v>
      </c>
      <c r="E48" s="25">
        <v>19</v>
      </c>
      <c r="F48" s="27">
        <v>8.41</v>
      </c>
      <c r="G48" s="27">
        <v>7.26</v>
      </c>
      <c r="H48" s="26"/>
      <c r="I48" s="26"/>
      <c r="J48" s="26"/>
      <c r="K48" s="26">
        <v>160</v>
      </c>
      <c r="L48" s="26">
        <v>138</v>
      </c>
      <c r="M48" s="26"/>
      <c r="N48" s="26"/>
      <c r="O48" s="26">
        <v>0.52</v>
      </c>
      <c r="P48" s="26">
        <v>9.8800000000000008</v>
      </c>
      <c r="Q48" s="26"/>
    </row>
    <row r="49" spans="1:17" ht="22.8" x14ac:dyDescent="0.25">
      <c r="A49" s="13">
        <v>23</v>
      </c>
      <c r="B49" s="23" t="s">
        <v>35</v>
      </c>
      <c r="C49" s="24" t="s">
        <v>58</v>
      </c>
      <c r="D49" s="15" t="s">
        <v>25</v>
      </c>
      <c r="E49" s="25">
        <v>7</v>
      </c>
      <c r="F49" s="27">
        <v>42.8</v>
      </c>
      <c r="G49" s="26"/>
      <c r="H49" s="26"/>
      <c r="I49" s="26"/>
      <c r="J49" s="26"/>
      <c r="K49" s="26">
        <v>300</v>
      </c>
      <c r="L49" s="26"/>
      <c r="M49" s="26"/>
      <c r="N49" s="26"/>
      <c r="O49" s="26"/>
      <c r="P49" s="26"/>
      <c r="Q49" s="26"/>
    </row>
    <row r="50" spans="1:17" x14ac:dyDescent="0.25">
      <c r="A50" s="13">
        <v>24</v>
      </c>
      <c r="B50" s="23" t="s">
        <v>49</v>
      </c>
      <c r="C50" s="24" t="s">
        <v>59</v>
      </c>
      <c r="D50" s="15" t="s">
        <v>28</v>
      </c>
      <c r="E50" s="25">
        <v>7</v>
      </c>
      <c r="F50" s="27">
        <v>13.89</v>
      </c>
      <c r="G50" s="27">
        <v>12.78</v>
      </c>
      <c r="H50" s="26"/>
      <c r="I50" s="26"/>
      <c r="J50" s="26"/>
      <c r="K50" s="26">
        <v>97</v>
      </c>
      <c r="L50" s="26">
        <v>89</v>
      </c>
      <c r="M50" s="26"/>
      <c r="N50" s="26"/>
      <c r="O50" s="26">
        <v>1</v>
      </c>
      <c r="P50" s="26">
        <v>7</v>
      </c>
      <c r="Q50" s="26"/>
    </row>
    <row r="51" spans="1:17" ht="22.8" x14ac:dyDescent="0.25">
      <c r="A51" s="13">
        <v>25</v>
      </c>
      <c r="B51" s="23" t="s">
        <v>35</v>
      </c>
      <c r="C51" s="24" t="s">
        <v>60</v>
      </c>
      <c r="D51" s="15" t="s">
        <v>25</v>
      </c>
      <c r="E51" s="25">
        <v>7</v>
      </c>
      <c r="F51" s="27">
        <v>51.77</v>
      </c>
      <c r="G51" s="26"/>
      <c r="H51" s="26"/>
      <c r="I51" s="26"/>
      <c r="J51" s="26"/>
      <c r="K51" s="26">
        <v>362</v>
      </c>
      <c r="L51" s="26"/>
      <c r="M51" s="26"/>
      <c r="N51" s="26"/>
      <c r="O51" s="26"/>
      <c r="P51" s="26"/>
      <c r="Q51" s="26"/>
    </row>
    <row r="52" spans="1:17" x14ac:dyDescent="0.25">
      <c r="A52" s="13">
        <v>26</v>
      </c>
      <c r="B52" s="23" t="s">
        <v>61</v>
      </c>
      <c r="C52" s="24" t="s">
        <v>62</v>
      </c>
      <c r="D52" s="15" t="s">
        <v>28</v>
      </c>
      <c r="E52" s="25">
        <v>7</v>
      </c>
      <c r="F52" s="27">
        <v>98.76</v>
      </c>
      <c r="G52" s="27">
        <v>74.88</v>
      </c>
      <c r="H52" s="26"/>
      <c r="I52" s="26"/>
      <c r="J52" s="26"/>
      <c r="K52" s="26">
        <v>691</v>
      </c>
      <c r="L52" s="26">
        <v>524</v>
      </c>
      <c r="M52" s="26"/>
      <c r="N52" s="26"/>
      <c r="O52" s="26">
        <v>6</v>
      </c>
      <c r="P52" s="26">
        <v>42</v>
      </c>
      <c r="Q52" s="26"/>
    </row>
    <row r="53" spans="1:17" ht="34.200000000000003" x14ac:dyDescent="0.25">
      <c r="A53" s="13">
        <v>27</v>
      </c>
      <c r="B53" s="23" t="s">
        <v>35</v>
      </c>
      <c r="C53" s="24" t="s">
        <v>63</v>
      </c>
      <c r="D53" s="15" t="s">
        <v>25</v>
      </c>
      <c r="E53" s="25">
        <v>4</v>
      </c>
      <c r="F53" s="27">
        <v>28.95</v>
      </c>
      <c r="G53" s="26"/>
      <c r="H53" s="26"/>
      <c r="I53" s="26"/>
      <c r="J53" s="26"/>
      <c r="K53" s="26">
        <v>116</v>
      </c>
      <c r="L53" s="26"/>
      <c r="M53" s="26"/>
      <c r="N53" s="26"/>
      <c r="O53" s="26"/>
      <c r="P53" s="26"/>
      <c r="Q53" s="26"/>
    </row>
    <row r="54" spans="1:17" ht="22.8" x14ac:dyDescent="0.25">
      <c r="A54" s="13">
        <v>28</v>
      </c>
      <c r="B54" s="23" t="s">
        <v>35</v>
      </c>
      <c r="C54" s="24" t="s">
        <v>64</v>
      </c>
      <c r="D54" s="15" t="s">
        <v>28</v>
      </c>
      <c r="E54" s="25">
        <v>4</v>
      </c>
      <c r="F54" s="27">
        <v>7.32</v>
      </c>
      <c r="G54" s="27">
        <v>6.88</v>
      </c>
      <c r="H54" s="26"/>
      <c r="I54" s="26"/>
      <c r="J54" s="26"/>
      <c r="K54" s="26">
        <v>29</v>
      </c>
      <c r="L54" s="26">
        <v>28</v>
      </c>
      <c r="M54" s="26"/>
      <c r="N54" s="26"/>
      <c r="O54" s="26">
        <v>0.5</v>
      </c>
      <c r="P54" s="26">
        <v>2</v>
      </c>
      <c r="Q54" s="26"/>
    </row>
    <row r="55" spans="1:17" ht="22.8" x14ac:dyDescent="0.25">
      <c r="A55" s="13">
        <v>29</v>
      </c>
      <c r="B55" s="23" t="s">
        <v>35</v>
      </c>
      <c r="C55" s="24" t="s">
        <v>65</v>
      </c>
      <c r="D55" s="15" t="s">
        <v>25</v>
      </c>
      <c r="E55" s="25">
        <v>1</v>
      </c>
      <c r="F55" s="27">
        <v>103.26</v>
      </c>
      <c r="G55" s="26"/>
      <c r="H55" s="26"/>
      <c r="I55" s="26"/>
      <c r="J55" s="26"/>
      <c r="K55" s="26">
        <v>103</v>
      </c>
      <c r="L55" s="26"/>
      <c r="M55" s="26"/>
      <c r="N55" s="26"/>
      <c r="O55" s="26"/>
      <c r="P55" s="26"/>
      <c r="Q55" s="26"/>
    </row>
    <row r="56" spans="1:17" ht="22.8" x14ac:dyDescent="0.25">
      <c r="A56" s="13">
        <v>30</v>
      </c>
      <c r="B56" s="23" t="s">
        <v>35</v>
      </c>
      <c r="C56" s="24" t="s">
        <v>66</v>
      </c>
      <c r="D56" s="15" t="s">
        <v>28</v>
      </c>
      <c r="E56" s="25">
        <v>1</v>
      </c>
      <c r="F56" s="27">
        <v>59.97</v>
      </c>
      <c r="G56" s="27">
        <v>51.77</v>
      </c>
      <c r="H56" s="27">
        <v>0.37</v>
      </c>
      <c r="I56" s="26"/>
      <c r="J56" s="26"/>
      <c r="K56" s="26">
        <v>60</v>
      </c>
      <c r="L56" s="26">
        <v>52</v>
      </c>
      <c r="M56" s="26"/>
      <c r="N56" s="26"/>
      <c r="O56" s="26">
        <v>3.6</v>
      </c>
      <c r="P56" s="26">
        <v>3.6</v>
      </c>
      <c r="Q56" s="26"/>
    </row>
    <row r="57" spans="1:17" ht="34.200000000000003" x14ac:dyDescent="0.25">
      <c r="A57" s="13">
        <v>31</v>
      </c>
      <c r="B57" s="23" t="s">
        <v>35</v>
      </c>
      <c r="C57" s="24" t="s">
        <v>67</v>
      </c>
      <c r="D57" s="15" t="s">
        <v>25</v>
      </c>
      <c r="E57" s="25">
        <v>1</v>
      </c>
      <c r="F57" s="27">
        <v>1811.53</v>
      </c>
      <c r="G57" s="26"/>
      <c r="H57" s="26"/>
      <c r="I57" s="26"/>
      <c r="J57" s="26"/>
      <c r="K57" s="26">
        <v>1812</v>
      </c>
      <c r="L57" s="26"/>
      <c r="M57" s="26"/>
      <c r="N57" s="26"/>
      <c r="O57" s="26"/>
      <c r="P57" s="26"/>
      <c r="Q57" s="26"/>
    </row>
    <row r="58" spans="1:17" ht="22.8" x14ac:dyDescent="0.25">
      <c r="A58" s="13">
        <v>32</v>
      </c>
      <c r="B58" s="23" t="s">
        <v>68</v>
      </c>
      <c r="C58" s="24" t="s">
        <v>69</v>
      </c>
      <c r="D58" s="15" t="s">
        <v>28</v>
      </c>
      <c r="E58" s="25">
        <v>1</v>
      </c>
      <c r="F58" s="27">
        <v>121.87</v>
      </c>
      <c r="G58" s="27">
        <v>26.33</v>
      </c>
      <c r="H58" s="27">
        <v>2.39</v>
      </c>
      <c r="I58" s="26"/>
      <c r="J58" s="26"/>
      <c r="K58" s="26">
        <v>122</v>
      </c>
      <c r="L58" s="26">
        <v>26</v>
      </c>
      <c r="M58" s="26">
        <v>2</v>
      </c>
      <c r="N58" s="26"/>
      <c r="O58" s="26">
        <v>2.06</v>
      </c>
      <c r="P58" s="26">
        <v>2.06</v>
      </c>
      <c r="Q58" s="26"/>
    </row>
    <row r="59" spans="1:17" ht="22.8" x14ac:dyDescent="0.25">
      <c r="A59" s="13">
        <v>33</v>
      </c>
      <c r="B59" s="23" t="s">
        <v>35</v>
      </c>
      <c r="C59" s="24" t="s">
        <v>70</v>
      </c>
      <c r="D59" s="15" t="s">
        <v>25</v>
      </c>
      <c r="E59" s="25">
        <v>1</v>
      </c>
      <c r="F59" s="27">
        <v>9.32</v>
      </c>
      <c r="G59" s="26"/>
      <c r="H59" s="26"/>
      <c r="I59" s="26"/>
      <c r="J59" s="26"/>
      <c r="K59" s="26">
        <v>9</v>
      </c>
      <c r="L59" s="26"/>
      <c r="M59" s="26"/>
      <c r="N59" s="26"/>
      <c r="O59" s="26"/>
      <c r="P59" s="26"/>
      <c r="Q59" s="26"/>
    </row>
    <row r="60" spans="1:17" ht="22.8" x14ac:dyDescent="0.25">
      <c r="A60" s="13">
        <v>34</v>
      </c>
      <c r="B60" s="23" t="s">
        <v>71</v>
      </c>
      <c r="C60" s="24" t="s">
        <v>72</v>
      </c>
      <c r="D60" s="15" t="s">
        <v>28</v>
      </c>
      <c r="E60" s="25">
        <v>1</v>
      </c>
      <c r="F60" s="27">
        <v>27.06</v>
      </c>
      <c r="G60" s="27">
        <v>11.51</v>
      </c>
      <c r="H60" s="26"/>
      <c r="I60" s="26"/>
      <c r="J60" s="26"/>
      <c r="K60" s="26">
        <v>27</v>
      </c>
      <c r="L60" s="26">
        <v>12</v>
      </c>
      <c r="M60" s="26"/>
      <c r="N60" s="26"/>
      <c r="O60" s="26">
        <v>1</v>
      </c>
      <c r="P60" s="26">
        <v>1</v>
      </c>
      <c r="Q60" s="26"/>
    </row>
    <row r="61" spans="1:17" x14ac:dyDescent="0.25">
      <c r="A61" s="13">
        <v>35</v>
      </c>
      <c r="B61" s="23" t="s">
        <v>73</v>
      </c>
      <c r="C61" s="24" t="s">
        <v>74</v>
      </c>
      <c r="D61" s="15" t="s">
        <v>28</v>
      </c>
      <c r="E61" s="25">
        <v>1</v>
      </c>
      <c r="F61" s="27">
        <v>980.7</v>
      </c>
      <c r="G61" s="27">
        <v>738.48</v>
      </c>
      <c r="H61" s="27">
        <v>3.84</v>
      </c>
      <c r="I61" s="27">
        <v>0.78</v>
      </c>
      <c r="J61" s="26"/>
      <c r="K61" s="26">
        <v>981</v>
      </c>
      <c r="L61" s="26">
        <v>738</v>
      </c>
      <c r="M61" s="26">
        <v>4</v>
      </c>
      <c r="N61" s="26">
        <v>1</v>
      </c>
      <c r="O61" s="26">
        <v>54.5</v>
      </c>
      <c r="P61" s="26">
        <v>54.5</v>
      </c>
      <c r="Q61" s="26"/>
    </row>
    <row r="62" spans="1:17" x14ac:dyDescent="0.25">
      <c r="A62" s="13">
        <v>36</v>
      </c>
      <c r="B62" s="23" t="s">
        <v>35</v>
      </c>
      <c r="C62" s="24" t="s">
        <v>75</v>
      </c>
      <c r="D62" s="15" t="s">
        <v>25</v>
      </c>
      <c r="E62" s="25">
        <v>1</v>
      </c>
      <c r="F62" s="26"/>
      <c r="G62" s="26"/>
      <c r="H62" s="26"/>
      <c r="I62" s="26"/>
      <c r="J62" s="26">
        <v>5641</v>
      </c>
      <c r="K62" s="26">
        <v>5641</v>
      </c>
      <c r="L62" s="26"/>
      <c r="M62" s="26"/>
      <c r="N62" s="26"/>
      <c r="O62" s="26"/>
      <c r="P62" s="26"/>
      <c r="Q62" s="26"/>
    </row>
    <row r="63" spans="1:17" ht="28.2" customHeight="1" x14ac:dyDescent="0.25">
      <c r="A63" s="13">
        <v>37</v>
      </c>
      <c r="B63" s="23" t="s">
        <v>35</v>
      </c>
      <c r="C63" s="24" t="s">
        <v>76</v>
      </c>
      <c r="D63" s="15" t="s">
        <v>28</v>
      </c>
      <c r="E63" s="25">
        <v>1</v>
      </c>
      <c r="F63" s="27">
        <v>215.12</v>
      </c>
      <c r="G63" s="26"/>
      <c r="H63" s="26"/>
      <c r="I63" s="26"/>
      <c r="J63" s="26"/>
      <c r="K63" s="26">
        <v>215</v>
      </c>
      <c r="L63" s="26"/>
      <c r="M63" s="26"/>
      <c r="N63" s="26"/>
      <c r="O63" s="26"/>
      <c r="P63" s="26"/>
      <c r="Q63" s="26"/>
    </row>
    <row r="64" spans="1:17" ht="57" x14ac:dyDescent="0.25">
      <c r="A64" s="13">
        <v>38</v>
      </c>
      <c r="B64" s="23" t="s">
        <v>77</v>
      </c>
      <c r="C64" s="24" t="s">
        <v>78</v>
      </c>
      <c r="D64" s="15" t="s">
        <v>79</v>
      </c>
      <c r="E64" s="28">
        <v>2.6519999999999998E-2</v>
      </c>
      <c r="F64" s="27">
        <v>4439.3</v>
      </c>
      <c r="G64" s="26"/>
      <c r="H64" s="26"/>
      <c r="I64" s="26"/>
      <c r="J64" s="26"/>
      <c r="K64" s="26">
        <v>118</v>
      </c>
      <c r="L64" s="26"/>
      <c r="M64" s="26"/>
      <c r="N64" s="26"/>
      <c r="O64" s="26"/>
      <c r="P64" s="26"/>
      <c r="Q64" s="26"/>
    </row>
    <row r="65" spans="1:17" ht="57" x14ac:dyDescent="0.25">
      <c r="A65" s="13">
        <v>39</v>
      </c>
      <c r="B65" s="23" t="s">
        <v>80</v>
      </c>
      <c r="C65" s="24" t="s">
        <v>81</v>
      </c>
      <c r="D65" s="15" t="s">
        <v>79</v>
      </c>
      <c r="E65" s="28">
        <v>3.8760000000000003E-2</v>
      </c>
      <c r="F65" s="27">
        <v>6962.8</v>
      </c>
      <c r="G65" s="26"/>
      <c r="H65" s="26"/>
      <c r="I65" s="26"/>
      <c r="J65" s="26"/>
      <c r="K65" s="26">
        <v>270</v>
      </c>
      <c r="L65" s="26"/>
      <c r="M65" s="26"/>
      <c r="N65" s="26"/>
      <c r="O65" s="26"/>
      <c r="P65" s="26"/>
      <c r="Q65" s="26"/>
    </row>
    <row r="66" spans="1:17" ht="25.2" customHeight="1" x14ac:dyDescent="0.25">
      <c r="A66" s="13">
        <v>40</v>
      </c>
      <c r="B66" s="23" t="s">
        <v>82</v>
      </c>
      <c r="C66" s="24" t="s">
        <v>83</v>
      </c>
      <c r="D66" s="15" t="s">
        <v>84</v>
      </c>
      <c r="E66" s="25">
        <v>0.64</v>
      </c>
      <c r="F66" s="27">
        <v>2828.73</v>
      </c>
      <c r="G66" s="27">
        <v>199.19</v>
      </c>
      <c r="H66" s="27">
        <v>1292.95</v>
      </c>
      <c r="I66" s="27">
        <v>147.72</v>
      </c>
      <c r="J66" s="26"/>
      <c r="K66" s="26">
        <v>1810</v>
      </c>
      <c r="L66" s="26">
        <v>127</v>
      </c>
      <c r="M66" s="26">
        <v>827</v>
      </c>
      <c r="N66" s="26">
        <v>95</v>
      </c>
      <c r="O66" s="26">
        <v>14.7</v>
      </c>
      <c r="P66" s="26">
        <v>9.41</v>
      </c>
      <c r="Q66" s="26"/>
    </row>
    <row r="67" spans="1:17" ht="22.8" x14ac:dyDescent="0.25">
      <c r="A67" s="13">
        <v>41</v>
      </c>
      <c r="B67" s="23" t="s">
        <v>35</v>
      </c>
      <c r="C67" s="24" t="s">
        <v>85</v>
      </c>
      <c r="D67" s="15" t="s">
        <v>79</v>
      </c>
      <c r="E67" s="28">
        <v>0.47939999999999999</v>
      </c>
      <c r="F67" s="27">
        <v>4544.0600000000004</v>
      </c>
      <c r="G67" s="26"/>
      <c r="H67" s="26"/>
      <c r="I67" s="26"/>
      <c r="J67" s="26"/>
      <c r="K67" s="26">
        <v>2178</v>
      </c>
      <c r="L67" s="26"/>
      <c r="M67" s="26"/>
      <c r="N67" s="26"/>
      <c r="O67" s="26"/>
      <c r="P67" s="26"/>
      <c r="Q67" s="26"/>
    </row>
    <row r="68" spans="1:17" ht="22.8" x14ac:dyDescent="0.25">
      <c r="A68" s="13">
        <v>42</v>
      </c>
      <c r="B68" s="23" t="s">
        <v>35</v>
      </c>
      <c r="C68" s="24" t="s">
        <v>86</v>
      </c>
      <c r="D68" s="15" t="s">
        <v>79</v>
      </c>
      <c r="E68" s="28">
        <v>9.1800000000000007E-2</v>
      </c>
      <c r="F68" s="27">
        <v>15000</v>
      </c>
      <c r="G68" s="26"/>
      <c r="H68" s="26"/>
      <c r="I68" s="26"/>
      <c r="J68" s="26"/>
      <c r="K68" s="26">
        <v>1377</v>
      </c>
      <c r="L68" s="26"/>
      <c r="M68" s="26"/>
      <c r="N68" s="26"/>
      <c r="O68" s="26"/>
      <c r="P68" s="26"/>
      <c r="Q68" s="26"/>
    </row>
    <row r="69" spans="1:17" ht="22.8" x14ac:dyDescent="0.25">
      <c r="A69" s="13">
        <v>43</v>
      </c>
      <c r="B69" s="23" t="s">
        <v>87</v>
      </c>
      <c r="C69" s="24" t="s">
        <v>88</v>
      </c>
      <c r="D69" s="15" t="s">
        <v>84</v>
      </c>
      <c r="E69" s="25">
        <v>5.6</v>
      </c>
      <c r="F69" s="27">
        <v>1837.57</v>
      </c>
      <c r="G69" s="27">
        <v>474.14</v>
      </c>
      <c r="H69" s="27">
        <v>129.78</v>
      </c>
      <c r="I69" s="27">
        <v>23.9</v>
      </c>
      <c r="J69" s="26"/>
      <c r="K69" s="26">
        <v>10290</v>
      </c>
      <c r="L69" s="26">
        <v>2655</v>
      </c>
      <c r="M69" s="26">
        <v>727</v>
      </c>
      <c r="N69" s="26">
        <v>134</v>
      </c>
      <c r="O69" s="26">
        <v>37.1</v>
      </c>
      <c r="P69" s="26">
        <v>207.76</v>
      </c>
      <c r="Q69" s="26"/>
    </row>
    <row r="70" spans="1:17" ht="19.8" customHeight="1" x14ac:dyDescent="0.25">
      <c r="A70" s="74" t="s">
        <v>89</v>
      </c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</row>
    <row r="71" spans="1:17" ht="19.8" customHeight="1" x14ac:dyDescent="0.25">
      <c r="A71" s="75" t="s">
        <v>90</v>
      </c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</row>
    <row r="72" spans="1:17" ht="63" x14ac:dyDescent="0.25">
      <c r="A72" s="13">
        <v>44</v>
      </c>
      <c r="B72" s="23" t="s">
        <v>91</v>
      </c>
      <c r="C72" s="24" t="s">
        <v>93</v>
      </c>
      <c r="D72" s="15" t="s">
        <v>92</v>
      </c>
      <c r="E72" s="25">
        <v>78</v>
      </c>
      <c r="F72" s="27">
        <v>27.19</v>
      </c>
      <c r="G72" s="27">
        <v>27.19</v>
      </c>
      <c r="H72" s="26"/>
      <c r="I72" s="26"/>
      <c r="J72" s="26"/>
      <c r="K72" s="26">
        <v>2121</v>
      </c>
      <c r="L72" s="26">
        <v>2121</v>
      </c>
      <c r="M72" s="26"/>
      <c r="N72" s="26"/>
      <c r="O72" s="26">
        <v>1.65</v>
      </c>
      <c r="P72" s="26">
        <v>128.69999999999999</v>
      </c>
      <c r="Q72" s="26"/>
    </row>
    <row r="73" spans="1:17" ht="34.200000000000003" x14ac:dyDescent="0.25">
      <c r="A73" s="13">
        <v>45</v>
      </c>
      <c r="B73" s="23" t="s">
        <v>94</v>
      </c>
      <c r="C73" s="24" t="s">
        <v>95</v>
      </c>
      <c r="D73" s="15" t="s">
        <v>96</v>
      </c>
      <c r="E73" s="25">
        <v>2</v>
      </c>
      <c r="F73" s="27">
        <v>95.38</v>
      </c>
      <c r="G73" s="27">
        <v>95.38</v>
      </c>
      <c r="H73" s="26"/>
      <c r="I73" s="26"/>
      <c r="J73" s="26"/>
      <c r="K73" s="26">
        <v>191</v>
      </c>
      <c r="L73" s="26">
        <v>191</v>
      </c>
      <c r="M73" s="26"/>
      <c r="N73" s="26"/>
      <c r="O73" s="26">
        <v>6</v>
      </c>
      <c r="P73" s="26">
        <v>12</v>
      </c>
      <c r="Q73" s="26"/>
    </row>
    <row r="74" spans="1:17" ht="34.200000000000003" x14ac:dyDescent="0.25">
      <c r="A74" s="13">
        <v>46</v>
      </c>
      <c r="B74" s="23" t="s">
        <v>97</v>
      </c>
      <c r="C74" s="24" t="s">
        <v>98</v>
      </c>
      <c r="D74" s="15" t="s">
        <v>99</v>
      </c>
      <c r="E74" s="25">
        <v>1</v>
      </c>
      <c r="F74" s="27">
        <v>366.98</v>
      </c>
      <c r="G74" s="27">
        <v>366.98</v>
      </c>
      <c r="H74" s="26"/>
      <c r="I74" s="26"/>
      <c r="J74" s="26"/>
      <c r="K74" s="26">
        <v>367</v>
      </c>
      <c r="L74" s="26">
        <v>367</v>
      </c>
      <c r="M74" s="26"/>
      <c r="N74" s="26"/>
      <c r="O74" s="26">
        <v>17.600000000000001</v>
      </c>
      <c r="P74" s="26">
        <v>17.600000000000001</v>
      </c>
      <c r="Q74" s="26"/>
    </row>
    <row r="75" spans="1:17" ht="19.8" customHeight="1" x14ac:dyDescent="0.25">
      <c r="A75" s="75" t="s">
        <v>100</v>
      </c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</row>
    <row r="76" spans="1:17" ht="34.200000000000003" x14ac:dyDescent="0.25">
      <c r="A76" s="13">
        <v>47</v>
      </c>
      <c r="B76" s="23" t="s">
        <v>101</v>
      </c>
      <c r="C76" s="24" t="s">
        <v>102</v>
      </c>
      <c r="D76" s="15" t="s">
        <v>28</v>
      </c>
      <c r="E76" s="25">
        <v>1</v>
      </c>
      <c r="F76" s="27">
        <v>367.07</v>
      </c>
      <c r="G76" s="27">
        <v>367.07</v>
      </c>
      <c r="H76" s="26"/>
      <c r="I76" s="26"/>
      <c r="J76" s="26"/>
      <c r="K76" s="26">
        <v>367</v>
      </c>
      <c r="L76" s="26">
        <v>367</v>
      </c>
      <c r="M76" s="26"/>
      <c r="N76" s="26"/>
      <c r="O76" s="26">
        <v>22</v>
      </c>
      <c r="P76" s="26">
        <v>22</v>
      </c>
      <c r="Q76" s="26"/>
    </row>
    <row r="77" spans="1:17" x14ac:dyDescent="0.25">
      <c r="A77" s="69" t="s">
        <v>103</v>
      </c>
      <c r="B77" s="70"/>
      <c r="C77" s="70"/>
      <c r="D77" s="70"/>
      <c r="E77" s="70"/>
      <c r="F77" s="70"/>
      <c r="G77" s="70"/>
      <c r="H77" s="70"/>
      <c r="I77" s="70"/>
      <c r="J77" s="70"/>
      <c r="K77" s="27">
        <v>46908</v>
      </c>
      <c r="L77" s="27">
        <v>9481</v>
      </c>
      <c r="M77" s="27">
        <v>1626</v>
      </c>
      <c r="N77" s="27">
        <v>238</v>
      </c>
      <c r="O77" s="26"/>
      <c r="P77" s="27">
        <v>669.1</v>
      </c>
      <c r="Q77" s="26"/>
    </row>
    <row r="78" spans="1:17" x14ac:dyDescent="0.25">
      <c r="A78" s="69" t="s">
        <v>104</v>
      </c>
      <c r="B78" s="70"/>
      <c r="C78" s="70"/>
      <c r="D78" s="70"/>
      <c r="E78" s="70"/>
      <c r="F78" s="70"/>
      <c r="G78" s="70"/>
      <c r="H78" s="70"/>
      <c r="I78" s="70"/>
      <c r="J78" s="70"/>
      <c r="K78" s="27">
        <v>50551</v>
      </c>
      <c r="L78" s="27">
        <v>11982</v>
      </c>
      <c r="M78" s="27">
        <v>2208</v>
      </c>
      <c r="N78" s="27">
        <v>335</v>
      </c>
      <c r="O78" s="26"/>
      <c r="P78" s="27">
        <v>825.76</v>
      </c>
      <c r="Q78" s="26"/>
    </row>
    <row r="79" spans="1:17" x14ac:dyDescent="0.25">
      <c r="A79" s="69" t="s">
        <v>105</v>
      </c>
      <c r="B79" s="70"/>
      <c r="C79" s="70"/>
      <c r="D79" s="70"/>
      <c r="E79" s="70"/>
      <c r="F79" s="70"/>
      <c r="G79" s="70"/>
      <c r="H79" s="70"/>
      <c r="I79" s="70"/>
      <c r="J79" s="70"/>
      <c r="K79" s="26"/>
      <c r="L79" s="26"/>
      <c r="M79" s="26"/>
      <c r="N79" s="26"/>
      <c r="O79" s="26"/>
      <c r="P79" s="26"/>
      <c r="Q79" s="26"/>
    </row>
    <row r="80" spans="1:17" ht="15" customHeight="1" x14ac:dyDescent="0.25">
      <c r="A80" s="69" t="s">
        <v>106</v>
      </c>
      <c r="B80" s="70"/>
      <c r="C80" s="70"/>
      <c r="D80" s="70"/>
      <c r="E80" s="70"/>
      <c r="F80" s="70"/>
      <c r="G80" s="70"/>
      <c r="H80" s="70"/>
      <c r="I80" s="70"/>
      <c r="J80" s="70"/>
      <c r="K80" s="27">
        <v>417</v>
      </c>
      <c r="L80" s="27">
        <v>408</v>
      </c>
      <c r="M80" s="27">
        <v>10</v>
      </c>
      <c r="N80" s="27">
        <v>10</v>
      </c>
      <c r="O80" s="26"/>
      <c r="P80" s="26"/>
      <c r="Q80" s="26"/>
    </row>
    <row r="81" spans="1:17" ht="15" customHeight="1" x14ac:dyDescent="0.25">
      <c r="A81" s="69" t="s">
        <v>107</v>
      </c>
      <c r="B81" s="70"/>
      <c r="C81" s="70"/>
      <c r="D81" s="70"/>
      <c r="E81" s="70"/>
      <c r="F81" s="70"/>
      <c r="G81" s="70"/>
      <c r="H81" s="70"/>
      <c r="I81" s="70"/>
      <c r="J81" s="70"/>
      <c r="K81" s="27">
        <v>396</v>
      </c>
      <c r="L81" s="26"/>
      <c r="M81" s="26"/>
      <c r="N81" s="26"/>
      <c r="O81" s="26"/>
      <c r="P81" s="26"/>
      <c r="Q81" s="26"/>
    </row>
    <row r="82" spans="1:17" ht="30" customHeight="1" x14ac:dyDescent="0.25">
      <c r="A82" s="69" t="s">
        <v>108</v>
      </c>
      <c r="B82" s="70"/>
      <c r="C82" s="70"/>
      <c r="D82" s="70"/>
      <c r="E82" s="70"/>
      <c r="F82" s="70"/>
      <c r="G82" s="70"/>
      <c r="H82" s="70"/>
      <c r="I82" s="70"/>
      <c r="J82" s="70"/>
      <c r="K82" s="27">
        <v>164</v>
      </c>
      <c r="L82" s="26"/>
      <c r="M82" s="26"/>
      <c r="N82" s="26"/>
      <c r="O82" s="26"/>
      <c r="P82" s="26"/>
      <c r="Q82" s="26"/>
    </row>
    <row r="83" spans="1:17" ht="26.4" customHeight="1" x14ac:dyDescent="0.25">
      <c r="A83" s="69" t="s">
        <v>109</v>
      </c>
      <c r="B83" s="70"/>
      <c r="C83" s="70"/>
      <c r="D83" s="70"/>
      <c r="E83" s="70"/>
      <c r="F83" s="70"/>
      <c r="G83" s="70"/>
      <c r="H83" s="70"/>
      <c r="I83" s="70"/>
      <c r="J83" s="70"/>
      <c r="K83" s="27">
        <v>2920</v>
      </c>
      <c r="L83" s="27">
        <v>2349</v>
      </c>
      <c r="M83" s="27">
        <v>573</v>
      </c>
      <c r="N83" s="27">
        <v>87</v>
      </c>
      <c r="O83" s="26"/>
      <c r="P83" s="27">
        <v>171.08</v>
      </c>
      <c r="Q83" s="26"/>
    </row>
    <row r="84" spans="1:17" ht="30" customHeight="1" x14ac:dyDescent="0.25">
      <c r="A84" s="69" t="s">
        <v>110</v>
      </c>
      <c r="B84" s="70"/>
      <c r="C84" s="70"/>
      <c r="D84" s="70"/>
      <c r="E84" s="70"/>
      <c r="F84" s="70"/>
      <c r="G84" s="70"/>
      <c r="H84" s="70"/>
      <c r="I84" s="70"/>
      <c r="J84" s="70"/>
      <c r="K84" s="27">
        <v>477</v>
      </c>
      <c r="L84" s="27">
        <v>477</v>
      </c>
      <c r="M84" s="26"/>
      <c r="N84" s="26"/>
      <c r="O84" s="26"/>
      <c r="P84" s="27">
        <v>27.045000000000002</v>
      </c>
      <c r="Q84" s="26"/>
    </row>
    <row r="85" spans="1:17" ht="15" customHeight="1" x14ac:dyDescent="0.25">
      <c r="A85" s="69" t="s">
        <v>111</v>
      </c>
      <c r="B85" s="70"/>
      <c r="C85" s="70"/>
      <c r="D85" s="70"/>
      <c r="E85" s="70"/>
      <c r="F85" s="70"/>
      <c r="G85" s="70"/>
      <c r="H85" s="70"/>
      <c r="I85" s="70"/>
      <c r="J85" s="70"/>
      <c r="K85" s="27">
        <v>-731</v>
      </c>
      <c r="L85" s="27">
        <v>-731</v>
      </c>
      <c r="M85" s="26"/>
      <c r="N85" s="26"/>
      <c r="O85" s="26"/>
      <c r="P85" s="27">
        <v>-41.47</v>
      </c>
      <c r="Q85" s="26"/>
    </row>
    <row r="86" spans="1:17" x14ac:dyDescent="0.25">
      <c r="A86" s="69" t="s">
        <v>112</v>
      </c>
      <c r="B86" s="70"/>
      <c r="C86" s="70"/>
      <c r="D86" s="70"/>
      <c r="E86" s="70"/>
      <c r="F86" s="70"/>
      <c r="G86" s="70"/>
      <c r="H86" s="70"/>
      <c r="I86" s="70"/>
      <c r="J86" s="70"/>
      <c r="K86" s="27">
        <v>9357</v>
      </c>
      <c r="L86" s="26"/>
      <c r="M86" s="26"/>
      <c r="N86" s="26"/>
      <c r="O86" s="26"/>
      <c r="P86" s="26"/>
      <c r="Q86" s="26"/>
    </row>
    <row r="87" spans="1:17" x14ac:dyDescent="0.25">
      <c r="A87" s="69" t="s">
        <v>105</v>
      </c>
      <c r="B87" s="70"/>
      <c r="C87" s="70"/>
      <c r="D87" s="70"/>
      <c r="E87" s="70"/>
      <c r="F87" s="70"/>
      <c r="G87" s="70"/>
      <c r="H87" s="70"/>
      <c r="I87" s="70"/>
      <c r="J87" s="70"/>
      <c r="K87" s="26"/>
      <c r="L87" s="26"/>
      <c r="M87" s="26"/>
      <c r="N87" s="26"/>
      <c r="O87" s="26"/>
      <c r="P87" s="26"/>
      <c r="Q87" s="26"/>
    </row>
    <row r="88" spans="1:17" x14ac:dyDescent="0.25">
      <c r="A88" s="69" t="s">
        <v>113</v>
      </c>
      <c r="B88" s="70"/>
      <c r="C88" s="70"/>
      <c r="D88" s="70"/>
      <c r="E88" s="70"/>
      <c r="F88" s="70"/>
      <c r="G88" s="70"/>
      <c r="H88" s="70"/>
      <c r="I88" s="70"/>
      <c r="J88" s="70"/>
      <c r="K88" s="27">
        <v>1900</v>
      </c>
      <c r="L88" s="26"/>
      <c r="M88" s="26"/>
      <c r="N88" s="26"/>
      <c r="O88" s="26"/>
      <c r="P88" s="26"/>
      <c r="Q88" s="26"/>
    </row>
    <row r="89" spans="1:17" x14ac:dyDescent="0.25">
      <c r="A89" s="69" t="s">
        <v>114</v>
      </c>
      <c r="B89" s="70"/>
      <c r="C89" s="70"/>
      <c r="D89" s="70"/>
      <c r="E89" s="70"/>
      <c r="F89" s="70"/>
      <c r="G89" s="70"/>
      <c r="H89" s="70"/>
      <c r="I89" s="70"/>
      <c r="J89" s="70"/>
      <c r="K89" s="27">
        <v>5292</v>
      </c>
      <c r="L89" s="26"/>
      <c r="M89" s="26"/>
      <c r="N89" s="26"/>
      <c r="O89" s="26"/>
      <c r="P89" s="26"/>
      <c r="Q89" s="26"/>
    </row>
    <row r="90" spans="1:17" x14ac:dyDescent="0.25">
      <c r="A90" s="69" t="s">
        <v>115</v>
      </c>
      <c r="B90" s="70"/>
      <c r="C90" s="70"/>
      <c r="D90" s="70"/>
      <c r="E90" s="70"/>
      <c r="F90" s="70"/>
      <c r="G90" s="70"/>
      <c r="H90" s="70"/>
      <c r="I90" s="70"/>
      <c r="J90" s="70"/>
      <c r="K90" s="27">
        <v>1833</v>
      </c>
      <c r="L90" s="26"/>
      <c r="M90" s="26"/>
      <c r="N90" s="26"/>
      <c r="O90" s="26"/>
      <c r="P90" s="26"/>
      <c r="Q90" s="26"/>
    </row>
    <row r="91" spans="1:17" x14ac:dyDescent="0.25">
      <c r="A91" s="69" t="s">
        <v>116</v>
      </c>
      <c r="B91" s="70"/>
      <c r="C91" s="70"/>
      <c r="D91" s="70"/>
      <c r="E91" s="70"/>
      <c r="F91" s="70"/>
      <c r="G91" s="70"/>
      <c r="H91" s="70"/>
      <c r="I91" s="70"/>
      <c r="J91" s="70"/>
      <c r="K91" s="27">
        <v>296</v>
      </c>
      <c r="L91" s="26"/>
      <c r="M91" s="26"/>
      <c r="N91" s="26"/>
      <c r="O91" s="26"/>
      <c r="P91" s="26"/>
      <c r="Q91" s="26"/>
    </row>
    <row r="92" spans="1:17" x14ac:dyDescent="0.25">
      <c r="A92" s="69" t="s">
        <v>117</v>
      </c>
      <c r="B92" s="70"/>
      <c r="C92" s="70"/>
      <c r="D92" s="70"/>
      <c r="E92" s="70"/>
      <c r="F92" s="70"/>
      <c r="G92" s="70"/>
      <c r="H92" s="70"/>
      <c r="I92" s="70"/>
      <c r="J92" s="70"/>
      <c r="K92" s="27">
        <v>36</v>
      </c>
      <c r="L92" s="26"/>
      <c r="M92" s="26"/>
      <c r="N92" s="26"/>
      <c r="O92" s="26"/>
      <c r="P92" s="26"/>
      <c r="Q92" s="26"/>
    </row>
    <row r="93" spans="1:17" x14ac:dyDescent="0.25">
      <c r="A93" s="69" t="s">
        <v>118</v>
      </c>
      <c r="B93" s="70"/>
      <c r="C93" s="70"/>
      <c r="D93" s="70"/>
      <c r="E93" s="70"/>
      <c r="F93" s="70"/>
      <c r="G93" s="70"/>
      <c r="H93" s="70"/>
      <c r="I93" s="70"/>
      <c r="J93" s="70"/>
      <c r="K93" s="27">
        <v>6659</v>
      </c>
      <c r="L93" s="26"/>
      <c r="M93" s="26"/>
      <c r="N93" s="26"/>
      <c r="O93" s="26"/>
      <c r="P93" s="26"/>
      <c r="Q93" s="26"/>
    </row>
    <row r="94" spans="1:17" x14ac:dyDescent="0.25">
      <c r="A94" s="69" t="s">
        <v>105</v>
      </c>
      <c r="B94" s="70"/>
      <c r="C94" s="70"/>
      <c r="D94" s="70"/>
      <c r="E94" s="70"/>
      <c r="F94" s="70"/>
      <c r="G94" s="70"/>
      <c r="H94" s="70"/>
      <c r="I94" s="70"/>
      <c r="J94" s="70"/>
      <c r="K94" s="26"/>
      <c r="L94" s="26"/>
      <c r="M94" s="26"/>
      <c r="N94" s="26"/>
      <c r="O94" s="26"/>
      <c r="P94" s="26"/>
      <c r="Q94" s="26"/>
    </row>
    <row r="95" spans="1:17" x14ac:dyDescent="0.25">
      <c r="A95" s="69" t="s">
        <v>119</v>
      </c>
      <c r="B95" s="70"/>
      <c r="C95" s="70"/>
      <c r="D95" s="70"/>
      <c r="E95" s="70"/>
      <c r="F95" s="70"/>
      <c r="G95" s="70"/>
      <c r="H95" s="70"/>
      <c r="I95" s="70"/>
      <c r="J95" s="70"/>
      <c r="K95" s="27">
        <v>1169</v>
      </c>
      <c r="L95" s="26"/>
      <c r="M95" s="26"/>
      <c r="N95" s="26"/>
      <c r="O95" s="26"/>
      <c r="P95" s="26"/>
      <c r="Q95" s="26"/>
    </row>
    <row r="96" spans="1:17" x14ac:dyDescent="0.25">
      <c r="A96" s="69" t="s">
        <v>120</v>
      </c>
      <c r="B96" s="70"/>
      <c r="C96" s="70"/>
      <c r="D96" s="70"/>
      <c r="E96" s="70"/>
      <c r="F96" s="70"/>
      <c r="G96" s="70"/>
      <c r="H96" s="70"/>
      <c r="I96" s="70"/>
      <c r="J96" s="70"/>
      <c r="K96" s="27">
        <v>3969</v>
      </c>
      <c r="L96" s="26"/>
      <c r="M96" s="26"/>
      <c r="N96" s="26"/>
      <c r="O96" s="26"/>
      <c r="P96" s="26"/>
      <c r="Q96" s="26"/>
    </row>
    <row r="97" spans="1:17" x14ac:dyDescent="0.25">
      <c r="A97" s="69" t="s">
        <v>121</v>
      </c>
      <c r="B97" s="70"/>
      <c r="C97" s="70"/>
      <c r="D97" s="70"/>
      <c r="E97" s="70"/>
      <c r="F97" s="70"/>
      <c r="G97" s="70"/>
      <c r="H97" s="70"/>
      <c r="I97" s="70"/>
      <c r="J97" s="70"/>
      <c r="K97" s="27">
        <v>1521</v>
      </c>
      <c r="L97" s="26"/>
      <c r="M97" s="26"/>
      <c r="N97" s="26"/>
      <c r="O97" s="26"/>
      <c r="P97" s="26"/>
      <c r="Q97" s="26"/>
    </row>
    <row r="98" spans="1:17" x14ac:dyDescent="0.25">
      <c r="A98" s="71" t="s">
        <v>122</v>
      </c>
      <c r="B98" s="70"/>
      <c r="C98" s="70"/>
      <c r="D98" s="70"/>
      <c r="E98" s="70"/>
      <c r="F98" s="70"/>
      <c r="G98" s="70"/>
      <c r="H98" s="70"/>
      <c r="I98" s="70"/>
      <c r="J98" s="70"/>
      <c r="K98" s="26"/>
      <c r="L98" s="26"/>
      <c r="M98" s="26"/>
      <c r="N98" s="26"/>
      <c r="O98" s="26"/>
      <c r="P98" s="26"/>
      <c r="Q98" s="26"/>
    </row>
    <row r="99" spans="1:17" x14ac:dyDescent="0.25">
      <c r="A99" s="69" t="s">
        <v>123</v>
      </c>
      <c r="B99" s="70"/>
      <c r="C99" s="70"/>
      <c r="D99" s="70"/>
      <c r="E99" s="70"/>
      <c r="F99" s="70"/>
      <c r="G99" s="70"/>
      <c r="H99" s="70"/>
      <c r="I99" s="70"/>
      <c r="J99" s="70"/>
      <c r="K99" s="27">
        <v>46801</v>
      </c>
      <c r="L99" s="26"/>
      <c r="M99" s="26"/>
      <c r="N99" s="26"/>
      <c r="O99" s="26"/>
      <c r="P99" s="27">
        <v>659.88</v>
      </c>
      <c r="Q99" s="26"/>
    </row>
    <row r="100" spans="1:17" x14ac:dyDescent="0.25">
      <c r="A100" s="69" t="s">
        <v>124</v>
      </c>
      <c r="B100" s="70"/>
      <c r="C100" s="70"/>
      <c r="D100" s="70"/>
      <c r="E100" s="70"/>
      <c r="F100" s="70"/>
      <c r="G100" s="70"/>
      <c r="H100" s="70"/>
      <c r="I100" s="70"/>
      <c r="J100" s="70"/>
      <c r="K100" s="27">
        <v>13774</v>
      </c>
      <c r="L100" s="26"/>
      <c r="M100" s="26"/>
      <c r="N100" s="26"/>
      <c r="O100" s="26"/>
      <c r="P100" s="26"/>
      <c r="Q100" s="26"/>
    </row>
    <row r="101" spans="1:17" x14ac:dyDescent="0.25">
      <c r="A101" s="69" t="s">
        <v>125</v>
      </c>
      <c r="B101" s="70"/>
      <c r="C101" s="70"/>
      <c r="D101" s="70"/>
      <c r="E101" s="70"/>
      <c r="F101" s="70"/>
      <c r="G101" s="70"/>
      <c r="H101" s="70"/>
      <c r="I101" s="70"/>
      <c r="J101" s="70"/>
      <c r="K101" s="27">
        <v>5992</v>
      </c>
      <c r="L101" s="26"/>
      <c r="M101" s="26"/>
      <c r="N101" s="26"/>
      <c r="O101" s="26"/>
      <c r="P101" s="27">
        <v>165.88</v>
      </c>
      <c r="Q101" s="26"/>
    </row>
    <row r="102" spans="1:17" x14ac:dyDescent="0.25">
      <c r="A102" s="69" t="s">
        <v>126</v>
      </c>
      <c r="B102" s="70"/>
      <c r="C102" s="70"/>
      <c r="D102" s="70"/>
      <c r="E102" s="70"/>
      <c r="F102" s="70"/>
      <c r="G102" s="70"/>
      <c r="H102" s="70"/>
      <c r="I102" s="70"/>
      <c r="J102" s="70"/>
      <c r="K102" s="27">
        <v>66567</v>
      </c>
      <c r="L102" s="26"/>
      <c r="M102" s="26"/>
      <c r="N102" s="26"/>
      <c r="O102" s="26"/>
      <c r="P102" s="27">
        <v>825.76</v>
      </c>
      <c r="Q102" s="26"/>
    </row>
    <row r="103" spans="1:17" x14ac:dyDescent="0.25">
      <c r="A103" s="69" t="s">
        <v>127</v>
      </c>
      <c r="B103" s="70"/>
      <c r="C103" s="70"/>
      <c r="D103" s="70"/>
      <c r="E103" s="70"/>
      <c r="F103" s="70"/>
      <c r="G103" s="70"/>
      <c r="H103" s="70"/>
      <c r="I103" s="70"/>
      <c r="J103" s="70"/>
      <c r="K103" s="26"/>
      <c r="L103" s="26"/>
      <c r="M103" s="26"/>
      <c r="N103" s="26"/>
      <c r="O103" s="26"/>
      <c r="P103" s="26"/>
      <c r="Q103" s="26"/>
    </row>
    <row r="104" spans="1:17" x14ac:dyDescent="0.25">
      <c r="A104" s="69" t="s">
        <v>128</v>
      </c>
      <c r="B104" s="70"/>
      <c r="C104" s="70"/>
      <c r="D104" s="70"/>
      <c r="E104" s="70"/>
      <c r="F104" s="70"/>
      <c r="G104" s="70"/>
      <c r="H104" s="70"/>
      <c r="I104" s="70"/>
      <c r="J104" s="70"/>
      <c r="K104" s="27">
        <v>22587</v>
      </c>
      <c r="L104" s="26"/>
      <c r="M104" s="26"/>
      <c r="N104" s="26"/>
      <c r="O104" s="26"/>
      <c r="P104" s="26"/>
      <c r="Q104" s="26"/>
    </row>
    <row r="105" spans="1:17" x14ac:dyDescent="0.25">
      <c r="A105" s="69" t="s">
        <v>129</v>
      </c>
      <c r="B105" s="70"/>
      <c r="C105" s="70"/>
      <c r="D105" s="70"/>
      <c r="E105" s="70"/>
      <c r="F105" s="70"/>
      <c r="G105" s="70"/>
      <c r="H105" s="70"/>
      <c r="I105" s="70"/>
      <c r="J105" s="70"/>
      <c r="K105" s="27">
        <f>2208-N78</f>
        <v>1873</v>
      </c>
      <c r="L105" s="26"/>
      <c r="M105" s="26"/>
      <c r="N105" s="26"/>
      <c r="O105" s="26"/>
      <c r="P105" s="26"/>
      <c r="Q105" s="26"/>
    </row>
    <row r="106" spans="1:17" x14ac:dyDescent="0.25">
      <c r="A106" s="69" t="s">
        <v>130</v>
      </c>
      <c r="B106" s="70"/>
      <c r="C106" s="70"/>
      <c r="D106" s="70"/>
      <c r="E106" s="70"/>
      <c r="F106" s="70"/>
      <c r="G106" s="70"/>
      <c r="H106" s="70"/>
      <c r="I106" s="70"/>
      <c r="J106" s="70"/>
      <c r="K106" s="27">
        <v>12317</v>
      </c>
      <c r="L106" s="26"/>
      <c r="M106" s="26"/>
      <c r="N106" s="26"/>
      <c r="O106" s="26"/>
      <c r="P106" s="26"/>
      <c r="Q106" s="26"/>
    </row>
    <row r="107" spans="1:17" x14ac:dyDescent="0.25">
      <c r="A107" s="69" t="s">
        <v>131</v>
      </c>
      <c r="B107" s="70"/>
      <c r="C107" s="70"/>
      <c r="D107" s="70"/>
      <c r="E107" s="70"/>
      <c r="F107" s="70"/>
      <c r="G107" s="70"/>
      <c r="H107" s="70"/>
      <c r="I107" s="70"/>
      <c r="J107" s="70"/>
      <c r="K107" s="27">
        <v>13774</v>
      </c>
      <c r="L107" s="26"/>
      <c r="M107" s="26"/>
      <c r="N107" s="26"/>
      <c r="O107" s="26"/>
      <c r="P107" s="26"/>
      <c r="Q107" s="26"/>
    </row>
    <row r="108" spans="1:17" x14ac:dyDescent="0.25">
      <c r="A108" s="69" t="s">
        <v>132</v>
      </c>
      <c r="B108" s="70"/>
      <c r="C108" s="70"/>
      <c r="D108" s="70"/>
      <c r="E108" s="70"/>
      <c r="F108" s="70"/>
      <c r="G108" s="70"/>
      <c r="H108" s="70"/>
      <c r="I108" s="70"/>
      <c r="J108" s="70"/>
      <c r="K108" s="27">
        <v>9357</v>
      </c>
      <c r="L108" s="26"/>
      <c r="M108" s="26"/>
      <c r="N108" s="26"/>
      <c r="O108" s="26"/>
      <c r="P108" s="26"/>
      <c r="Q108" s="26"/>
    </row>
    <row r="109" spans="1:17" x14ac:dyDescent="0.25">
      <c r="A109" s="69" t="s">
        <v>133</v>
      </c>
      <c r="B109" s="70"/>
      <c r="C109" s="70"/>
      <c r="D109" s="70"/>
      <c r="E109" s="70"/>
      <c r="F109" s="70"/>
      <c r="G109" s="70"/>
      <c r="H109" s="70"/>
      <c r="I109" s="70"/>
      <c r="J109" s="70"/>
      <c r="K109" s="27">
        <v>6659</v>
      </c>
      <c r="L109" s="26"/>
      <c r="M109" s="26"/>
      <c r="N109" s="26"/>
      <c r="O109" s="26"/>
      <c r="P109" s="26"/>
      <c r="Q109" s="26"/>
    </row>
    <row r="110" spans="1:17" x14ac:dyDescent="0.25">
      <c r="A110" s="71" t="s">
        <v>134</v>
      </c>
      <c r="B110" s="70"/>
      <c r="C110" s="70"/>
      <c r="D110" s="70"/>
      <c r="E110" s="70"/>
      <c r="F110" s="70"/>
      <c r="G110" s="70"/>
      <c r="H110" s="70"/>
      <c r="I110" s="70"/>
      <c r="J110" s="70"/>
      <c r="K110" s="29">
        <f>SUM(K104:K109)</f>
        <v>66567</v>
      </c>
      <c r="L110" s="26"/>
      <c r="M110" s="26"/>
      <c r="N110" s="26"/>
      <c r="O110" s="26"/>
      <c r="P110" s="29">
        <v>825.76</v>
      </c>
      <c r="Q110" s="26"/>
    </row>
    <row r="111" spans="1:17" x14ac:dyDescent="0.25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1:17" x14ac:dyDescent="0.25">
      <c r="A112" s="61"/>
      <c r="B112" s="60" t="s">
        <v>164</v>
      </c>
      <c r="C112" s="60"/>
      <c r="D112" s="60"/>
      <c r="E112" s="60"/>
      <c r="F112" s="60"/>
      <c r="G112" s="60"/>
      <c r="H112" s="60"/>
      <c r="I112" s="60" t="s">
        <v>165</v>
      </c>
      <c r="J112" s="60"/>
      <c r="K112" s="60"/>
      <c r="L112" s="60"/>
      <c r="M112" s="60"/>
      <c r="N112" s="62"/>
      <c r="O112" s="62"/>
      <c r="P112" s="62"/>
      <c r="Q112" s="59"/>
    </row>
    <row r="113" spans="1:17" x14ac:dyDescent="0.25">
      <c r="A113" s="61"/>
      <c r="B113" s="63"/>
      <c r="C113" s="64"/>
      <c r="D113" s="65"/>
      <c r="E113" s="63"/>
      <c r="F113" s="63"/>
      <c r="G113" s="64"/>
      <c r="H113" s="66"/>
      <c r="I113" s="60" t="s">
        <v>166</v>
      </c>
      <c r="J113" s="60"/>
      <c r="K113" s="60"/>
      <c r="L113" s="60"/>
      <c r="M113" s="60"/>
      <c r="N113" s="62"/>
      <c r="O113" s="62"/>
      <c r="P113" s="62"/>
      <c r="Q113" s="59"/>
    </row>
    <row r="114" spans="1:17" x14ac:dyDescent="0.2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1:17" x14ac:dyDescent="0.2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1:17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1:17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1:17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1:17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1:17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1:17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1:17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1:17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1:17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1:17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1:17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1:17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1:17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  <row r="2259" spans="17:17" x14ac:dyDescent="0.25">
      <c r="Q2259" s="21"/>
    </row>
  </sheetData>
  <mergeCells count="61">
    <mergeCell ref="Q22:Q24"/>
    <mergeCell ref="P22:P24"/>
    <mergeCell ref="O22:O24"/>
    <mergeCell ref="J23:J24"/>
    <mergeCell ref="J22:N22"/>
    <mergeCell ref="K23:K24"/>
    <mergeCell ref="L23:N23"/>
    <mergeCell ref="A78:J78"/>
    <mergeCell ref="A22:A24"/>
    <mergeCell ref="C22:C24"/>
    <mergeCell ref="D22:D24"/>
    <mergeCell ref="E22:E24"/>
    <mergeCell ref="B22:B24"/>
    <mergeCell ref="F23:F24"/>
    <mergeCell ref="F22:I22"/>
    <mergeCell ref="G23:I23"/>
    <mergeCell ref="A26:Q26"/>
    <mergeCell ref="A70:Q70"/>
    <mergeCell ref="A71:Q71"/>
    <mergeCell ref="A75:Q75"/>
    <mergeCell ref="A77:J77"/>
    <mergeCell ref="A90:J90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102:J102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E1:I1"/>
    <mergeCell ref="E10:J10"/>
    <mergeCell ref="A109:J109"/>
    <mergeCell ref="A110:J110"/>
    <mergeCell ref="J14:K14"/>
    <mergeCell ref="J18:K18"/>
    <mergeCell ref="J19:K19"/>
    <mergeCell ref="J17:K17"/>
    <mergeCell ref="J16:K16"/>
    <mergeCell ref="J15:K15"/>
    <mergeCell ref="A103:J103"/>
    <mergeCell ref="A104:J104"/>
    <mergeCell ref="A105:J105"/>
    <mergeCell ref="A106:J106"/>
    <mergeCell ref="A107:J107"/>
    <mergeCell ref="A108:J108"/>
  </mergeCells>
  <phoneticPr fontId="1" type="noConversion"/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2012-06-28T03:31:24Z</cp:lastPrinted>
  <dcterms:created xsi:type="dcterms:W3CDTF">2002-02-11T05:58:42Z</dcterms:created>
  <dcterms:modified xsi:type="dcterms:W3CDTF">2012-06-28T03:34:45Z</dcterms:modified>
</cp:coreProperties>
</file>