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340" windowHeight="928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F19" i="2" l="1"/>
  <c r="F20" i="2" s="1"/>
  <c r="F21" i="2" s="1"/>
</calcChain>
</file>

<file path=xl/sharedStrings.xml><?xml version="1.0" encoding="utf-8"?>
<sst xmlns="http://schemas.openxmlformats.org/spreadsheetml/2006/main" count="65" uniqueCount="63">
  <si>
    <t>г. Лесной ФГУП "Комбинат "Электрохимприбор"</t>
  </si>
  <si>
    <t>Расчет начальной (максимальной) цены</t>
  </si>
  <si>
    <t>руб.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</si>
  <si>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</si>
  <si>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</si>
  <si>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</si>
  <si>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Л.В. Грибанова</t>
  </si>
  <si>
    <t>Инженер по проектно-сметной работе</t>
  </si>
  <si>
    <t>Составлен в ценах по состоянию на 01.01.2000 г. с переводом в цены 2012г. (редакция 2009г)</t>
  </si>
  <si>
    <t>Л.Г.Бушманова</t>
  </si>
  <si>
    <t>№ п/п</t>
  </si>
  <si>
    <t>008</t>
  </si>
  <si>
    <t>7 ОСГ</t>
  </si>
  <si>
    <t>6601029</t>
  </si>
  <si>
    <t>47гн-13</t>
  </si>
  <si>
    <t>Ремонт деформированного участка ограждений метантенков</t>
  </si>
  <si>
    <t xml:space="preserve">26 ОСГ </t>
  </si>
  <si>
    <t>7400019</t>
  </si>
  <si>
    <t>7гн-13</t>
  </si>
  <si>
    <t xml:space="preserve">Ремонт  ж/б конструкций отстойников, чаш и ремонт отмостки. </t>
  </si>
  <si>
    <t>45 ОСГ</t>
  </si>
  <si>
    <t>9309002</t>
  </si>
  <si>
    <t>14гн-13</t>
  </si>
  <si>
    <t>Ремонт отмостки и швов стеновых панелей</t>
  </si>
  <si>
    <t>КНС-2 ОСГ</t>
  </si>
  <si>
    <t>5300061</t>
  </si>
  <si>
    <t>25гн-13</t>
  </si>
  <si>
    <t>Восстановление отмостки, замена металлоконструкций, ремонт кровли, внутренней отделки и фасада</t>
  </si>
  <si>
    <t>илоуплотнители 2очереди</t>
  </si>
  <si>
    <t>7400009</t>
  </si>
  <si>
    <t>3гн-13</t>
  </si>
  <si>
    <t>Ремонт деформированных участков  ж/б конструкций и отмостки</t>
  </si>
  <si>
    <t xml:space="preserve">НФС РВС </t>
  </si>
  <si>
    <t>8212995</t>
  </si>
  <si>
    <t>12гн-13</t>
  </si>
  <si>
    <t xml:space="preserve">Замена оконных и дверных  блоков, ремонт  отмостки, внутренней отделки </t>
  </si>
  <si>
    <t xml:space="preserve">РЧВ г.Шайтан </t>
  </si>
  <si>
    <t>8212997</t>
  </si>
  <si>
    <t>30гн-13</t>
  </si>
  <si>
    <t>Замена дверных и оконных блоков, восстановление отмостки, ремонт кровли, внутренней отделки</t>
  </si>
  <si>
    <t>КПП РЧВ г.Шайтан</t>
  </si>
  <si>
    <t>8212996</t>
  </si>
  <si>
    <t>28гн-13</t>
  </si>
  <si>
    <t>Ремонт кровли, внутренней отделки и  восстановление отмостки</t>
  </si>
  <si>
    <t>024</t>
  </si>
  <si>
    <t>34</t>
  </si>
  <si>
    <t xml:space="preserve"> 5600486</t>
  </si>
  <si>
    <t xml:space="preserve">27гн-13, </t>
  </si>
  <si>
    <t>Ремонт фасада (с покраской металлокострукций галереи)</t>
  </si>
  <si>
    <t>33</t>
  </si>
  <si>
    <t>5600485</t>
  </si>
  <si>
    <t>31гн-13</t>
  </si>
  <si>
    <t>Замена оконных блоков,внутренняя отделка</t>
  </si>
  <si>
    <t>26гн-13</t>
  </si>
  <si>
    <t>Ремонт кровли</t>
  </si>
  <si>
    <t>Наименование  видов работ</t>
  </si>
  <si>
    <t>№ инвентарный</t>
  </si>
  <si>
    <t>Наименование  объектов</t>
  </si>
  <si>
    <t>Выполнение работ по ремонту   зданий цеха 008, 024</t>
  </si>
  <si>
    <t>№ производств</t>
  </si>
  <si>
    <t>Начальник отдела  капитального строительства</t>
  </si>
  <si>
    <t>Итого:</t>
  </si>
  <si>
    <t>Всего С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</si>
</sst>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_-* #,##0.000_р_._-;\-* #,##0.000_р_._-;_-* &quot;-&quot;??_р_._-;_-@_-"/>
  </numFmts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/>
    <xf numFmtId="0" fontId="1" fillId="0" borderId="0"/>
    <xf numFmtId="0" fontId="4" fillId="0" borderId="0">
      <alignment horizontal="center" vertical="center"/>
    </xf>
    <xf numFmtId="0" fontId="6" fillId="0" borderId="0">
      <alignment horizontal="center" vertical="center"/>
    </xf>
    <xf numFmtId="43" fontId="1" fillId="0" borderId="0" applyFont="0" applyFill="0" applyBorder="0" applyAlignment="0" applyProtection="0"/>
    <xf numFmtId="0" fontId="6" fillId="0" borderId="0">
      <alignment horizontal="left" vertical="center"/>
    </xf>
    <xf numFmtId="0" fontId="4" fillId="0" borderId="0">
      <alignment horizontal="left" vertical="center"/>
    </xf>
  </cellStyleXfs>
  <cellXfs count="53">
    <xf numFmtId="0" fontId="0" fillId="0" borderId="0" xfId="0"/>
    <xf numFmtId="49" fontId="3" fillId="0" borderId="0" xfId="1" applyNumberFormat="1" applyFont="1" applyFill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/>
    </xf>
    <xf numFmtId="49" fontId="3" fillId="2" borderId="3" xfId="2" applyNumberFormat="1" applyFont="1" applyFill="1" applyBorder="1" applyAlignment="1">
      <alignment horizontal="center" vertical="center"/>
    </xf>
    <xf numFmtId="49" fontId="7" fillId="2" borderId="3" xfId="4" applyNumberFormat="1" applyFont="1" applyFill="1" applyBorder="1" applyAlignment="1">
      <alignment horizontal="center" vertical="center" wrapText="1"/>
    </xf>
    <xf numFmtId="49" fontId="7" fillId="2" borderId="3" xfId="5" applyNumberFormat="1" applyFont="1" applyFill="1" applyBorder="1" applyAlignment="1">
      <alignment horizontal="center" vertical="center" wrapText="1"/>
    </xf>
    <xf numFmtId="43" fontId="7" fillId="3" borderId="3" xfId="5" applyFont="1" applyFill="1" applyBorder="1" applyAlignment="1">
      <alignment horizontal="center" vertical="center" wrapText="1"/>
    </xf>
    <xf numFmtId="0" fontId="7" fillId="2" borderId="3" xfId="6" applyFont="1" applyFill="1" applyBorder="1" applyAlignment="1">
      <alignment horizontal="left" vertical="top" wrapText="1"/>
    </xf>
    <xf numFmtId="49" fontId="7" fillId="2" borderId="3" xfId="4" applyNumberFormat="1" applyFont="1" applyFill="1" applyBorder="1" applyAlignment="1">
      <alignment horizontal="center" vertical="top" wrapText="1"/>
    </xf>
    <xf numFmtId="49" fontId="3" fillId="3" borderId="3" xfId="2" applyNumberFormat="1" applyFont="1" applyFill="1" applyBorder="1" applyAlignment="1">
      <alignment horizontal="center" vertical="center" wrapText="1"/>
    </xf>
    <xf numFmtId="49" fontId="7" fillId="3" borderId="3" xfId="4" quotePrefix="1" applyNumberFormat="1" applyFont="1" applyFill="1" applyBorder="1" applyAlignment="1">
      <alignment horizontal="center" vertical="top" wrapText="1"/>
    </xf>
    <xf numFmtId="49" fontId="7" fillId="3" borderId="3" xfId="4" quotePrefix="1" applyNumberFormat="1" applyFont="1" applyFill="1" applyBorder="1" applyAlignment="1">
      <alignment vertical="center" wrapText="1"/>
    </xf>
    <xf numFmtId="165" fontId="7" fillId="3" borderId="3" xfId="5" applyNumberFormat="1" applyFont="1" applyFill="1" applyBorder="1" applyAlignment="1">
      <alignment horizontal="center" vertical="center" wrapText="1"/>
    </xf>
    <xf numFmtId="43" fontId="7" fillId="3" borderId="3" xfId="5" quotePrefix="1" applyFont="1" applyFill="1" applyBorder="1" applyAlignment="1">
      <alignment horizontal="center" vertical="center" wrapText="1"/>
    </xf>
    <xf numFmtId="0" fontId="7" fillId="3" borderId="3" xfId="6" applyFont="1" applyFill="1" applyBorder="1" applyAlignment="1">
      <alignment horizontal="left" vertical="top" wrapText="1"/>
    </xf>
    <xf numFmtId="0" fontId="3" fillId="2" borderId="5" xfId="2" applyFont="1" applyFill="1" applyBorder="1" applyAlignment="1">
      <alignment horizontal="center" vertical="center"/>
    </xf>
    <xf numFmtId="49" fontId="3" fillId="3" borderId="5" xfId="2" applyNumberFormat="1" applyFont="1" applyFill="1" applyBorder="1" applyAlignment="1">
      <alignment horizontal="center" vertical="center" wrapText="1"/>
    </xf>
    <xf numFmtId="49" fontId="7" fillId="3" borderId="5" xfId="4" quotePrefix="1" applyNumberFormat="1" applyFont="1" applyFill="1" applyBorder="1" applyAlignment="1">
      <alignment horizontal="center" vertical="top" wrapText="1"/>
    </xf>
    <xf numFmtId="49" fontId="7" fillId="3" borderId="5" xfId="7" applyNumberFormat="1" applyFont="1" applyFill="1" applyBorder="1" applyAlignment="1">
      <alignment horizontal="center" vertical="center" wrapText="1"/>
    </xf>
    <xf numFmtId="165" fontId="7" fillId="3" borderId="5" xfId="5" applyNumberFormat="1" applyFont="1" applyFill="1" applyBorder="1" applyAlignment="1">
      <alignment horizontal="center" vertical="center" wrapText="1"/>
    </xf>
    <xf numFmtId="43" fontId="7" fillId="3" borderId="5" xfId="5" quotePrefix="1" applyFont="1" applyFill="1" applyBorder="1" applyAlignment="1">
      <alignment horizontal="center" vertical="center" wrapText="1"/>
    </xf>
    <xf numFmtId="0" fontId="7" fillId="3" borderId="5" xfId="6" applyFont="1" applyFill="1" applyBorder="1" applyAlignment="1">
      <alignment horizontal="left" vertical="top" wrapText="1"/>
    </xf>
    <xf numFmtId="0" fontId="3" fillId="2" borderId="2" xfId="2" applyFont="1" applyFill="1" applyBorder="1" applyAlignment="1">
      <alignment horizontal="center" vertical="center"/>
    </xf>
    <xf numFmtId="49" fontId="3" fillId="3" borderId="2" xfId="2" applyNumberFormat="1" applyFont="1" applyFill="1" applyBorder="1" applyAlignment="1">
      <alignment horizontal="center" vertical="center" wrapText="1"/>
    </xf>
    <xf numFmtId="49" fontId="7" fillId="3" borderId="2" xfId="4" quotePrefix="1" applyNumberFormat="1" applyFont="1" applyFill="1" applyBorder="1" applyAlignment="1">
      <alignment horizontal="center" vertical="top" wrapText="1"/>
    </xf>
    <xf numFmtId="49" fontId="7" fillId="3" borderId="2" xfId="7" applyNumberFormat="1" applyFont="1" applyFill="1" applyBorder="1" applyAlignment="1">
      <alignment horizontal="center" vertical="center" wrapText="1"/>
    </xf>
    <xf numFmtId="165" fontId="7" fillId="3" borderId="2" xfId="5" applyNumberFormat="1" applyFont="1" applyFill="1" applyBorder="1" applyAlignment="1">
      <alignment horizontal="center" vertical="center" wrapText="1"/>
    </xf>
    <xf numFmtId="43" fontId="7" fillId="3" borderId="2" xfId="5" quotePrefix="1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left" vertical="top" wrapText="1"/>
    </xf>
    <xf numFmtId="0" fontId="3" fillId="2" borderId="0" xfId="2" applyFont="1" applyFill="1" applyBorder="1" applyAlignment="1">
      <alignment horizontal="center" vertical="center"/>
    </xf>
    <xf numFmtId="49" fontId="3" fillId="3" borderId="0" xfId="2" applyNumberFormat="1" applyFont="1" applyFill="1" applyBorder="1" applyAlignment="1">
      <alignment horizontal="center" vertical="center" wrapText="1"/>
    </xf>
    <xf numFmtId="49" fontId="7" fillId="3" borderId="0" xfId="4" quotePrefix="1" applyNumberFormat="1" applyFont="1" applyFill="1" applyBorder="1" applyAlignment="1">
      <alignment horizontal="center" vertical="top" wrapText="1"/>
    </xf>
    <xf numFmtId="49" fontId="7" fillId="3" borderId="0" xfId="7" applyNumberFormat="1" applyFont="1" applyFill="1" applyBorder="1" applyAlignment="1">
      <alignment horizontal="center" vertical="center" wrapText="1"/>
    </xf>
    <xf numFmtId="165" fontId="7" fillId="3" borderId="0" xfId="5" applyNumberFormat="1" applyFont="1" applyFill="1" applyBorder="1" applyAlignment="1">
      <alignment horizontal="center" vertical="center" wrapText="1"/>
    </xf>
    <xf numFmtId="43" fontId="7" fillId="3" borderId="0" xfId="5" quotePrefix="1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left" vertical="top" wrapText="1"/>
    </xf>
    <xf numFmtId="0" fontId="3" fillId="0" borderId="0" xfId="1" applyFont="1" applyFill="1" applyAlignment="1">
      <alignment horizontal="center" vertical="center"/>
    </xf>
    <xf numFmtId="0" fontId="3" fillId="0" borderId="0" xfId="0" applyFont="1" applyAlignment="1"/>
    <xf numFmtId="0" fontId="5" fillId="0" borderId="0" xfId="1" applyFont="1" applyFill="1" applyAlignment="1">
      <alignment horizontal="center" vertical="center"/>
    </xf>
    <xf numFmtId="0" fontId="3" fillId="0" borderId="0" xfId="0" applyFont="1"/>
    <xf numFmtId="49" fontId="5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 wrapText="1"/>
    </xf>
    <xf numFmtId="0" fontId="3" fillId="0" borderId="0" xfId="1" applyFont="1" applyFill="1"/>
    <xf numFmtId="0" fontId="3" fillId="0" borderId="1" xfId="1" applyFont="1" applyFill="1" applyBorder="1"/>
    <xf numFmtId="0" fontId="3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left" indent="1"/>
    </xf>
    <xf numFmtId="0" fontId="3" fillId="0" borderId="0" xfId="1" applyFont="1" applyFill="1" applyBorder="1"/>
  </cellXfs>
  <cellStyles count="8">
    <cellStyle name="S10" xfId="7"/>
    <cellStyle name="S5" xfId="3"/>
    <cellStyle name="S7" xfId="4"/>
    <cellStyle name="S8" xfId="6"/>
    <cellStyle name="Обычный" xfId="0" builtinId="0"/>
    <cellStyle name="Обычный 2" xfId="2"/>
    <cellStyle name="Обычный_Сводка затрат 153 с НМЦ для Катаева" xfId="1"/>
    <cellStyle name="Финансовый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G30" sqref="G30"/>
    </sheetView>
  </sheetViews>
  <sheetFormatPr defaultRowHeight="12.75" x14ac:dyDescent="0.2"/>
  <cols>
    <col min="1" max="1" width="4.7109375" style="46" customWidth="1"/>
    <col min="2" max="2" width="7.28515625" style="46" customWidth="1"/>
    <col min="3" max="3" width="15.85546875" style="46" customWidth="1"/>
    <col min="4" max="4" width="14" style="49" customWidth="1"/>
    <col min="5" max="5" width="15.28515625" style="43" customWidth="1"/>
    <col min="6" max="6" width="21.42578125" style="43" customWidth="1"/>
    <col min="7" max="7" width="45.140625" style="43" customWidth="1"/>
  </cols>
  <sheetData>
    <row r="1" spans="1:7" x14ac:dyDescent="0.2">
      <c r="A1" s="40" t="s">
        <v>0</v>
      </c>
      <c r="B1" s="40"/>
      <c r="C1" s="40"/>
      <c r="D1" s="40"/>
      <c r="E1" s="41"/>
      <c r="F1" s="41"/>
      <c r="G1" s="41"/>
    </row>
    <row r="2" spans="1:7" x14ac:dyDescent="0.2">
      <c r="A2" s="42"/>
      <c r="B2" s="42"/>
      <c r="C2" s="42"/>
      <c r="D2" s="42"/>
    </row>
    <row r="3" spans="1:7" x14ac:dyDescent="0.2">
      <c r="A3" s="44" t="s">
        <v>1</v>
      </c>
      <c r="B3" s="44"/>
      <c r="C3" s="44"/>
      <c r="D3" s="44"/>
      <c r="E3" s="41"/>
      <c r="F3" s="41"/>
      <c r="G3" s="41"/>
    </row>
    <row r="4" spans="1:7" x14ac:dyDescent="0.2">
      <c r="A4" s="1"/>
      <c r="B4" s="42"/>
      <c r="C4" s="1"/>
      <c r="D4" s="1"/>
    </row>
    <row r="5" spans="1:7" ht="17.25" customHeight="1" x14ac:dyDescent="0.2">
      <c r="A5" s="45" t="s">
        <v>58</v>
      </c>
      <c r="B5" s="45"/>
      <c r="C5" s="45"/>
      <c r="D5" s="45"/>
      <c r="E5" s="41"/>
      <c r="F5" s="41"/>
      <c r="G5" s="41"/>
    </row>
    <row r="6" spans="1:7" x14ac:dyDescent="0.2">
      <c r="A6" s="46" t="s">
        <v>8</v>
      </c>
      <c r="B6" s="47"/>
      <c r="C6" s="48"/>
      <c r="G6" s="50" t="s">
        <v>2</v>
      </c>
    </row>
    <row r="7" spans="1:7" ht="57" customHeight="1" x14ac:dyDescent="0.2">
      <c r="A7" s="2" t="s">
        <v>10</v>
      </c>
      <c r="B7" s="3" t="s">
        <v>59</v>
      </c>
      <c r="C7" s="3" t="s">
        <v>57</v>
      </c>
      <c r="D7" s="4" t="s">
        <v>56</v>
      </c>
      <c r="E7" s="4" t="s">
        <v>4</v>
      </c>
      <c r="F7" s="5" t="s">
        <v>3</v>
      </c>
      <c r="G7" s="4" t="s">
        <v>55</v>
      </c>
    </row>
    <row r="8" spans="1:7" ht="27" customHeight="1" x14ac:dyDescent="0.2">
      <c r="A8" s="6">
        <v>1</v>
      </c>
      <c r="B8" s="7" t="s">
        <v>11</v>
      </c>
      <c r="C8" s="8" t="s">
        <v>12</v>
      </c>
      <c r="D8" s="8" t="s">
        <v>13</v>
      </c>
      <c r="E8" s="9" t="s">
        <v>14</v>
      </c>
      <c r="F8" s="10">
        <v>160779</v>
      </c>
      <c r="G8" s="11" t="s">
        <v>15</v>
      </c>
    </row>
    <row r="9" spans="1:7" ht="27" customHeight="1" x14ac:dyDescent="0.2">
      <c r="A9" s="6">
        <v>2</v>
      </c>
      <c r="B9" s="7"/>
      <c r="C9" s="12" t="s">
        <v>16</v>
      </c>
      <c r="D9" s="8" t="s">
        <v>17</v>
      </c>
      <c r="E9" s="9" t="s">
        <v>18</v>
      </c>
      <c r="F9" s="10">
        <v>999994</v>
      </c>
      <c r="G9" s="11" t="s">
        <v>19</v>
      </c>
    </row>
    <row r="10" spans="1:7" ht="15.75" customHeight="1" x14ac:dyDescent="0.2">
      <c r="A10" s="6">
        <v>3</v>
      </c>
      <c r="B10" s="7"/>
      <c r="C10" s="12" t="s">
        <v>20</v>
      </c>
      <c r="D10" s="8" t="s">
        <v>21</v>
      </c>
      <c r="E10" s="9" t="s">
        <v>22</v>
      </c>
      <c r="F10" s="10">
        <v>810003</v>
      </c>
      <c r="G10" s="11" t="s">
        <v>23</v>
      </c>
    </row>
    <row r="11" spans="1:7" ht="38.25" customHeight="1" x14ac:dyDescent="0.2">
      <c r="A11" s="6">
        <v>4</v>
      </c>
      <c r="B11" s="7"/>
      <c r="C11" s="12" t="s">
        <v>24</v>
      </c>
      <c r="D11" s="8" t="s">
        <v>25</v>
      </c>
      <c r="E11" s="9" t="s">
        <v>26</v>
      </c>
      <c r="F11" s="10">
        <v>430561</v>
      </c>
      <c r="G11" s="11" t="s">
        <v>27</v>
      </c>
    </row>
    <row r="12" spans="1:7" ht="32.25" customHeight="1" x14ac:dyDescent="0.2">
      <c r="A12" s="6">
        <v>5</v>
      </c>
      <c r="B12" s="7"/>
      <c r="C12" s="12" t="s">
        <v>28</v>
      </c>
      <c r="D12" s="8" t="s">
        <v>29</v>
      </c>
      <c r="E12" s="9" t="s">
        <v>30</v>
      </c>
      <c r="F12" s="10">
        <v>499972</v>
      </c>
      <c r="G12" s="11" t="s">
        <v>31</v>
      </c>
    </row>
    <row r="13" spans="1:7" ht="29.25" customHeight="1" x14ac:dyDescent="0.2">
      <c r="A13" s="6">
        <v>6</v>
      </c>
      <c r="B13" s="7"/>
      <c r="C13" s="12" t="s">
        <v>32</v>
      </c>
      <c r="D13" s="8" t="s">
        <v>33</v>
      </c>
      <c r="E13" s="9" t="s">
        <v>34</v>
      </c>
      <c r="F13" s="10">
        <v>2412896</v>
      </c>
      <c r="G13" s="11" t="s">
        <v>35</v>
      </c>
    </row>
    <row r="14" spans="1:7" ht="33" customHeight="1" x14ac:dyDescent="0.2">
      <c r="A14" s="6">
        <v>7</v>
      </c>
      <c r="B14" s="7"/>
      <c r="C14" s="12" t="s">
        <v>36</v>
      </c>
      <c r="D14" s="8" t="s">
        <v>37</v>
      </c>
      <c r="E14" s="9" t="s">
        <v>38</v>
      </c>
      <c r="F14" s="10">
        <v>455620</v>
      </c>
      <c r="G14" s="11" t="s">
        <v>39</v>
      </c>
    </row>
    <row r="15" spans="1:7" ht="27.75" customHeight="1" x14ac:dyDescent="0.2">
      <c r="A15" s="6">
        <v>8</v>
      </c>
      <c r="B15" s="7"/>
      <c r="C15" s="12" t="s">
        <v>40</v>
      </c>
      <c r="D15" s="8" t="s">
        <v>41</v>
      </c>
      <c r="E15" s="9" t="s">
        <v>42</v>
      </c>
      <c r="F15" s="10">
        <v>128130</v>
      </c>
      <c r="G15" s="11" t="s">
        <v>43</v>
      </c>
    </row>
    <row r="16" spans="1:7" ht="27.75" customHeight="1" x14ac:dyDescent="0.2">
      <c r="A16" s="6">
        <v>9</v>
      </c>
      <c r="B16" s="13" t="s">
        <v>44</v>
      </c>
      <c r="C16" s="14" t="s">
        <v>45</v>
      </c>
      <c r="D16" s="15" t="s">
        <v>46</v>
      </c>
      <c r="E16" s="16" t="s">
        <v>47</v>
      </c>
      <c r="F16" s="17">
        <v>206298</v>
      </c>
      <c r="G16" s="18" t="s">
        <v>48</v>
      </c>
    </row>
    <row r="17" spans="1:7" ht="21" customHeight="1" x14ac:dyDescent="0.2">
      <c r="A17" s="6">
        <v>10</v>
      </c>
      <c r="B17" s="13"/>
      <c r="C17" s="14" t="s">
        <v>49</v>
      </c>
      <c r="D17" s="15" t="s">
        <v>50</v>
      </c>
      <c r="E17" s="16" t="s">
        <v>51</v>
      </c>
      <c r="F17" s="17">
        <v>854099</v>
      </c>
      <c r="G17" s="18" t="s">
        <v>52</v>
      </c>
    </row>
    <row r="18" spans="1:7" x14ac:dyDescent="0.2">
      <c r="A18" s="19">
        <v>11</v>
      </c>
      <c r="B18" s="20"/>
      <c r="C18" s="21" t="s">
        <v>49</v>
      </c>
      <c r="D18" s="22" t="s">
        <v>50</v>
      </c>
      <c r="E18" s="23" t="s">
        <v>53</v>
      </c>
      <c r="F18" s="24">
        <v>682479</v>
      </c>
      <c r="G18" s="25" t="s">
        <v>54</v>
      </c>
    </row>
    <row r="19" spans="1:7" x14ac:dyDescent="0.2">
      <c r="A19" s="26"/>
      <c r="B19" s="27"/>
      <c r="C19" s="28"/>
      <c r="D19" s="29"/>
      <c r="E19" s="30" t="s">
        <v>61</v>
      </c>
      <c r="F19" s="31">
        <f>SUM(F8:F18)</f>
        <v>7640831</v>
      </c>
      <c r="G19" s="32"/>
    </row>
    <row r="20" spans="1:7" x14ac:dyDescent="0.2">
      <c r="A20" s="33"/>
      <c r="B20" s="34"/>
      <c r="C20" s="35"/>
      <c r="D20" s="36"/>
      <c r="E20" s="37" t="s">
        <v>5</v>
      </c>
      <c r="F20" s="38">
        <f>F19*0.18</f>
        <v>1375349.5799999998</v>
      </c>
      <c r="G20" s="39"/>
    </row>
    <row r="21" spans="1:7" x14ac:dyDescent="0.2">
      <c r="A21" s="33"/>
      <c r="B21" s="34"/>
      <c r="C21" s="35"/>
      <c r="D21" s="36"/>
      <c r="E21" s="37" t="s">
        <v>62</v>
      </c>
      <c r="F21" s="38">
        <f>F19+F20</f>
        <v>9016180.5800000001</v>
      </c>
      <c r="G21" s="39"/>
    </row>
    <row r="25" spans="1:7" x14ac:dyDescent="0.2">
      <c r="A25" s="46" t="s">
        <v>60</v>
      </c>
      <c r="F25" s="51" t="s">
        <v>6</v>
      </c>
    </row>
    <row r="26" spans="1:7" x14ac:dyDescent="0.2">
      <c r="C26" s="51"/>
    </row>
    <row r="27" spans="1:7" x14ac:dyDescent="0.2">
      <c r="A27" s="46" t="s">
        <v>7</v>
      </c>
      <c r="B27" s="52"/>
      <c r="F27" s="51" t="s">
        <v>9</v>
      </c>
    </row>
  </sheetData>
  <mergeCells count="4">
    <mergeCell ref="B8:B15"/>
    <mergeCell ref="A3:G3"/>
    <mergeCell ref="A5:G5"/>
    <mergeCell ref="A1:G1"/>
  </mergeCells>
  <pageMargins left="0.98425196850393704" right="0.82677165354330717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2012-12-19T04:37:32Z</cp:lastPrinted>
  <dcterms:created xsi:type="dcterms:W3CDTF">2002-02-11T05:58:42Z</dcterms:created>
  <dcterms:modified xsi:type="dcterms:W3CDTF">2012-12-19T04:49:46Z</dcterms:modified>
</cp:coreProperties>
</file>