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3775" windowHeight="14505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F7" i="1"/>
  <c r="D7"/>
  <c r="F6"/>
  <c r="F8" s="1"/>
  <c r="F9" s="1"/>
  <c r="F10" s="1"/>
  <c r="F11" s="1"/>
  <c r="F12" s="1"/>
  <c r="D6"/>
</calcChain>
</file>

<file path=xl/sharedStrings.xml><?xml version="1.0" encoding="utf-8"?>
<sst xmlns="http://schemas.openxmlformats.org/spreadsheetml/2006/main" count="16" uniqueCount="16">
  <si>
    <t>№  п/п</t>
  </si>
  <si>
    <t>Наименование работ</t>
  </si>
  <si>
    <t>Сметная стоимость выполняемых работ в базисном уровне цен 2001г., руб.</t>
  </si>
  <si>
    <t>Сметная стоимость строительства в текущем уровне цен, пересчитанная на момент проведения закупки,  руб.</t>
  </si>
  <si>
    <t>Начальная (максимальная) цена, руб.</t>
  </si>
  <si>
    <t>Итого в текущих ценах</t>
  </si>
  <si>
    <t>НДС 18%</t>
  </si>
  <si>
    <t>ВСЕГО в текущих ценах</t>
  </si>
  <si>
    <t xml:space="preserve"> </t>
  </si>
  <si>
    <t>Сметная стоимость строительства в текущем уровне цен на 2014г., руб.</t>
  </si>
  <si>
    <t>Цех 16. Капитальный ремонт участка напорного коллектора трубопровода декарбонизированной воды ф219 L10м (ЛС№3-14И)</t>
  </si>
  <si>
    <t>Режимно-наладочные работы. Котлоагрегат №15 (БКЗ 75-39ГМ)              ЛС№2-14И.2</t>
  </si>
  <si>
    <t>Итого с договорным коэффициентом К=0,9990000005</t>
  </si>
  <si>
    <t>Итого с договорным коэффициентом К=0,866427651</t>
  </si>
  <si>
    <t>Приложение к Документации (п. 9 Информационной карты)</t>
  </si>
  <si>
    <t xml:space="preserve">Обоснование начальной (максимальной) цены договора  по объекту «Работы по капитальному ремонту оборудования, подготовка к отопительному сезону объектов ОАО «ЧМЗ»» </t>
  </si>
</sst>
</file>

<file path=xl/styles.xml><?xml version="1.0" encoding="utf-8"?>
<styleSheet xmlns="http://schemas.openxmlformats.org/spreadsheetml/2006/main">
  <numFmts count="2">
    <numFmt numFmtId="164" formatCode="0.00000000000"/>
    <numFmt numFmtId="165" formatCode="#,##0.00000"/>
  </numFmts>
  <fonts count="7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4" fontId="2" fillId="0" borderId="0" xfId="0" applyNumberFormat="1" applyFont="1" applyBorder="1" applyAlignment="1">
      <alignment horizontal="center" vertical="center"/>
    </xf>
    <xf numFmtId="2" fontId="2" fillId="0" borderId="0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2" fillId="0" borderId="1" xfId="0" applyNumberFormat="1" applyFont="1" applyBorder="1" applyAlignment="1">
      <alignment vertical="center"/>
    </xf>
    <xf numFmtId="4" fontId="4" fillId="0" borderId="1" xfId="0" applyNumberFormat="1" applyFont="1" applyBorder="1" applyAlignment="1">
      <alignment horizontal="center" vertical="center"/>
    </xf>
    <xf numFmtId="0" fontId="4" fillId="0" borderId="0" xfId="0" applyFont="1"/>
    <xf numFmtId="0" fontId="2" fillId="0" borderId="1" xfId="0" applyFont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64" fontId="4" fillId="0" borderId="0" xfId="0" applyNumberFormat="1" applyFont="1"/>
    <xf numFmtId="4" fontId="4" fillId="0" borderId="0" xfId="0" applyNumberFormat="1" applyFont="1" applyAlignment="1">
      <alignment horizontal="center"/>
    </xf>
    <xf numFmtId="4" fontId="4" fillId="0" borderId="0" xfId="0" applyNumberFormat="1" applyFont="1" applyBorder="1" applyAlignment="1">
      <alignment horizontal="center"/>
    </xf>
    <xf numFmtId="165" fontId="4" fillId="0" borderId="0" xfId="0" applyNumberFormat="1" applyFont="1" applyAlignment="1">
      <alignment horizontal="center"/>
    </xf>
    <xf numFmtId="0" fontId="0" fillId="0" borderId="0" xfId="0" applyFont="1"/>
    <xf numFmtId="0" fontId="4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4" fontId="4" fillId="0" borderId="2" xfId="0" applyNumberFormat="1" applyFont="1" applyBorder="1" applyAlignment="1">
      <alignment horizontal="center" vertical="center"/>
    </xf>
    <xf numFmtId="4" fontId="2" fillId="0" borderId="2" xfId="0" applyNumberFormat="1" applyFont="1" applyBorder="1" applyAlignment="1">
      <alignment horizontal="center" vertical="center"/>
    </xf>
    <xf numFmtId="0" fontId="0" fillId="0" borderId="0" xfId="0" applyBorder="1"/>
    <xf numFmtId="0" fontId="0" fillId="0" borderId="3" xfId="0" applyBorder="1"/>
    <xf numFmtId="4" fontId="2" fillId="0" borderId="3" xfId="0" applyNumberFormat="1" applyFont="1" applyBorder="1" applyAlignment="1">
      <alignment horizontal="center" vertical="center"/>
    </xf>
    <xf numFmtId="4" fontId="2" fillId="0" borderId="4" xfId="0" applyNumberFormat="1" applyFont="1" applyBorder="1" applyAlignment="1">
      <alignment horizontal="center" vertical="center"/>
    </xf>
    <xf numFmtId="2" fontId="2" fillId="0" borderId="5" xfId="0" applyNumberFormat="1" applyFont="1" applyBorder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0"/>
  <sheetViews>
    <sheetView tabSelected="1" workbookViewId="0">
      <selection activeCell="A16" sqref="A16:F21"/>
    </sheetView>
  </sheetViews>
  <sheetFormatPr defaultRowHeight="15"/>
  <cols>
    <col min="2" max="2" width="35.42578125" customWidth="1"/>
    <col min="3" max="3" width="17.140625" customWidth="1"/>
    <col min="4" max="4" width="18.140625" customWidth="1"/>
    <col min="5" max="6" width="17" customWidth="1"/>
  </cols>
  <sheetData>
    <row r="1" spans="1:8">
      <c r="A1" s="1"/>
      <c r="B1" s="1"/>
      <c r="C1" s="35" t="s">
        <v>14</v>
      </c>
      <c r="D1" s="35"/>
      <c r="E1" s="35"/>
      <c r="F1" s="35"/>
    </row>
    <row r="2" spans="1:8">
      <c r="A2" s="1"/>
      <c r="B2" s="1"/>
      <c r="C2" s="1"/>
      <c r="D2" s="1"/>
      <c r="E2" s="10"/>
      <c r="F2" s="10"/>
    </row>
    <row r="3" spans="1:8" ht="74.25" customHeight="1">
      <c r="A3" s="33" t="s">
        <v>15</v>
      </c>
      <c r="B3" s="34"/>
      <c r="C3" s="34"/>
      <c r="D3" s="34"/>
      <c r="E3" s="34"/>
      <c r="F3" s="34"/>
    </row>
    <row r="4" spans="1:8">
      <c r="A4" s="3"/>
      <c r="B4" s="2"/>
      <c r="C4" s="3"/>
      <c r="D4" s="3"/>
      <c r="E4" s="2"/>
      <c r="F4" s="2"/>
    </row>
    <row r="5" spans="1:8" ht="101.25" customHeight="1">
      <c r="A5" s="16" t="s">
        <v>0</v>
      </c>
      <c r="B5" s="17" t="s">
        <v>1</v>
      </c>
      <c r="C5" s="16" t="s">
        <v>2</v>
      </c>
      <c r="D5" s="16" t="s">
        <v>9</v>
      </c>
      <c r="E5" s="16" t="s">
        <v>3</v>
      </c>
      <c r="F5" s="16" t="s">
        <v>4</v>
      </c>
    </row>
    <row r="6" spans="1:8" ht="73.5" customHeight="1">
      <c r="A6" s="18">
        <v>1</v>
      </c>
      <c r="B6" s="24" t="s">
        <v>10</v>
      </c>
      <c r="C6" s="12">
        <v>196330</v>
      </c>
      <c r="D6" s="12">
        <f>E6</f>
        <v>1168220</v>
      </c>
      <c r="E6" s="12">
        <v>1168220</v>
      </c>
      <c r="F6" s="12">
        <f t="shared" ref="F6:F7" si="0">E6</f>
        <v>1168220</v>
      </c>
    </row>
    <row r="7" spans="1:8" s="1" customFormat="1" ht="73.5" customHeight="1">
      <c r="A7" s="18">
        <v>2</v>
      </c>
      <c r="B7" s="24" t="s">
        <v>11</v>
      </c>
      <c r="C7" s="12">
        <v>80088</v>
      </c>
      <c r="D7" s="12">
        <f>E7</f>
        <v>955563</v>
      </c>
      <c r="E7" s="12">
        <v>955563</v>
      </c>
      <c r="F7" s="26">
        <f t="shared" si="0"/>
        <v>955563</v>
      </c>
      <c r="G7" s="29"/>
      <c r="H7" s="28"/>
    </row>
    <row r="8" spans="1:8">
      <c r="A8" s="8"/>
      <c r="B8" s="14" t="s">
        <v>5</v>
      </c>
      <c r="C8" s="9"/>
      <c r="D8" s="9"/>
      <c r="E8" s="9"/>
      <c r="F8" s="27">
        <f>SUM(F6:F7)</f>
        <v>2123783</v>
      </c>
      <c r="G8" s="29"/>
      <c r="H8" s="28"/>
    </row>
    <row r="9" spans="1:8" s="1" customFormat="1" ht="39.75" customHeight="1">
      <c r="A9" s="8"/>
      <c r="B9" s="25" t="s">
        <v>12</v>
      </c>
      <c r="C9" s="25"/>
      <c r="D9" s="9"/>
      <c r="E9" s="9"/>
      <c r="F9" s="27">
        <f>F8*0.9990000005</f>
        <v>2121659.2180618914</v>
      </c>
      <c r="G9" s="30"/>
      <c r="H9" s="28"/>
    </row>
    <row r="10" spans="1:8" s="1" customFormat="1" ht="39.75" customHeight="1">
      <c r="A10" s="8"/>
      <c r="B10" s="25" t="s">
        <v>13</v>
      </c>
      <c r="C10" s="25"/>
      <c r="D10" s="9"/>
      <c r="E10" s="9"/>
      <c r="F10" s="27">
        <f>F9*0.866427651</f>
        <v>1838264.2125278614</v>
      </c>
      <c r="G10" s="30"/>
      <c r="H10" s="28"/>
    </row>
    <row r="11" spans="1:8" ht="19.5" customHeight="1">
      <c r="A11" s="8"/>
      <c r="B11" s="14" t="s">
        <v>6</v>
      </c>
      <c r="C11" s="9"/>
      <c r="D11" s="9"/>
      <c r="E11" s="11"/>
      <c r="F11" s="27">
        <f>F10*18%</f>
        <v>330887.55825501506</v>
      </c>
      <c r="G11" s="30"/>
      <c r="H11" s="28"/>
    </row>
    <row r="12" spans="1:8" ht="20.25" customHeight="1">
      <c r="A12" s="8"/>
      <c r="B12" s="14" t="s">
        <v>7</v>
      </c>
      <c r="C12" s="9"/>
      <c r="D12" s="9"/>
      <c r="E12" s="11"/>
      <c r="F12" s="31">
        <f>F11+F10</f>
        <v>2169151.7707828763</v>
      </c>
      <c r="G12" s="30"/>
      <c r="H12" s="28"/>
    </row>
    <row r="13" spans="1:8">
      <c r="A13" s="4"/>
      <c r="B13" s="5"/>
      <c r="C13" s="6"/>
      <c r="D13" s="6"/>
      <c r="E13" s="7"/>
      <c r="F13" s="32"/>
      <c r="G13" s="28"/>
      <c r="H13" s="28"/>
    </row>
    <row r="14" spans="1:8">
      <c r="A14" s="15"/>
      <c r="B14" s="19"/>
      <c r="C14" s="20"/>
      <c r="D14" s="21"/>
      <c r="E14" s="13"/>
      <c r="F14" s="13"/>
    </row>
    <row r="15" spans="1:8">
      <c r="A15" s="15"/>
      <c r="B15" s="13"/>
      <c r="C15" s="20"/>
      <c r="D15" s="15"/>
      <c r="E15" s="13" t="s">
        <v>8</v>
      </c>
      <c r="F15" s="13"/>
    </row>
    <row r="16" spans="1:8">
      <c r="A16" s="15"/>
      <c r="B16" s="13"/>
      <c r="C16" s="22"/>
      <c r="D16" s="15"/>
      <c r="E16" s="13"/>
      <c r="F16" s="23"/>
    </row>
    <row r="17" spans="1:6">
      <c r="A17" s="15"/>
      <c r="B17" s="13"/>
      <c r="C17" s="15"/>
      <c r="D17" s="15"/>
      <c r="E17" s="13"/>
      <c r="F17" s="23"/>
    </row>
    <row r="18" spans="1:6">
      <c r="A18" s="15"/>
      <c r="B18" s="13"/>
      <c r="C18" s="15"/>
      <c r="D18" s="15"/>
      <c r="E18" s="13"/>
      <c r="F18" s="23"/>
    </row>
    <row r="19" spans="1:6">
      <c r="A19" s="15"/>
      <c r="B19" s="13"/>
      <c r="C19" s="15"/>
      <c r="D19" s="15"/>
      <c r="E19" s="13"/>
      <c r="F19" s="23"/>
    </row>
    <row r="20" spans="1:6">
      <c r="A20" s="23"/>
      <c r="B20" s="23"/>
      <c r="C20" s="23"/>
      <c r="D20" s="23"/>
      <c r="E20" s="23"/>
      <c r="F20" s="23"/>
    </row>
  </sheetData>
  <mergeCells count="2">
    <mergeCell ref="A3:F3"/>
    <mergeCell ref="C1:F1"/>
  </mergeCells>
  <pageMargins left="0.7" right="0.17" top="0.32" bottom="0.75" header="0.3" footer="0.3"/>
  <pageSetup paperSize="9" scale="7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2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Пальчиков Павел Николаевич</cp:lastModifiedBy>
  <cp:lastPrinted>2014-08-06T06:30:08Z</cp:lastPrinted>
  <dcterms:created xsi:type="dcterms:W3CDTF">2014-03-18T07:35:04Z</dcterms:created>
  <dcterms:modified xsi:type="dcterms:W3CDTF">2014-08-06T06:30:10Z</dcterms:modified>
</cp:coreProperties>
</file>