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0" yWindow="45" windowWidth="17310" windowHeight="9630"/>
  </bookViews>
  <sheets>
    <sheet name="Лист1" sheetId="1" r:id="rId1"/>
    <sheet name="Лист2" sheetId="2" r:id="rId2"/>
    <sheet name="Лист3" sheetId="3" r:id="rId3"/>
  </sheets>
  <definedNames>
    <definedName name="_xlnm._FilterDatabase" localSheetId="0" hidden="1">Лист1!$A$7:$B$110</definedName>
    <definedName name="_xlnm.Print_Area" localSheetId="0">Лист1!$A$1:$H$125</definedName>
  </definedNames>
  <calcPr calcId="125725"/>
</workbook>
</file>

<file path=xl/calcChain.xml><?xml version="1.0" encoding="utf-8"?>
<calcChain xmlns="http://schemas.openxmlformats.org/spreadsheetml/2006/main">
  <c r="H107" i="1"/>
  <c r="H106" l="1"/>
  <c r="H105"/>
  <c r="H104"/>
  <c r="H103"/>
  <c r="H101" l="1"/>
  <c r="H102"/>
  <c r="H100"/>
  <c r="H99"/>
  <c r="H98"/>
  <c r="H97"/>
  <c r="H10" l="1"/>
  <c r="H11"/>
  <c r="H12"/>
  <c r="H13"/>
  <c r="H14"/>
  <c r="H15"/>
  <c r="H16"/>
  <c r="H17"/>
  <c r="H18"/>
  <c r="H19"/>
  <c r="H20"/>
  <c r="H21"/>
  <c r="H22"/>
  <c r="H23"/>
  <c r="H24"/>
  <c r="H25"/>
  <c r="H26"/>
  <c r="H27"/>
  <c r="H28"/>
  <c r="H29"/>
  <c r="H30"/>
  <c r="H31"/>
  <c r="H32"/>
  <c r="H33"/>
  <c r="H34"/>
  <c r="H35"/>
  <c r="H36"/>
  <c r="H37"/>
  <c r="H38"/>
  <c r="H39"/>
  <c r="H40"/>
  <c r="H41"/>
  <c r="H42"/>
  <c r="H43"/>
  <c r="H44"/>
  <c r="H45"/>
  <c r="H46"/>
  <c r="H47"/>
  <c r="H48"/>
  <c r="H49"/>
  <c r="H50"/>
  <c r="H51"/>
  <c r="H52"/>
  <c r="H53"/>
  <c r="H54"/>
  <c r="H55"/>
  <c r="H56"/>
  <c r="H57"/>
  <c r="H58"/>
  <c r="H59"/>
  <c r="H60"/>
  <c r="H61"/>
  <c r="H62"/>
  <c r="H63"/>
  <c r="H64"/>
  <c r="H65"/>
  <c r="H66"/>
  <c r="H67"/>
  <c r="H68"/>
  <c r="H69"/>
  <c r="H70"/>
  <c r="H71"/>
  <c r="H72"/>
  <c r="H73"/>
  <c r="H74"/>
  <c r="H75"/>
  <c r="H76"/>
  <c r="H77"/>
  <c r="H78"/>
  <c r="H79"/>
  <c r="H80"/>
  <c r="H81"/>
  <c r="H82"/>
  <c r="H83"/>
  <c r="H84"/>
  <c r="H85"/>
  <c r="H86"/>
  <c r="H87"/>
  <c r="H88"/>
  <c r="H89"/>
  <c r="H90"/>
  <c r="H91"/>
  <c r="H92"/>
  <c r="H93"/>
  <c r="H94"/>
  <c r="H95"/>
  <c r="H96"/>
  <c r="H9" l="1"/>
  <c r="H108" s="1"/>
  <c r="H110" l="1"/>
  <c r="H109" s="1"/>
</calcChain>
</file>

<file path=xl/sharedStrings.xml><?xml version="1.0" encoding="utf-8"?>
<sst xmlns="http://schemas.openxmlformats.org/spreadsheetml/2006/main" count="373" uniqueCount="232">
  <si>
    <t>№ п/п</t>
  </si>
  <si>
    <t>Наименование Товара</t>
  </si>
  <si>
    <t>Технические характеристики</t>
  </si>
  <si>
    <t>ГОСТ/ТУ</t>
  </si>
  <si>
    <t>Ед.изм.</t>
  </si>
  <si>
    <t xml:space="preserve">Количество  поставляемого товара </t>
  </si>
  <si>
    <t>Цена за единицу без НДС, (руб.)</t>
  </si>
  <si>
    <t>Сумма без НДС, (руб.)</t>
  </si>
  <si>
    <t>Итого:</t>
  </si>
  <si>
    <t>НДС 18%:</t>
  </si>
  <si>
    <t>Всего:</t>
  </si>
  <si>
    <t xml:space="preserve">Приложение № 1 </t>
  </si>
  <si>
    <t xml:space="preserve">                                                                                                                      № _________ от ___________ г.     </t>
  </si>
  <si>
    <t xml:space="preserve">                                                                                                   к Договору поставки между ООО "ССРТ" и  ____________</t>
  </si>
  <si>
    <t>1. Поставщик обязуется поставить, а Покупатель принять и оплатить следующие товары:</t>
  </si>
  <si>
    <t xml:space="preserve">Итого с учетом НДС: __________  (______________________) рублей  в т.ч. НДС: </t>
  </si>
  <si>
    <t>2. Поставка производится путем доставки авто или ж/д транспортом до ст. Краснокаменск, Забайкальской ЖД.</t>
  </si>
  <si>
    <t>4. Транспортные расходы и прочие расходы включены в цену Товара.</t>
  </si>
  <si>
    <t>5. До отгрузки обязательно предоставление  документов подтверждающих происхождение товара, качество (сертификаты, паспорта).</t>
  </si>
  <si>
    <t>ИНН 7530012491, КПП 753001001, ОКПО 88151824. Станция назначения Краснокаменск Забайкальской ж.д., код станции 946208, код получателя 0685.</t>
  </si>
  <si>
    <t>От Покупателя</t>
  </si>
  <si>
    <t>Директор ООО «ССРТ</t>
  </si>
  <si>
    <t>_________________ /___________/</t>
  </si>
  <si>
    <t>М.П.     "___"  ____________20__г.</t>
  </si>
  <si>
    <t>От Поставщика</t>
  </si>
  <si>
    <t xml:space="preserve">                                                                                                              Спецификация №     от  .               .2014 г</t>
  </si>
  <si>
    <t xml:space="preserve">                                                                                                            Основание: Заявка ООО "ССРТ" на 2014 год</t>
  </si>
  <si>
    <t>6. Объемы ТМЦ, подлежащих к поставке, могут меняться в зависимости от минимальной нормы отгрузки (для материалов по удельным нормам) в пределах +/- 10%</t>
  </si>
  <si>
    <t xml:space="preserve">7. Грузополучатель: ООО "ССРТ", 674674, г. Краснокаменск, ул.Молодежная дом5 корпус АБК ССРТ </t>
  </si>
  <si>
    <t>кг</t>
  </si>
  <si>
    <t>м2</t>
  </si>
  <si>
    <t>м</t>
  </si>
  <si>
    <t xml:space="preserve">Линолеум </t>
  </si>
  <si>
    <t>Европа-Нубия  3 м (эквивалент)</t>
  </si>
  <si>
    <t xml:space="preserve">Грунтовка </t>
  </si>
  <si>
    <t xml:space="preserve"> ХС-059 красно-коричневая</t>
  </si>
  <si>
    <t>Битум</t>
  </si>
  <si>
    <t xml:space="preserve">БНМ-55/60 нефтяной строительный для кровельной мастики </t>
  </si>
  <si>
    <t xml:space="preserve">Мастика тиоколовая строительного назначения </t>
  </si>
  <si>
    <t>КБ-0,5</t>
  </si>
  <si>
    <t>Мастика герметизирующая нетвердеющая Гэлан</t>
  </si>
  <si>
    <t>ТУ 5770-001-11561919-96 (эквивалент)</t>
  </si>
  <si>
    <t>Мастика кровельная битумно-латексная</t>
  </si>
  <si>
    <t xml:space="preserve"> ТУ 5775-005-93599159-2008 (эквивалент)</t>
  </si>
  <si>
    <t>ГВЛ 2500*1200*10,12</t>
  </si>
  <si>
    <t>ГОСТ Р 51829-2001</t>
  </si>
  <si>
    <t>Шпаклевка  Ветонит</t>
  </si>
  <si>
    <t>Шпатлевка клеевая</t>
  </si>
  <si>
    <t>ГОСТ 52020-2003</t>
  </si>
  <si>
    <t>Шпатлевка масляно-клеевая д/вн. И нар. Работ</t>
  </si>
  <si>
    <t>фасовка - 50 кг</t>
  </si>
  <si>
    <t xml:space="preserve">Смесь бетонная Эмако Т490 </t>
  </si>
  <si>
    <t>(эквивалент)</t>
  </si>
  <si>
    <t xml:space="preserve">Штукатурная сухая смесь цементная </t>
  </si>
  <si>
    <t>ГОСТ 28013-98</t>
  </si>
  <si>
    <t>Эмульсия битумная для гидроизоляционных работ</t>
  </si>
  <si>
    <t xml:space="preserve"> ГОСТ 9812-74</t>
  </si>
  <si>
    <t xml:space="preserve"> ГОСТ 23835-79. ГОСТ 10923—93</t>
  </si>
  <si>
    <t>СМЛ 1220*2440*8</t>
  </si>
  <si>
    <t>(негорючий ГОСТ 30244-94; СНиП 21-01-97</t>
  </si>
  <si>
    <t>Плитки керамические глазурованные для внутренней облицовки стен гладкие без завала белые</t>
  </si>
  <si>
    <t>ГОСТ 6141-91</t>
  </si>
  <si>
    <t>Плитки керамические для полов гладкие неглазурованные одноцветные с красителем квадратные и прямоугольные</t>
  </si>
  <si>
    <t>ГОСТ 6787-90</t>
  </si>
  <si>
    <t>Наличник МДФ вишня 10х60х2200.</t>
  </si>
  <si>
    <t xml:space="preserve">Панели потолочные с комплектующими </t>
  </si>
  <si>
    <t>"Армстронг" (эквивалент)</t>
  </si>
  <si>
    <t>Заглушка торцевая для пластикового плинтуса левая, высота 48 мм бук</t>
  </si>
  <si>
    <t>Пластиковый плинтус ПВХ</t>
  </si>
  <si>
    <t>Заглушка торцевая для пластикового плинтуса правая, высота 48 мм бук</t>
  </si>
  <si>
    <t>Плинтуса для полов пластиковые, 19х48х2400(2500) мм бук</t>
  </si>
  <si>
    <t>Соединитель для пластикового плинтуса, высота 48 мм бук</t>
  </si>
  <si>
    <t>Доски подоконные ПВХ</t>
  </si>
  <si>
    <t>шириной 400 мм</t>
  </si>
  <si>
    <t>шириной 350 мм</t>
  </si>
  <si>
    <t>Клей полимерный "Мастер", 0,5 л</t>
  </si>
  <si>
    <t xml:space="preserve"> (эквивалент)</t>
  </si>
  <si>
    <t>Клей для линолеума</t>
  </si>
  <si>
    <t>ГОСТ 18108-80</t>
  </si>
  <si>
    <t>Жидкие гвозди</t>
  </si>
  <si>
    <t>Клей обойный КМЦ</t>
  </si>
  <si>
    <t xml:space="preserve">Пена монтажная </t>
  </si>
  <si>
    <t>0,85 л для герметиз типа Makrofleks, Soudal в баллонах ации стыков в баллончике</t>
  </si>
  <si>
    <t>Растворитель монтажной пены 0,85 л</t>
  </si>
  <si>
    <t>Пудра алюминиевая</t>
  </si>
  <si>
    <t>ГОСТ 5494-95</t>
  </si>
  <si>
    <t>Пропитка Мастер-301</t>
  </si>
  <si>
    <t xml:space="preserve"> Предназначена для укрепления легко осыпающихся поверхностей, подлежащих оштукатуриванию и шпаклеванию</t>
  </si>
  <si>
    <t>Мел природный молотый</t>
  </si>
  <si>
    <t>Плитка полистирольная 500*500 мм. (Белый)</t>
  </si>
  <si>
    <t>Блоки стеклянные 194х194х98 мм пустотелые бесцветные</t>
  </si>
  <si>
    <t>ГОСТ 9272-81</t>
  </si>
  <si>
    <t xml:space="preserve">Блоки теплоизоляционные ПСБС-40 сегментные из пенопласта полистирольного </t>
  </si>
  <si>
    <t>ГОСТ-15588-86</t>
  </si>
  <si>
    <t>Войлок строительный</t>
  </si>
  <si>
    <t>ГОСТ 6418-81</t>
  </si>
  <si>
    <t>Плиты древесноволокнистые ТС-400,   толщ. 5 мм сухого способа производства группы А твердые ГОСТ 4598-86</t>
  </si>
  <si>
    <t xml:space="preserve"> ГОСТ 4598-86</t>
  </si>
  <si>
    <t>Плиты минераловатные М-200 повышенной жесткости на синтетическом связующем ППЖ-200-1000.500.60</t>
  </si>
  <si>
    <t>ГОСТ 22950-95</t>
  </si>
  <si>
    <t>Плиты теплоизоляционные полужесткие технические из стеклянного штапельного волокна на синтетическом связующем П-75-1500-1000-70-2</t>
  </si>
  <si>
    <t>Профили стыкоперекрывающие из алюминиевых сплавов (порожки) с покрытием, шириной 30 мм</t>
  </si>
  <si>
    <t>Решетка радиаторная ПВХ, размером 0,6x0,9 м</t>
  </si>
  <si>
    <t>Пластики бумажно-слоистые с одной декоративной стороной толщиной 2 мм</t>
  </si>
  <si>
    <t>ГОСТ 9590-76</t>
  </si>
  <si>
    <t>Шнуры резиновые прямоугольного сечения с площадью сечения свыше 10 до 20 мм2 включительно</t>
  </si>
  <si>
    <t>ГОСТ 6467-79</t>
  </si>
  <si>
    <t>Доводчик дверной для дверей ПВХ</t>
  </si>
  <si>
    <t>Замок врезной оцинкованный с цилиндровым механизмом</t>
  </si>
  <si>
    <t>Скобяные изделия для блоков входных дверей в здание двупольных</t>
  </si>
  <si>
    <t>петли универсальные-4 шт, ручка-1 шт, замок -1 шт</t>
  </si>
  <si>
    <t>Скобяные изделия для блоков входных дверей в помещение однопольных</t>
  </si>
  <si>
    <t>петли универсальные-2 шт, ручка-1 шт, замок -1 шт</t>
  </si>
  <si>
    <t>Скобяные изделия для оконных блоков со спаренными и одинарными переплетами для жилых зданий одностворных с форточкой независимо от высоты</t>
  </si>
  <si>
    <t>обои виниловые на флазелиновой основе  под покраску</t>
  </si>
  <si>
    <t>ГОСТ 10354-82</t>
  </si>
  <si>
    <t>Стекло листовое  толщ.4 мм, марки М5 площадью до 1.0 м2, 1 группы</t>
  </si>
  <si>
    <t>Шкурка шлифовальная двухслойная с зернистостью 40/25</t>
  </si>
  <si>
    <t>Уголок внутренний для пластикового плинтуса, высота 48 мм</t>
  </si>
  <si>
    <t>Уголок наружный для пластикового плинтуса, высота 48 мм</t>
  </si>
  <si>
    <t>Плинтус потолочный полистирольный</t>
  </si>
  <si>
    <t>С-45 длина 2 м</t>
  </si>
  <si>
    <t>Дверное полотно 80см в комплекте с коробкой</t>
  </si>
  <si>
    <t>Дверное полотно 90см в комплекте с коробкой</t>
  </si>
  <si>
    <t>Дверное полотно под окраску в комплекте с коробкой</t>
  </si>
  <si>
    <t>Фанера 5мм 1525*1525</t>
  </si>
  <si>
    <t>ГОСТ 3916.1-96</t>
  </si>
  <si>
    <t>Фанера 10мм 1525*1525</t>
  </si>
  <si>
    <t>Фанера 15мм 1525*1525</t>
  </si>
  <si>
    <t>Клей ПВА уневерсальный 5кг/уп</t>
  </si>
  <si>
    <t>Клей д/плитки "Элит-Мастер" Стандарт 25кг</t>
  </si>
  <si>
    <t>Затирка Геркулес белая 5кг</t>
  </si>
  <si>
    <t>Краска ВДК Оптимум ТЭКС 14кг</t>
  </si>
  <si>
    <t>Шпатлевка гипсовая ХП-Финиш knauf 25кг</t>
  </si>
  <si>
    <t>Штукатурка гипсовая "Элит-Мастер" Стандарт 25кг</t>
  </si>
  <si>
    <t>Эмаль ПФ-115 белая 20кг/emp/ls "Эконом"</t>
  </si>
  <si>
    <t>Известь  строительная комовая негашеная</t>
  </si>
  <si>
    <t>ГОСТ 9179-77</t>
  </si>
  <si>
    <t>лист</t>
  </si>
  <si>
    <t>шт</t>
  </si>
  <si>
    <t>шт.</t>
  </si>
  <si>
    <t xml:space="preserve"> шт</t>
  </si>
  <si>
    <t>м3</t>
  </si>
  <si>
    <t xml:space="preserve"> м2</t>
  </si>
  <si>
    <t>комплект</t>
  </si>
  <si>
    <t>Лист</t>
  </si>
  <si>
    <t>ГОСТ 6629-88</t>
  </si>
  <si>
    <t xml:space="preserve"> ПР-ВТ, ВК-ВТ, ЭК-ВТ поливинилхлоридный на теплоизолирующей подоснове </t>
  </si>
  <si>
    <t xml:space="preserve">ГОСТ 25129-82 </t>
  </si>
  <si>
    <t xml:space="preserve">ГФ-021  красно-коричневая </t>
  </si>
  <si>
    <t xml:space="preserve">ГОСТ 24698-81 </t>
  </si>
  <si>
    <t>Панели стеновые МДФ 2700х240х6мм Вишня или бук </t>
  </si>
  <si>
    <t>Пленка полиэтиленовая 0,2-0,5 мм черная</t>
  </si>
  <si>
    <t>1300х900х4мм или 1300х2500х4мм</t>
  </si>
  <si>
    <t>пропитка Мастер-301 ведро 10кг</t>
  </si>
  <si>
    <t>Блоки дверные в комплекте с коробкой</t>
  </si>
  <si>
    <t>Блоки дверные  в комплекте с коробкой</t>
  </si>
  <si>
    <t>размер: 300х300мм</t>
  </si>
  <si>
    <t>размер:250х300мм</t>
  </si>
  <si>
    <r>
      <t xml:space="preserve">_________________ </t>
    </r>
    <r>
      <rPr>
        <sz val="12"/>
        <color rgb="FF000000"/>
        <rFont val="Times New Roman"/>
        <family val="1"/>
        <charset val="204"/>
      </rPr>
      <t>/О.В.Прилепский/</t>
    </r>
  </si>
  <si>
    <t xml:space="preserve">Маты минераловатные прошивные без обкладок </t>
  </si>
  <si>
    <t>М-100, 80 мм</t>
  </si>
  <si>
    <t>БНК 45/190, БНК 45/180 нефтяной строительный кровельный</t>
  </si>
  <si>
    <t>ГОСТ 9548-74</t>
  </si>
  <si>
    <t>Рубероид кровельный  РКП-3506 с крупнозернистой посыпкой</t>
  </si>
  <si>
    <t xml:space="preserve">Рубероид кровельный  РКП-3506 с пылевидной посыпкой </t>
  </si>
  <si>
    <t>Крестики для плитки 2х2</t>
  </si>
  <si>
    <t>Отделка окон</t>
  </si>
  <si>
    <t>Угол раскладки  для панелей МДФ вишня или бук, L=2,5 м</t>
  </si>
  <si>
    <t>Штукатурка фасадная акриловая</t>
  </si>
  <si>
    <t>Крестики для плитки 1.5х1.5</t>
  </si>
  <si>
    <t>Растворитель 646</t>
  </si>
  <si>
    <t xml:space="preserve"> ДГ 21-7, пл.1.39 м2 -   однопольные с полотном глухим </t>
  </si>
  <si>
    <t xml:space="preserve">  ДГ 21-8, пл.1.59 м2 - однопольные с полотном глухим </t>
  </si>
  <si>
    <t xml:space="preserve">ДГ 21-9, пл.1.80 м2 -  однопольные с полотном глухим </t>
  </si>
  <si>
    <t xml:space="preserve">ДН 21-10 пл. 2,05 м2 -   деревянные наружные для жилых и общественных зданий входные и тамбурные с полотнами под остекление и защищенными полосами в нижней части полотна с рамочными полотнами однопольные </t>
  </si>
  <si>
    <t xml:space="preserve"> ДН 24-10 пл. 2,35 м2 -   деревянные наружные для жилых и общественных зданий входные и тамбурные с полотнами под остекление и защищенными полосами в нижней части полотна с рамочными полотнами однопольные </t>
  </si>
  <si>
    <t xml:space="preserve"> Размер: 1285х192 мм</t>
  </si>
  <si>
    <t>Порилекс Floores 3.5мм 1х30м Подложка под ламинат</t>
  </si>
  <si>
    <t>Европа-Нубия  4,5 м (эквивалент)</t>
  </si>
  <si>
    <t>Европа-Нубия  3,5 м (эквивалент)</t>
  </si>
  <si>
    <t xml:space="preserve"> Компакт унитаз с косым выпуском (белый)</t>
  </si>
  <si>
    <t>Раковина подвесная керамическая (белая)</t>
  </si>
  <si>
    <t>Ламинированный пол (дуб)</t>
  </si>
  <si>
    <t>Профнастил оцинкованный Н60-845-0,8</t>
  </si>
  <si>
    <t>ГОСТ 24045-94</t>
  </si>
  <si>
    <t>ЛИНОКРОМ ТКП СЛАНЕЦ СЕРЫЙ (РУЛОН)</t>
  </si>
  <si>
    <t>Согласно ТЗ</t>
  </si>
  <si>
    <t>ТУ 5774.002-13157915-98 (или эквивалент)</t>
  </si>
  <si>
    <t>ЛИНОКРОМ ТПП (РУЛОН)</t>
  </si>
  <si>
    <t>ПРАЙМЕР БИТУМНЫЙ (КОНЦЕНТРАТ) ВЕДРО 20 Л.</t>
  </si>
  <si>
    <t>Сталь листовая оцинкованная 0,7мм</t>
  </si>
  <si>
    <t>ГОСТ 14918-80</t>
  </si>
  <si>
    <t>Лист стальной оцинкованный 1250 x 2500</t>
  </si>
  <si>
    <t>3. Срок поставки: 50 календарных дней с момента подписания договора представителями сторон</t>
  </si>
  <si>
    <t>В соответствии с ТУ производителя или эквивалент</t>
  </si>
  <si>
    <t>ГОСТ 6465-76</t>
  </si>
  <si>
    <t>ГОСТ 21880-94</t>
  </si>
  <si>
    <t xml:space="preserve"> ГОСТ 18188-72</t>
  </si>
  <si>
    <t>ГОСТ 13344-79</t>
  </si>
  <si>
    <t>ГОСТ 31357-2007</t>
  </si>
  <si>
    <t xml:space="preserve">ГОСТ 23494-79 </t>
  </si>
  <si>
    <t>ГОСТ 111—2001</t>
  </si>
  <si>
    <t>ГОСТ 8810-2004</t>
  </si>
  <si>
    <t>ГОСТ Р 52020-2003</t>
  </si>
  <si>
    <t>ГОСТ 30693-2000</t>
  </si>
  <si>
    <t>ГОСТ 1498-42   ТУ 5743-020-05346453-2008</t>
  </si>
  <si>
    <t>ТУ 2241-001-47800877-05 (эквивалент)</t>
  </si>
  <si>
    <t xml:space="preserve">ГОСТ 10499-95 </t>
  </si>
  <si>
    <t>ГОСТ 5089-2003</t>
  </si>
  <si>
    <t>ГОСТ 18297-96</t>
  </si>
  <si>
    <t>ГОСТ 15167-93</t>
  </si>
  <si>
    <t>ГОСТ 30244-94</t>
  </si>
  <si>
    <t>ГОСТ 14332-78</t>
  </si>
  <si>
    <t>ГОСТ 18188-72</t>
  </si>
  <si>
    <t>ГОСТ 19111-77</t>
  </si>
  <si>
    <t>ТУ 5771-012-54031669-2003  (эквивалент)</t>
  </si>
  <si>
    <t>ГОСТ 18108-80   ТУ 5771-002-73115604-2006  (эквивалент)</t>
  </si>
  <si>
    <t>ТУ 2316-001-47800877-03  (эквивалент)</t>
  </si>
  <si>
    <t>ТУ 5772-001-88876042-2009  (эквивалент)</t>
  </si>
  <si>
    <t>ТУ 5745-00610738557-2002  (эквивалент)</t>
  </si>
  <si>
    <t>ТУ 2385-004-74284680-10  (эквивалент)</t>
  </si>
  <si>
    <t>ТУ 2385-017-02966758-2000  (эквивалент)</t>
  </si>
  <si>
    <t>ТУ 2254-102-96265752-2007  (эквивалент)</t>
  </si>
  <si>
    <t>ТУ 2291-001-29270223-2002  (эквивалент)</t>
  </si>
  <si>
    <t>ТУ 5367-002-50012764-2001  (эквивалент)</t>
  </si>
  <si>
    <t>ТУ 5745-009-49720964-2005  (эквивалент)</t>
  </si>
  <si>
    <t>ТУ 5745-018-11779802-2004   (эквивалент)</t>
  </si>
  <si>
    <t>ТУ 5745-006-11779802-99  (эквивалент)</t>
  </si>
  <si>
    <t>ТУ 5544-004-50113531-2005  (эквивалент)</t>
  </si>
  <si>
    <t>ТУ 2246-029-00203430-2003  (эквивалент)</t>
  </si>
  <si>
    <t>ТУ 84246-71 (ТУ 2513-002-32478306-95) (эквивалент)</t>
  </si>
</sst>
</file>

<file path=xl/styles.xml><?xml version="1.0" encoding="utf-8"?>
<styleSheet xmlns="http://schemas.openxmlformats.org/spreadsheetml/2006/main">
  <fonts count="11">
    <font>
      <sz val="11"/>
      <color theme="1"/>
      <name val="Calibri"/>
      <family val="2"/>
      <charset val="204"/>
      <scheme val="minor"/>
    </font>
    <font>
      <sz val="10"/>
      <color theme="1"/>
      <name val="Times New Roman"/>
      <family val="1"/>
      <charset val="204"/>
    </font>
    <font>
      <u/>
      <sz val="11"/>
      <color theme="10"/>
      <name val="Calibri"/>
      <family val="2"/>
      <charset val="204"/>
    </font>
    <font>
      <sz val="12"/>
      <color rgb="FF000000"/>
      <name val="Times New Roman"/>
      <family val="1"/>
      <charset val="204"/>
    </font>
    <font>
      <sz val="12"/>
      <color theme="1"/>
      <name val="Times New Roman"/>
      <family val="1"/>
      <charset val="204"/>
    </font>
    <font>
      <sz val="12"/>
      <name val="Times New Roman"/>
      <family val="1"/>
      <charset val="204"/>
    </font>
    <font>
      <u/>
      <sz val="12"/>
      <color rgb="FF000000"/>
      <name val="Times New Roman"/>
      <family val="1"/>
      <charset val="204"/>
    </font>
    <font>
      <sz val="12"/>
      <color rgb="FFFF0000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2"/>
      <name val="Calibri"/>
      <family val="2"/>
      <charset val="204"/>
      <scheme val="minor"/>
    </font>
    <font>
      <sz val="11"/>
      <color rgb="FF000000"/>
      <name val="Calibri"/>
      <family val="2"/>
      <charset val="204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41">
    <xf numFmtId="0" fontId="0" fillId="0" borderId="0" xfId="0"/>
    <xf numFmtId="0" fontId="1" fillId="0" borderId="0" xfId="0" applyFont="1"/>
    <xf numFmtId="0" fontId="0" fillId="2" borderId="0" xfId="0" applyFill="1"/>
    <xf numFmtId="0" fontId="3" fillId="0" borderId="0" xfId="0" applyFont="1"/>
    <xf numFmtId="0" fontId="3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/>
    </xf>
    <xf numFmtId="0" fontId="3" fillId="0" borderId="1" xfId="0" applyFont="1" applyBorder="1" applyAlignment="1">
      <alignment horizontal="center" wrapText="1"/>
    </xf>
    <xf numFmtId="0" fontId="3" fillId="2" borderId="1" xfId="0" applyFont="1" applyFill="1" applyBorder="1" applyAlignment="1">
      <alignment horizontal="center" vertical="center" wrapText="1"/>
    </xf>
    <xf numFmtId="0" fontId="4" fillId="0" borderId="0" xfId="0" applyFont="1"/>
    <xf numFmtId="0" fontId="6" fillId="0" borderId="0" xfId="0" applyFont="1"/>
    <xf numFmtId="0" fontId="4" fillId="2" borderId="1" xfId="0" applyFont="1" applyFill="1" applyBorder="1" applyAlignment="1">
      <alignment vertical="center" wrapText="1"/>
    </xf>
    <xf numFmtId="0" fontId="3" fillId="2" borderId="1" xfId="0" applyFont="1" applyFill="1" applyBorder="1" applyAlignment="1">
      <alignment vertical="center" wrapText="1"/>
    </xf>
    <xf numFmtId="0" fontId="4" fillId="2" borderId="1" xfId="1" applyFont="1" applyFill="1" applyBorder="1" applyAlignment="1" applyProtection="1">
      <alignment vertical="center" wrapText="1"/>
    </xf>
    <xf numFmtId="0" fontId="5" fillId="2" borderId="1" xfId="1" applyFont="1" applyFill="1" applyBorder="1" applyAlignment="1" applyProtection="1">
      <alignment vertical="center" wrapText="1"/>
    </xf>
    <xf numFmtId="0" fontId="5" fillId="2" borderId="1" xfId="0" applyFont="1" applyFill="1" applyBorder="1" applyAlignment="1">
      <alignment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7" fillId="2" borderId="1" xfId="0" applyFont="1" applyFill="1" applyBorder="1" applyAlignment="1">
      <alignment vertical="center" wrapText="1"/>
    </xf>
    <xf numFmtId="0" fontId="8" fillId="0" borderId="0" xfId="0" applyFont="1"/>
    <xf numFmtId="0" fontId="5" fillId="2" borderId="1" xfId="0" applyFont="1" applyFill="1" applyBorder="1" applyAlignment="1">
      <alignment horizontal="center" wrapText="1"/>
    </xf>
    <xf numFmtId="4" fontId="4" fillId="2" borderId="1" xfId="0" applyNumberFormat="1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 wrapText="1"/>
    </xf>
    <xf numFmtId="4" fontId="3" fillId="0" borderId="1" xfId="0" applyNumberFormat="1" applyFont="1" applyBorder="1" applyAlignment="1">
      <alignment horizontal="center" vertical="center" wrapText="1"/>
    </xf>
    <xf numFmtId="4" fontId="3" fillId="0" borderId="1" xfId="0" applyNumberFormat="1" applyFont="1" applyBorder="1" applyAlignment="1">
      <alignment horizontal="center"/>
    </xf>
    <xf numFmtId="4" fontId="3" fillId="0" borderId="0" xfId="0" applyNumberFormat="1" applyFont="1" applyAlignment="1">
      <alignment horizontal="center"/>
    </xf>
    <xf numFmtId="4" fontId="4" fillId="0" borderId="0" xfId="0" applyNumberFormat="1" applyFont="1" applyAlignment="1">
      <alignment horizontal="center"/>
    </xf>
    <xf numFmtId="4" fontId="4" fillId="0" borderId="1" xfId="0" applyNumberFormat="1" applyFont="1" applyBorder="1" applyAlignment="1">
      <alignment horizontal="center"/>
    </xf>
    <xf numFmtId="4" fontId="8" fillId="0" borderId="0" xfId="0" applyNumberFormat="1" applyFont="1" applyAlignment="1">
      <alignment horizontal="center"/>
    </xf>
    <xf numFmtId="0" fontId="9" fillId="2" borderId="1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left" vertical="center" wrapText="1"/>
    </xf>
    <xf numFmtId="0" fontId="3" fillId="2" borderId="0" xfId="0" applyFont="1" applyFill="1" applyAlignment="1">
      <alignment wrapText="1"/>
    </xf>
    <xf numFmtId="0" fontId="5" fillId="0" borderId="0" xfId="0" applyFont="1" applyAlignment="1">
      <alignment horizontal="center" wrapText="1"/>
    </xf>
    <xf numFmtId="4" fontId="4" fillId="3" borderId="1" xfId="0" applyNumberFormat="1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wrapText="1"/>
    </xf>
    <xf numFmtId="0" fontId="4" fillId="0" borderId="1" xfId="0" applyFont="1" applyBorder="1" applyAlignment="1">
      <alignment horizontal="left" vertical="center"/>
    </xf>
    <xf numFmtId="0" fontId="4" fillId="3" borderId="1" xfId="0" applyFont="1" applyFill="1" applyBorder="1" applyAlignment="1">
      <alignment horizontal="left" vertical="center" wrapText="1"/>
    </xf>
    <xf numFmtId="4" fontId="5" fillId="2" borderId="1" xfId="0" applyNumberFormat="1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left" vertical="center"/>
    </xf>
    <xf numFmtId="0" fontId="3" fillId="0" borderId="1" xfId="0" applyFont="1" applyBorder="1" applyAlignment="1">
      <alignment horizontal="right" wrapText="1"/>
    </xf>
  </cellXfs>
  <cellStyles count="2">
    <cellStyle name="Гиперссылка" xfId="1" builtinId="8"/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K127"/>
  <sheetViews>
    <sheetView tabSelected="1" topLeftCell="A103" zoomScaleNormal="100" zoomScalePageLayoutView="73" workbookViewId="0">
      <selection activeCell="C93" sqref="C93"/>
    </sheetView>
  </sheetViews>
  <sheetFormatPr defaultRowHeight="15"/>
  <cols>
    <col min="1" max="1" width="9.140625" style="18"/>
    <col min="2" max="2" width="28.7109375" style="18" customWidth="1"/>
    <col min="3" max="3" width="48.85546875" style="18" customWidth="1"/>
    <col min="4" max="4" width="25.42578125" style="18" customWidth="1"/>
    <col min="5" max="5" width="10.42578125" style="18" customWidth="1"/>
    <col min="6" max="6" width="13.42578125" style="18" customWidth="1"/>
    <col min="7" max="7" width="13.85546875" style="18" customWidth="1"/>
    <col min="8" max="8" width="24.5703125" style="27" customWidth="1"/>
    <col min="11" max="11" width="22.85546875" customWidth="1"/>
  </cols>
  <sheetData>
    <row r="1" spans="1:8" ht="15.75">
      <c r="A1" s="9"/>
      <c r="B1" s="9"/>
      <c r="C1" s="9"/>
      <c r="D1" s="9"/>
      <c r="E1" s="9"/>
      <c r="F1" s="9"/>
      <c r="G1" s="9"/>
      <c r="H1" s="24" t="s">
        <v>11</v>
      </c>
    </row>
    <row r="2" spans="1:8" ht="15.75">
      <c r="A2" s="3" t="s">
        <v>25</v>
      </c>
      <c r="B2" s="9"/>
      <c r="C2" s="9"/>
      <c r="D2" s="9"/>
      <c r="E2" s="9"/>
      <c r="F2" s="9"/>
      <c r="G2" s="9"/>
      <c r="H2" s="25"/>
    </row>
    <row r="3" spans="1:8" ht="15.75">
      <c r="A3" s="3" t="s">
        <v>13</v>
      </c>
      <c r="B3" s="9"/>
      <c r="C3" s="9"/>
      <c r="D3" s="9"/>
      <c r="E3" s="9"/>
      <c r="F3" s="9"/>
      <c r="G3" s="9"/>
      <c r="H3" s="25"/>
    </row>
    <row r="4" spans="1:8" ht="15.75">
      <c r="A4" s="3" t="s">
        <v>12</v>
      </c>
      <c r="B4" s="9"/>
      <c r="C4" s="9"/>
      <c r="D4" s="9"/>
      <c r="E4" s="9"/>
      <c r="F4" s="9"/>
      <c r="G4" s="9"/>
      <c r="H4" s="25"/>
    </row>
    <row r="5" spans="1:8" ht="15.75">
      <c r="A5" s="3" t="s">
        <v>26</v>
      </c>
      <c r="B5" s="9"/>
      <c r="C5" s="9"/>
      <c r="D5" s="9"/>
      <c r="E5" s="9"/>
      <c r="F5" s="9"/>
      <c r="G5" s="9"/>
      <c r="H5" s="25"/>
    </row>
    <row r="6" spans="1:8" ht="15.75">
      <c r="A6" s="3" t="s">
        <v>14</v>
      </c>
      <c r="B6" s="9"/>
      <c r="C6" s="9"/>
      <c r="D6" s="9"/>
      <c r="E6" s="9"/>
      <c r="F6" s="9"/>
      <c r="G6" s="9"/>
      <c r="H6" s="25"/>
    </row>
    <row r="7" spans="1:8" ht="47.25">
      <c r="A7" s="4" t="s">
        <v>0</v>
      </c>
      <c r="B7" s="4" t="s">
        <v>1</v>
      </c>
      <c r="C7" s="5" t="s">
        <v>2</v>
      </c>
      <c r="D7" s="5" t="s">
        <v>3</v>
      </c>
      <c r="E7" s="4" t="s">
        <v>4</v>
      </c>
      <c r="F7" s="4" t="s">
        <v>5</v>
      </c>
      <c r="G7" s="4" t="s">
        <v>6</v>
      </c>
      <c r="H7" s="22" t="s">
        <v>7</v>
      </c>
    </row>
    <row r="8" spans="1:8" ht="15.75">
      <c r="A8" s="6">
        <v>1</v>
      </c>
      <c r="B8" s="6">
        <v>4</v>
      </c>
      <c r="C8" s="7">
        <v>5</v>
      </c>
      <c r="D8" s="7">
        <v>6</v>
      </c>
      <c r="E8" s="6">
        <v>7</v>
      </c>
      <c r="F8" s="6">
        <v>8</v>
      </c>
      <c r="G8" s="6">
        <v>9</v>
      </c>
      <c r="H8" s="23">
        <v>10</v>
      </c>
    </row>
    <row r="9" spans="1:8" s="2" customFormat="1" ht="31.5">
      <c r="A9" s="8">
        <v>1</v>
      </c>
      <c r="B9" s="21" t="s">
        <v>156</v>
      </c>
      <c r="C9" s="11" t="s">
        <v>172</v>
      </c>
      <c r="D9" s="12" t="s">
        <v>146</v>
      </c>
      <c r="E9" s="28" t="s">
        <v>139</v>
      </c>
      <c r="F9" s="38">
        <v>5</v>
      </c>
      <c r="G9" s="20">
        <v>1354.0096618357486</v>
      </c>
      <c r="H9" s="20">
        <f>(F9*G9)</f>
        <v>6770.0483091787428</v>
      </c>
    </row>
    <row r="10" spans="1:8" s="2" customFormat="1" ht="31.5">
      <c r="A10" s="8">
        <v>2</v>
      </c>
      <c r="B10" s="21" t="s">
        <v>155</v>
      </c>
      <c r="C10" s="11" t="s">
        <v>173</v>
      </c>
      <c r="D10" s="12" t="s">
        <v>146</v>
      </c>
      <c r="E10" s="28" t="s">
        <v>139</v>
      </c>
      <c r="F10" s="38">
        <v>5</v>
      </c>
      <c r="G10" s="20">
        <v>1354.0096618357486</v>
      </c>
      <c r="H10" s="20">
        <f t="shared" ref="H10:H73" si="0">(F10*G10)</f>
        <v>6770.0483091787428</v>
      </c>
    </row>
    <row r="11" spans="1:8" s="2" customFormat="1" ht="31.5">
      <c r="A11" s="8">
        <v>3</v>
      </c>
      <c r="B11" s="21" t="s">
        <v>156</v>
      </c>
      <c r="C11" s="11" t="s">
        <v>174</v>
      </c>
      <c r="D11" s="12" t="s">
        <v>146</v>
      </c>
      <c r="E11" s="28" t="s">
        <v>139</v>
      </c>
      <c r="F11" s="38">
        <v>2</v>
      </c>
      <c r="G11" s="20">
        <v>1354.0096618357486</v>
      </c>
      <c r="H11" s="20">
        <f t="shared" si="0"/>
        <v>2708.0193236714972</v>
      </c>
    </row>
    <row r="12" spans="1:8" s="2" customFormat="1" ht="87" customHeight="1">
      <c r="A12" s="8">
        <v>4</v>
      </c>
      <c r="B12" s="21" t="s">
        <v>156</v>
      </c>
      <c r="C12" s="11" t="s">
        <v>175</v>
      </c>
      <c r="D12" s="12" t="s">
        <v>150</v>
      </c>
      <c r="E12" s="28" t="s">
        <v>139</v>
      </c>
      <c r="F12" s="38">
        <v>3</v>
      </c>
      <c r="G12" s="20">
        <v>3020.4830917874401</v>
      </c>
      <c r="H12" s="20">
        <f t="shared" si="0"/>
        <v>9061.4492753623199</v>
      </c>
    </row>
    <row r="13" spans="1:8" s="2" customFormat="1" ht="92.25" customHeight="1">
      <c r="A13" s="8">
        <v>5</v>
      </c>
      <c r="B13" s="21" t="s">
        <v>156</v>
      </c>
      <c r="C13" s="11" t="s">
        <v>176</v>
      </c>
      <c r="D13" s="12" t="s">
        <v>150</v>
      </c>
      <c r="E13" s="28" t="s">
        <v>139</v>
      </c>
      <c r="F13" s="38">
        <v>3</v>
      </c>
      <c r="G13" s="20">
        <v>3020.4830917874401</v>
      </c>
      <c r="H13" s="20">
        <f t="shared" si="0"/>
        <v>9061.4492753623199</v>
      </c>
    </row>
    <row r="14" spans="1:8" s="2" customFormat="1" ht="31.5">
      <c r="A14" s="8">
        <v>6</v>
      </c>
      <c r="B14" s="21" t="s">
        <v>32</v>
      </c>
      <c r="C14" s="11" t="s">
        <v>33</v>
      </c>
      <c r="D14" s="12" t="s">
        <v>216</v>
      </c>
      <c r="E14" s="16" t="s">
        <v>30</v>
      </c>
      <c r="F14" s="38">
        <v>5000</v>
      </c>
      <c r="G14" s="20">
        <v>354.12560386473433</v>
      </c>
      <c r="H14" s="20">
        <f t="shared" si="0"/>
        <v>1770628.0193236717</v>
      </c>
    </row>
    <row r="15" spans="1:8" s="2" customFormat="1" ht="50.25" customHeight="1">
      <c r="A15" s="8">
        <v>7</v>
      </c>
      <c r="B15" s="21" t="s">
        <v>32</v>
      </c>
      <c r="C15" s="11" t="s">
        <v>147</v>
      </c>
      <c r="D15" s="13" t="s">
        <v>217</v>
      </c>
      <c r="E15" s="16" t="s">
        <v>30</v>
      </c>
      <c r="F15" s="38">
        <v>1000</v>
      </c>
      <c r="G15" s="20">
        <v>458.28019323671498</v>
      </c>
      <c r="H15" s="20">
        <f t="shared" si="0"/>
        <v>458280.19323671499</v>
      </c>
    </row>
    <row r="16" spans="1:8" s="2" customFormat="1" ht="15.75">
      <c r="A16" s="8">
        <v>8</v>
      </c>
      <c r="B16" s="21" t="s">
        <v>34</v>
      </c>
      <c r="C16" s="11" t="s">
        <v>149</v>
      </c>
      <c r="D16" s="12" t="s">
        <v>148</v>
      </c>
      <c r="E16" s="16" t="s">
        <v>29</v>
      </c>
      <c r="F16" s="38">
        <v>1000</v>
      </c>
      <c r="G16" s="20">
        <v>83.323671497584542</v>
      </c>
      <c r="H16" s="20">
        <f t="shared" si="0"/>
        <v>83323.671497584539</v>
      </c>
    </row>
    <row r="17" spans="1:8" s="2" customFormat="1" ht="15.75">
      <c r="A17" s="8">
        <v>9</v>
      </c>
      <c r="B17" s="21" t="s">
        <v>34</v>
      </c>
      <c r="C17" s="11" t="s">
        <v>35</v>
      </c>
      <c r="D17" s="12" t="s">
        <v>201</v>
      </c>
      <c r="E17" s="16" t="s">
        <v>29</v>
      </c>
      <c r="F17" s="38">
        <v>500</v>
      </c>
      <c r="G17" s="20">
        <v>141.54608695652175</v>
      </c>
      <c r="H17" s="20">
        <f t="shared" si="0"/>
        <v>70773.043478260879</v>
      </c>
    </row>
    <row r="18" spans="1:8" s="2" customFormat="1" ht="22.5" customHeight="1">
      <c r="A18" s="8">
        <v>10</v>
      </c>
      <c r="B18" s="21" t="s">
        <v>36</v>
      </c>
      <c r="C18" s="14" t="s">
        <v>162</v>
      </c>
      <c r="D18" s="29" t="s">
        <v>163</v>
      </c>
      <c r="E18" s="16" t="s">
        <v>29</v>
      </c>
      <c r="F18" s="38">
        <v>4000</v>
      </c>
      <c r="G18" s="20">
        <v>81.136425120772955</v>
      </c>
      <c r="H18" s="20">
        <f t="shared" si="0"/>
        <v>324545.70048309182</v>
      </c>
    </row>
    <row r="19" spans="1:8" s="2" customFormat="1" ht="23.25" customHeight="1">
      <c r="A19" s="8">
        <v>11</v>
      </c>
      <c r="B19" s="21" t="s">
        <v>36</v>
      </c>
      <c r="C19" s="11" t="s">
        <v>37</v>
      </c>
      <c r="D19" s="29" t="s">
        <v>163</v>
      </c>
      <c r="E19" s="16" t="s">
        <v>29</v>
      </c>
      <c r="F19" s="38">
        <v>400</v>
      </c>
      <c r="G19" s="20">
        <v>57.076714975845412</v>
      </c>
      <c r="H19" s="20">
        <f t="shared" si="0"/>
        <v>22830.685990338166</v>
      </c>
    </row>
    <row r="20" spans="1:8" s="2" customFormat="1" ht="49.5" customHeight="1">
      <c r="A20" s="8">
        <v>12</v>
      </c>
      <c r="B20" s="8" t="s">
        <v>38</v>
      </c>
      <c r="C20" s="12" t="s">
        <v>39</v>
      </c>
      <c r="D20" s="30" t="s">
        <v>231</v>
      </c>
      <c r="E20" s="16" t="s">
        <v>29</v>
      </c>
      <c r="F20" s="38">
        <v>2000</v>
      </c>
      <c r="G20" s="20">
        <v>273.9265700483092</v>
      </c>
      <c r="H20" s="20">
        <f t="shared" si="0"/>
        <v>547853.14009661844</v>
      </c>
    </row>
    <row r="21" spans="1:8" s="2" customFormat="1" ht="31.5">
      <c r="A21" s="8">
        <v>13</v>
      </c>
      <c r="B21" s="8" t="s">
        <v>40</v>
      </c>
      <c r="C21" s="12"/>
      <c r="D21" s="12" t="s">
        <v>41</v>
      </c>
      <c r="E21" s="16" t="s">
        <v>29</v>
      </c>
      <c r="F21" s="38">
        <v>1300</v>
      </c>
      <c r="G21" s="20">
        <v>70.720966183574873</v>
      </c>
      <c r="H21" s="20">
        <f t="shared" si="0"/>
        <v>91937.256038647334</v>
      </c>
    </row>
    <row r="22" spans="1:8" s="2" customFormat="1" ht="31.5">
      <c r="A22" s="8">
        <v>14</v>
      </c>
      <c r="B22" s="21" t="s">
        <v>42</v>
      </c>
      <c r="C22" s="11"/>
      <c r="D22" s="12" t="s">
        <v>43</v>
      </c>
      <c r="E22" s="16" t="s">
        <v>29</v>
      </c>
      <c r="F22" s="38">
        <v>3000</v>
      </c>
      <c r="G22" s="20">
        <v>102.9047342995169</v>
      </c>
      <c r="H22" s="20">
        <f t="shared" si="0"/>
        <v>308714.20289855072</v>
      </c>
    </row>
    <row r="23" spans="1:8" s="2" customFormat="1" ht="15.75">
      <c r="A23" s="8">
        <v>15</v>
      </c>
      <c r="B23" s="8" t="s">
        <v>44</v>
      </c>
      <c r="C23" s="12"/>
      <c r="D23" s="12" t="s">
        <v>45</v>
      </c>
      <c r="E23" s="16" t="s">
        <v>138</v>
      </c>
      <c r="F23" s="38">
        <v>50</v>
      </c>
      <c r="G23" s="20">
        <v>619.71980676328496</v>
      </c>
      <c r="H23" s="20">
        <f t="shared" si="0"/>
        <v>30985.990338164247</v>
      </c>
    </row>
    <row r="24" spans="1:8" s="2" customFormat="1" ht="20.100000000000001" customHeight="1">
      <c r="A24" s="8">
        <v>16</v>
      </c>
      <c r="B24" s="21" t="s">
        <v>46</v>
      </c>
      <c r="C24" s="11" t="s">
        <v>52</v>
      </c>
      <c r="D24" s="11" t="s">
        <v>200</v>
      </c>
      <c r="E24" s="16" t="s">
        <v>29</v>
      </c>
      <c r="F24" s="38">
        <v>1500</v>
      </c>
      <c r="G24" s="20">
        <v>29.16328502415459</v>
      </c>
      <c r="H24" s="20">
        <f t="shared" si="0"/>
        <v>43744.927536231888</v>
      </c>
    </row>
    <row r="25" spans="1:8" s="2" customFormat="1" ht="15.75">
      <c r="A25" s="8">
        <v>17</v>
      </c>
      <c r="B25" s="21" t="s">
        <v>47</v>
      </c>
      <c r="C25" s="11"/>
      <c r="D25" s="11" t="s">
        <v>48</v>
      </c>
      <c r="E25" s="16" t="s">
        <v>29</v>
      </c>
      <c r="F25" s="38">
        <v>1700</v>
      </c>
      <c r="G25" s="20">
        <v>20.518454106280192</v>
      </c>
      <c r="H25" s="20">
        <f t="shared" si="0"/>
        <v>34881.371980676326</v>
      </c>
    </row>
    <row r="26" spans="1:8" s="2" customFormat="1" ht="47.25">
      <c r="A26" s="8">
        <v>18</v>
      </c>
      <c r="B26" s="21" t="s">
        <v>169</v>
      </c>
      <c r="C26" s="11"/>
      <c r="D26" s="11" t="s">
        <v>195</v>
      </c>
      <c r="E26" s="16" t="s">
        <v>29</v>
      </c>
      <c r="F26" s="38">
        <v>2500</v>
      </c>
      <c r="G26" s="20">
        <v>20.830917874396135</v>
      </c>
      <c r="H26" s="20">
        <f t="shared" si="0"/>
        <v>52077.294685990339</v>
      </c>
    </row>
    <row r="27" spans="1:8" s="2" customFormat="1" ht="31.5">
      <c r="A27" s="8">
        <v>19</v>
      </c>
      <c r="B27" s="16" t="s">
        <v>49</v>
      </c>
      <c r="C27" s="15" t="s">
        <v>50</v>
      </c>
      <c r="D27" s="11" t="s">
        <v>218</v>
      </c>
      <c r="E27" s="16" t="s">
        <v>29</v>
      </c>
      <c r="F27" s="38">
        <v>4000</v>
      </c>
      <c r="G27" s="20">
        <v>39.37043478260869</v>
      </c>
      <c r="H27" s="20">
        <f t="shared" si="0"/>
        <v>157481.73913043475</v>
      </c>
    </row>
    <row r="28" spans="1:8" s="2" customFormat="1" ht="47.25">
      <c r="A28" s="8">
        <v>20</v>
      </c>
      <c r="B28" s="21" t="s">
        <v>51</v>
      </c>
      <c r="C28" s="11" t="s">
        <v>52</v>
      </c>
      <c r="D28" s="11" t="s">
        <v>195</v>
      </c>
      <c r="E28" s="16" t="s">
        <v>29</v>
      </c>
      <c r="F28" s="38">
        <v>4600</v>
      </c>
      <c r="G28" s="20">
        <v>133.21371980676327</v>
      </c>
      <c r="H28" s="20">
        <f t="shared" si="0"/>
        <v>612783.11111111101</v>
      </c>
    </row>
    <row r="29" spans="1:8" s="2" customFormat="1" ht="31.5">
      <c r="A29" s="8">
        <v>21</v>
      </c>
      <c r="B29" s="21" t="s">
        <v>53</v>
      </c>
      <c r="C29" s="11"/>
      <c r="D29" s="11" t="s">
        <v>54</v>
      </c>
      <c r="E29" s="16" t="s">
        <v>29</v>
      </c>
      <c r="F29" s="38">
        <v>1500</v>
      </c>
      <c r="G29" s="20">
        <v>14.581642512077295</v>
      </c>
      <c r="H29" s="20">
        <f t="shared" si="0"/>
        <v>21872.463768115944</v>
      </c>
    </row>
    <row r="30" spans="1:8" s="2" customFormat="1" ht="31.5">
      <c r="A30" s="8">
        <v>22</v>
      </c>
      <c r="B30" s="8" t="s">
        <v>55</v>
      </c>
      <c r="C30" s="12"/>
      <c r="D30" s="12" t="s">
        <v>56</v>
      </c>
      <c r="E30" s="16" t="s">
        <v>29</v>
      </c>
      <c r="F30" s="38">
        <v>3000</v>
      </c>
      <c r="G30" s="20">
        <v>56.035169082125599</v>
      </c>
      <c r="H30" s="20">
        <f t="shared" si="0"/>
        <v>168105.5072463768</v>
      </c>
    </row>
    <row r="31" spans="1:8" s="2" customFormat="1" ht="47.25">
      <c r="A31" s="8">
        <v>23</v>
      </c>
      <c r="B31" s="21" t="s">
        <v>164</v>
      </c>
      <c r="C31" s="11"/>
      <c r="D31" s="11" t="s">
        <v>57</v>
      </c>
      <c r="E31" s="16" t="s">
        <v>30</v>
      </c>
      <c r="F31" s="38">
        <v>600</v>
      </c>
      <c r="G31" s="20">
        <v>33.225314009661837</v>
      </c>
      <c r="H31" s="20">
        <f t="shared" si="0"/>
        <v>19935.188405797104</v>
      </c>
    </row>
    <row r="32" spans="1:8" s="2" customFormat="1" ht="47.25">
      <c r="A32" s="8">
        <v>24</v>
      </c>
      <c r="B32" s="21" t="s">
        <v>165</v>
      </c>
      <c r="C32" s="11"/>
      <c r="D32" s="11" t="s">
        <v>57</v>
      </c>
      <c r="E32" s="16" t="s">
        <v>30</v>
      </c>
      <c r="F32" s="38">
        <v>900</v>
      </c>
      <c r="G32" s="20">
        <v>33.225314009661837</v>
      </c>
      <c r="H32" s="20">
        <f t="shared" si="0"/>
        <v>29902.782608695652</v>
      </c>
    </row>
    <row r="33" spans="1:8" s="2" customFormat="1" ht="48" customHeight="1">
      <c r="A33" s="8">
        <v>25</v>
      </c>
      <c r="B33" s="8" t="s">
        <v>58</v>
      </c>
      <c r="C33" s="12"/>
      <c r="D33" s="12" t="s">
        <v>59</v>
      </c>
      <c r="E33" s="16" t="s">
        <v>138</v>
      </c>
      <c r="F33" s="38">
        <v>50</v>
      </c>
      <c r="G33" s="20">
        <v>468.695652173913</v>
      </c>
      <c r="H33" s="20">
        <f t="shared" si="0"/>
        <v>23434.782608695648</v>
      </c>
    </row>
    <row r="34" spans="1:8" s="2" customFormat="1" ht="78.75">
      <c r="A34" s="8">
        <v>26</v>
      </c>
      <c r="B34" s="21" t="s">
        <v>60</v>
      </c>
      <c r="C34" s="11" t="s">
        <v>158</v>
      </c>
      <c r="D34" s="11" t="s">
        <v>61</v>
      </c>
      <c r="E34" s="16" t="s">
        <v>30</v>
      </c>
      <c r="F34" s="38">
        <v>2000</v>
      </c>
      <c r="G34" s="20">
        <v>471.29951690821252</v>
      </c>
      <c r="H34" s="20">
        <f t="shared" si="0"/>
        <v>942599.03381642501</v>
      </c>
    </row>
    <row r="35" spans="1:8" s="2" customFormat="1" ht="94.5">
      <c r="A35" s="8">
        <v>27</v>
      </c>
      <c r="B35" s="21" t="s">
        <v>62</v>
      </c>
      <c r="C35" s="11" t="s">
        <v>157</v>
      </c>
      <c r="D35" s="11" t="s">
        <v>63</v>
      </c>
      <c r="E35" s="16" t="s">
        <v>30</v>
      </c>
      <c r="F35" s="38">
        <v>1000</v>
      </c>
      <c r="G35" s="20">
        <v>284.23787439613523</v>
      </c>
      <c r="H35" s="20">
        <f t="shared" si="0"/>
        <v>284237.87439613522</v>
      </c>
    </row>
    <row r="36" spans="1:8" s="2" customFormat="1" ht="31.5">
      <c r="A36" s="8">
        <v>28</v>
      </c>
      <c r="B36" s="21" t="s">
        <v>64</v>
      </c>
      <c r="C36" s="11" t="s">
        <v>52</v>
      </c>
      <c r="D36" s="12" t="s">
        <v>215</v>
      </c>
      <c r="E36" s="16" t="s">
        <v>139</v>
      </c>
      <c r="F36" s="38">
        <v>50</v>
      </c>
      <c r="G36" s="20">
        <v>131.23478260869567</v>
      </c>
      <c r="H36" s="20">
        <f t="shared" si="0"/>
        <v>6561.739130434783</v>
      </c>
    </row>
    <row r="37" spans="1:8" s="2" customFormat="1" ht="31.5">
      <c r="A37" s="8">
        <v>29</v>
      </c>
      <c r="B37" s="8" t="s">
        <v>65</v>
      </c>
      <c r="C37" s="12" t="s">
        <v>66</v>
      </c>
      <c r="D37" s="12" t="s">
        <v>212</v>
      </c>
      <c r="E37" s="16" t="s">
        <v>30</v>
      </c>
      <c r="F37" s="38">
        <v>500</v>
      </c>
      <c r="G37" s="20">
        <v>311.42222222222222</v>
      </c>
      <c r="H37" s="20">
        <f t="shared" si="0"/>
        <v>155711.11111111109</v>
      </c>
    </row>
    <row r="38" spans="1:8" s="2" customFormat="1" ht="47.25">
      <c r="A38" s="8">
        <v>30</v>
      </c>
      <c r="B38" s="8" t="s">
        <v>67</v>
      </c>
      <c r="C38" s="12" t="s">
        <v>68</v>
      </c>
      <c r="D38" s="12" t="s">
        <v>219</v>
      </c>
      <c r="E38" s="16" t="s">
        <v>140</v>
      </c>
      <c r="F38" s="38">
        <v>250</v>
      </c>
      <c r="G38" s="20">
        <v>15.727342995169082</v>
      </c>
      <c r="H38" s="20">
        <f t="shared" si="0"/>
        <v>3931.8357487922704</v>
      </c>
    </row>
    <row r="39" spans="1:8" s="2" customFormat="1" ht="47.25">
      <c r="A39" s="8">
        <v>31</v>
      </c>
      <c r="B39" s="8" t="s">
        <v>69</v>
      </c>
      <c r="C39" s="12" t="s">
        <v>68</v>
      </c>
      <c r="D39" s="12" t="s">
        <v>219</v>
      </c>
      <c r="E39" s="16" t="s">
        <v>140</v>
      </c>
      <c r="F39" s="38">
        <v>250</v>
      </c>
      <c r="G39" s="20">
        <v>15.727342995169082</v>
      </c>
      <c r="H39" s="20">
        <f t="shared" si="0"/>
        <v>3931.8357487922704</v>
      </c>
    </row>
    <row r="40" spans="1:8" s="2" customFormat="1" ht="47.25">
      <c r="A40" s="8">
        <v>32</v>
      </c>
      <c r="B40" s="8" t="s">
        <v>70</v>
      </c>
      <c r="C40" s="12" t="s">
        <v>68</v>
      </c>
      <c r="D40" s="12" t="s">
        <v>219</v>
      </c>
      <c r="E40" s="16" t="s">
        <v>31</v>
      </c>
      <c r="F40" s="38">
        <v>600</v>
      </c>
      <c r="G40" s="20">
        <v>28.74666666666667</v>
      </c>
      <c r="H40" s="20">
        <f t="shared" si="0"/>
        <v>17248</v>
      </c>
    </row>
    <row r="41" spans="1:8" s="2" customFormat="1" ht="47.25">
      <c r="A41" s="8">
        <v>33</v>
      </c>
      <c r="B41" s="8" t="s">
        <v>71</v>
      </c>
      <c r="C41" s="12" t="s">
        <v>68</v>
      </c>
      <c r="D41" s="12" t="s">
        <v>219</v>
      </c>
      <c r="E41" s="16" t="s">
        <v>140</v>
      </c>
      <c r="F41" s="38">
        <v>230</v>
      </c>
      <c r="G41" s="20">
        <v>15.727342995169082</v>
      </c>
      <c r="H41" s="20">
        <f t="shared" si="0"/>
        <v>3617.2888888888888</v>
      </c>
    </row>
    <row r="42" spans="1:8" s="2" customFormat="1" ht="20.100000000000001" customHeight="1">
      <c r="A42" s="8">
        <v>34</v>
      </c>
      <c r="B42" s="8" t="s">
        <v>72</v>
      </c>
      <c r="C42" s="12" t="s">
        <v>73</v>
      </c>
      <c r="D42" s="12" t="s">
        <v>213</v>
      </c>
      <c r="E42" s="16" t="s">
        <v>31</v>
      </c>
      <c r="F42" s="38">
        <v>140</v>
      </c>
      <c r="G42" s="20">
        <v>510.35748792270533</v>
      </c>
      <c r="H42" s="20">
        <f t="shared" si="0"/>
        <v>71450.048309178746</v>
      </c>
    </row>
    <row r="43" spans="1:8" s="2" customFormat="1" ht="15.75">
      <c r="A43" s="8">
        <v>35</v>
      </c>
      <c r="B43" s="8" t="s">
        <v>72</v>
      </c>
      <c r="C43" s="12" t="s">
        <v>74</v>
      </c>
      <c r="D43" s="12" t="s">
        <v>213</v>
      </c>
      <c r="E43" s="16" t="s">
        <v>31</v>
      </c>
      <c r="F43" s="38">
        <v>180</v>
      </c>
      <c r="G43" s="20">
        <v>445.78164251207727</v>
      </c>
      <c r="H43" s="20">
        <f t="shared" si="0"/>
        <v>80240.695652173905</v>
      </c>
    </row>
    <row r="44" spans="1:8" s="2" customFormat="1" ht="31.5">
      <c r="A44" s="8">
        <v>36</v>
      </c>
      <c r="B44" s="21" t="s">
        <v>75</v>
      </c>
      <c r="C44" s="11" t="s">
        <v>76</v>
      </c>
      <c r="D44" s="12" t="s">
        <v>220</v>
      </c>
      <c r="E44" s="16" t="s">
        <v>139</v>
      </c>
      <c r="F44" s="38">
        <v>50</v>
      </c>
      <c r="G44" s="20">
        <v>79.157487922705315</v>
      </c>
      <c r="H44" s="20">
        <f t="shared" si="0"/>
        <v>3957.8743961352657</v>
      </c>
    </row>
    <row r="45" spans="1:8" s="2" customFormat="1" ht="49.5" customHeight="1">
      <c r="A45" s="8">
        <v>37</v>
      </c>
      <c r="B45" s="21" t="s">
        <v>166</v>
      </c>
      <c r="C45" s="11"/>
      <c r="D45" s="12" t="s">
        <v>195</v>
      </c>
      <c r="E45" s="16" t="s">
        <v>139</v>
      </c>
      <c r="F45" s="38">
        <v>2000</v>
      </c>
      <c r="G45" s="20">
        <v>0.26038647342995169</v>
      </c>
      <c r="H45" s="20">
        <f t="shared" si="0"/>
        <v>520.77294685990341</v>
      </c>
    </row>
    <row r="46" spans="1:8" s="2" customFormat="1" ht="20.100000000000001" customHeight="1">
      <c r="A46" s="8">
        <v>38</v>
      </c>
      <c r="B46" s="8" t="s">
        <v>77</v>
      </c>
      <c r="C46" s="12"/>
      <c r="D46" s="12" t="s">
        <v>78</v>
      </c>
      <c r="E46" s="16" t="s">
        <v>29</v>
      </c>
      <c r="F46" s="38">
        <v>200</v>
      </c>
      <c r="G46" s="20">
        <v>32.808695652173917</v>
      </c>
      <c r="H46" s="20">
        <f t="shared" si="0"/>
        <v>6561.739130434783</v>
      </c>
    </row>
    <row r="47" spans="1:8" s="2" customFormat="1" ht="31.5">
      <c r="A47" s="8">
        <v>39</v>
      </c>
      <c r="B47" s="8" t="s">
        <v>79</v>
      </c>
      <c r="C47" s="12"/>
      <c r="D47" s="12" t="s">
        <v>221</v>
      </c>
      <c r="E47" s="16" t="s">
        <v>29</v>
      </c>
      <c r="F47" s="38">
        <v>200</v>
      </c>
      <c r="G47" s="20">
        <v>145.71227053140095</v>
      </c>
      <c r="H47" s="20">
        <f t="shared" si="0"/>
        <v>29142.454106280191</v>
      </c>
    </row>
    <row r="48" spans="1:8" s="2" customFormat="1" ht="31.5">
      <c r="A48" s="8">
        <v>40</v>
      </c>
      <c r="B48" s="8" t="s">
        <v>80</v>
      </c>
      <c r="C48" s="12"/>
      <c r="D48" s="12" t="s">
        <v>222</v>
      </c>
      <c r="E48" s="16" t="s">
        <v>29</v>
      </c>
      <c r="F48" s="38">
        <v>60</v>
      </c>
      <c r="G48" s="20">
        <v>568.47574879227045</v>
      </c>
      <c r="H48" s="20">
        <f t="shared" si="0"/>
        <v>34108.544927536226</v>
      </c>
    </row>
    <row r="49" spans="1:8" s="2" customFormat="1" ht="31.5">
      <c r="A49" s="8">
        <v>41</v>
      </c>
      <c r="B49" s="8" t="s">
        <v>81</v>
      </c>
      <c r="C49" s="12" t="s">
        <v>82</v>
      </c>
      <c r="D49" s="12" t="s">
        <v>223</v>
      </c>
      <c r="E49" s="16" t="s">
        <v>139</v>
      </c>
      <c r="F49" s="38">
        <v>2000</v>
      </c>
      <c r="G49" s="20">
        <v>276.00966183574877</v>
      </c>
      <c r="H49" s="20">
        <f t="shared" si="0"/>
        <v>552019.32367149752</v>
      </c>
    </row>
    <row r="50" spans="1:8" s="2" customFormat="1" ht="31.5">
      <c r="A50" s="8">
        <v>42</v>
      </c>
      <c r="B50" s="8" t="s">
        <v>83</v>
      </c>
      <c r="C50" s="12"/>
      <c r="D50" s="12" t="s">
        <v>214</v>
      </c>
      <c r="E50" s="16" t="s">
        <v>139</v>
      </c>
      <c r="F50" s="38">
        <v>150</v>
      </c>
      <c r="G50" s="20">
        <v>141.65024154589372</v>
      </c>
      <c r="H50" s="20">
        <f t="shared" si="0"/>
        <v>21247.53623188406</v>
      </c>
    </row>
    <row r="51" spans="1:8" s="2" customFormat="1" ht="15.75">
      <c r="A51" s="8">
        <v>43</v>
      </c>
      <c r="B51" s="8" t="s">
        <v>84</v>
      </c>
      <c r="C51" s="12"/>
      <c r="D51" s="12" t="s">
        <v>85</v>
      </c>
      <c r="E51" s="16" t="s">
        <v>29</v>
      </c>
      <c r="F51" s="38">
        <v>70</v>
      </c>
      <c r="G51" s="20">
        <v>226.01545893719808</v>
      </c>
      <c r="H51" s="20">
        <f t="shared" si="0"/>
        <v>15821.082125603865</v>
      </c>
    </row>
    <row r="52" spans="1:8" s="2" customFormat="1" ht="47.25">
      <c r="A52" s="8">
        <v>44</v>
      </c>
      <c r="B52" s="21" t="s">
        <v>170</v>
      </c>
      <c r="C52" s="12"/>
      <c r="D52" s="12" t="s">
        <v>195</v>
      </c>
      <c r="E52" s="16" t="s">
        <v>139</v>
      </c>
      <c r="F52" s="38">
        <v>2000</v>
      </c>
      <c r="G52" s="20">
        <v>0.23955555555555555</v>
      </c>
      <c r="H52" s="20">
        <f t="shared" si="0"/>
        <v>479.11111111111109</v>
      </c>
    </row>
    <row r="53" spans="1:8" s="2" customFormat="1" ht="47.25">
      <c r="A53" s="8">
        <v>45</v>
      </c>
      <c r="B53" s="8" t="s">
        <v>86</v>
      </c>
      <c r="C53" s="12" t="s">
        <v>87</v>
      </c>
      <c r="D53" s="12" t="s">
        <v>195</v>
      </c>
      <c r="E53" s="16" t="s">
        <v>29</v>
      </c>
      <c r="F53" s="38">
        <v>250</v>
      </c>
      <c r="G53" s="20">
        <v>73.533140096618339</v>
      </c>
      <c r="H53" s="20">
        <f t="shared" si="0"/>
        <v>18383.285024154586</v>
      </c>
    </row>
    <row r="54" spans="1:8" s="2" customFormat="1" ht="31.5">
      <c r="A54" s="8">
        <v>46</v>
      </c>
      <c r="B54" s="8" t="s">
        <v>88</v>
      </c>
      <c r="C54" s="12"/>
      <c r="D54" s="12" t="s">
        <v>206</v>
      </c>
      <c r="E54" s="16" t="s">
        <v>29</v>
      </c>
      <c r="F54" s="38">
        <v>3000</v>
      </c>
      <c r="G54" s="20">
        <v>5.6243478260869564</v>
      </c>
      <c r="H54" s="20">
        <f t="shared" si="0"/>
        <v>16873.043478260868</v>
      </c>
    </row>
    <row r="55" spans="1:8" s="2" customFormat="1" ht="31.5">
      <c r="A55" s="8">
        <v>47</v>
      </c>
      <c r="B55" s="8" t="s">
        <v>89</v>
      </c>
      <c r="C55" s="12"/>
      <c r="D55" s="12" t="s">
        <v>224</v>
      </c>
      <c r="E55" s="16" t="s">
        <v>139</v>
      </c>
      <c r="F55" s="38">
        <v>110</v>
      </c>
      <c r="G55" s="20">
        <v>15.206570048309176</v>
      </c>
      <c r="H55" s="20">
        <f t="shared" si="0"/>
        <v>1672.7227053140093</v>
      </c>
    </row>
    <row r="56" spans="1:8" s="2" customFormat="1" ht="47.25">
      <c r="A56" s="8">
        <v>48</v>
      </c>
      <c r="B56" s="8" t="s">
        <v>90</v>
      </c>
      <c r="C56" s="12"/>
      <c r="D56" s="12" t="s">
        <v>91</v>
      </c>
      <c r="E56" s="16" t="s">
        <v>141</v>
      </c>
      <c r="F56" s="38">
        <v>150</v>
      </c>
      <c r="G56" s="20">
        <v>102.07149758454106</v>
      </c>
      <c r="H56" s="20">
        <f t="shared" si="0"/>
        <v>15310.72463768116</v>
      </c>
    </row>
    <row r="57" spans="1:8" s="2" customFormat="1" ht="63">
      <c r="A57" s="8">
        <v>49</v>
      </c>
      <c r="B57" s="8" t="s">
        <v>92</v>
      </c>
      <c r="C57" s="12"/>
      <c r="D57" s="12" t="s">
        <v>93</v>
      </c>
      <c r="E57" s="16" t="s">
        <v>142</v>
      </c>
      <c r="F57" s="38">
        <v>10</v>
      </c>
      <c r="G57" s="20">
        <v>3520.4251207729467</v>
      </c>
      <c r="H57" s="20">
        <f t="shared" si="0"/>
        <v>35204.251207729467</v>
      </c>
    </row>
    <row r="58" spans="1:8" s="2" customFormat="1" ht="15.75">
      <c r="A58" s="8">
        <v>50</v>
      </c>
      <c r="B58" s="8" t="s">
        <v>94</v>
      </c>
      <c r="C58" s="12"/>
      <c r="D58" s="12" t="s">
        <v>95</v>
      </c>
      <c r="E58" s="16" t="s">
        <v>29</v>
      </c>
      <c r="F58" s="38">
        <v>30</v>
      </c>
      <c r="G58" s="20">
        <v>235.18106280193237</v>
      </c>
      <c r="H58" s="20">
        <f t="shared" si="0"/>
        <v>7055.4318840579708</v>
      </c>
    </row>
    <row r="59" spans="1:8" s="2" customFormat="1" ht="47.25">
      <c r="A59" s="8">
        <v>51</v>
      </c>
      <c r="B59" s="8" t="s">
        <v>151</v>
      </c>
      <c r="C59" s="12"/>
      <c r="D59" s="12" t="s">
        <v>225</v>
      </c>
      <c r="E59" s="16" t="s">
        <v>139</v>
      </c>
      <c r="F59" s="38">
        <v>2000</v>
      </c>
      <c r="G59" s="20">
        <v>136.13004830917873</v>
      </c>
      <c r="H59" s="20">
        <f t="shared" si="0"/>
        <v>272260.09661835746</v>
      </c>
    </row>
    <row r="60" spans="1:8" s="2" customFormat="1" ht="94.5">
      <c r="A60" s="8">
        <v>52</v>
      </c>
      <c r="B60" s="8" t="s">
        <v>96</v>
      </c>
      <c r="C60" s="12"/>
      <c r="D60" s="12" t="s">
        <v>97</v>
      </c>
      <c r="E60" s="16" t="s">
        <v>30</v>
      </c>
      <c r="F60" s="38">
        <v>50</v>
      </c>
      <c r="G60" s="20">
        <v>268.71884057971016</v>
      </c>
      <c r="H60" s="20">
        <f t="shared" si="0"/>
        <v>13435.942028985508</v>
      </c>
    </row>
    <row r="61" spans="1:8" s="2" customFormat="1" ht="78.75">
      <c r="A61" s="8">
        <v>53</v>
      </c>
      <c r="B61" s="8" t="s">
        <v>98</v>
      </c>
      <c r="C61" s="12"/>
      <c r="D61" s="12" t="s">
        <v>99</v>
      </c>
      <c r="E61" s="16" t="s">
        <v>142</v>
      </c>
      <c r="F61" s="38">
        <v>30</v>
      </c>
      <c r="G61" s="20">
        <v>6249.2753623188401</v>
      </c>
      <c r="H61" s="20">
        <f t="shared" si="0"/>
        <v>187478.26086956519</v>
      </c>
    </row>
    <row r="62" spans="1:8" s="2" customFormat="1" ht="99" customHeight="1">
      <c r="A62" s="8">
        <v>54</v>
      </c>
      <c r="B62" s="8" t="s">
        <v>100</v>
      </c>
      <c r="C62" s="12"/>
      <c r="D62" s="12" t="s">
        <v>208</v>
      </c>
      <c r="E62" s="16" t="s">
        <v>142</v>
      </c>
      <c r="F62" s="38">
        <v>50</v>
      </c>
      <c r="G62" s="20">
        <v>3978.7053140096618</v>
      </c>
      <c r="H62" s="20">
        <f t="shared" si="0"/>
        <v>198935.26570048308</v>
      </c>
    </row>
    <row r="63" spans="1:8" s="2" customFormat="1" ht="68.25" customHeight="1">
      <c r="A63" s="8">
        <v>55</v>
      </c>
      <c r="B63" s="8" t="s">
        <v>101</v>
      </c>
      <c r="C63" s="12"/>
      <c r="D63" s="12" t="s">
        <v>195</v>
      </c>
      <c r="E63" s="16" t="s">
        <v>31</v>
      </c>
      <c r="F63" s="38">
        <v>100</v>
      </c>
      <c r="G63" s="20">
        <v>102.48811594202898</v>
      </c>
      <c r="H63" s="20">
        <f t="shared" si="0"/>
        <v>10248.811594202898</v>
      </c>
    </row>
    <row r="64" spans="1:8" s="2" customFormat="1" ht="60.75" customHeight="1">
      <c r="A64" s="8">
        <v>56</v>
      </c>
      <c r="B64" s="8" t="s">
        <v>102</v>
      </c>
      <c r="C64" s="12"/>
      <c r="D64" s="12" t="s">
        <v>195</v>
      </c>
      <c r="E64" s="16" t="s">
        <v>139</v>
      </c>
      <c r="F64" s="38">
        <v>30</v>
      </c>
      <c r="G64" s="20">
        <v>156.231884057971</v>
      </c>
      <c r="H64" s="20">
        <f t="shared" si="0"/>
        <v>4686.95652173913</v>
      </c>
    </row>
    <row r="65" spans="1:8" s="2" customFormat="1" ht="64.150000000000006" customHeight="1">
      <c r="A65" s="8">
        <v>57</v>
      </c>
      <c r="B65" s="8" t="s">
        <v>103</v>
      </c>
      <c r="C65" s="12" t="s">
        <v>167</v>
      </c>
      <c r="D65" s="12" t="s">
        <v>104</v>
      </c>
      <c r="E65" s="16" t="s">
        <v>143</v>
      </c>
      <c r="F65" s="38">
        <v>460</v>
      </c>
      <c r="G65" s="20">
        <v>568.68405797101445</v>
      </c>
      <c r="H65" s="20">
        <f t="shared" si="0"/>
        <v>261594.66666666666</v>
      </c>
    </row>
    <row r="66" spans="1:8" s="2" customFormat="1" ht="47.25">
      <c r="A66" s="8">
        <v>58</v>
      </c>
      <c r="B66" s="16" t="s">
        <v>168</v>
      </c>
      <c r="C66" s="12"/>
      <c r="D66" s="12" t="s">
        <v>195</v>
      </c>
      <c r="E66" s="16" t="s">
        <v>139</v>
      </c>
      <c r="F66" s="38">
        <v>200</v>
      </c>
      <c r="G66" s="20">
        <v>26.642743961352654</v>
      </c>
      <c r="H66" s="20">
        <f t="shared" si="0"/>
        <v>5328.5487922705306</v>
      </c>
    </row>
    <row r="67" spans="1:8" s="2" customFormat="1" ht="63">
      <c r="A67" s="8">
        <v>59</v>
      </c>
      <c r="B67" s="8" t="s">
        <v>105</v>
      </c>
      <c r="C67" s="12"/>
      <c r="D67" s="12" t="s">
        <v>106</v>
      </c>
      <c r="E67" s="16" t="s">
        <v>29</v>
      </c>
      <c r="F67" s="38">
        <v>5</v>
      </c>
      <c r="G67" s="20">
        <v>126.02705314009661</v>
      </c>
      <c r="H67" s="20">
        <f t="shared" si="0"/>
        <v>630.13526570048305</v>
      </c>
    </row>
    <row r="68" spans="1:8" s="2" customFormat="1" ht="47.25">
      <c r="A68" s="8">
        <v>60</v>
      </c>
      <c r="B68" s="8" t="s">
        <v>107</v>
      </c>
      <c r="C68" s="12"/>
      <c r="D68" s="12" t="s">
        <v>195</v>
      </c>
      <c r="E68" s="16" t="s">
        <v>139</v>
      </c>
      <c r="F68" s="38">
        <v>10</v>
      </c>
      <c r="G68" s="20">
        <v>915.41468599033806</v>
      </c>
      <c r="H68" s="20">
        <f t="shared" si="0"/>
        <v>9154.1468599033797</v>
      </c>
    </row>
    <row r="69" spans="1:8" s="2" customFormat="1" ht="47.25">
      <c r="A69" s="8">
        <v>61</v>
      </c>
      <c r="B69" s="8" t="s">
        <v>108</v>
      </c>
      <c r="C69" s="12"/>
      <c r="D69" s="12" t="s">
        <v>209</v>
      </c>
      <c r="E69" s="16" t="s">
        <v>139</v>
      </c>
      <c r="F69" s="38">
        <v>20</v>
      </c>
      <c r="G69" s="20">
        <v>686.3787439613526</v>
      </c>
      <c r="H69" s="20">
        <f t="shared" si="0"/>
        <v>13727.574879227051</v>
      </c>
    </row>
    <row r="70" spans="1:8" s="2" customFormat="1" ht="47.25">
      <c r="A70" s="8">
        <v>62</v>
      </c>
      <c r="B70" s="8" t="s">
        <v>109</v>
      </c>
      <c r="C70" s="12" t="s">
        <v>110</v>
      </c>
      <c r="D70" s="12" t="s">
        <v>195</v>
      </c>
      <c r="E70" s="16" t="s">
        <v>144</v>
      </c>
      <c r="F70" s="38">
        <v>50</v>
      </c>
      <c r="G70" s="20">
        <v>1531.072463768116</v>
      </c>
      <c r="H70" s="20">
        <f t="shared" si="0"/>
        <v>76553.623188405792</v>
      </c>
    </row>
    <row r="71" spans="1:8" s="2" customFormat="1" ht="57" customHeight="1">
      <c r="A71" s="8">
        <v>63</v>
      </c>
      <c r="B71" s="8" t="s">
        <v>111</v>
      </c>
      <c r="C71" s="12" t="s">
        <v>112</v>
      </c>
      <c r="D71" s="12" t="s">
        <v>195</v>
      </c>
      <c r="E71" s="16" t="s">
        <v>144</v>
      </c>
      <c r="F71" s="38">
        <v>50</v>
      </c>
      <c r="G71" s="20">
        <v>1426.9178743961354</v>
      </c>
      <c r="H71" s="20">
        <f t="shared" si="0"/>
        <v>71345.893719806772</v>
      </c>
    </row>
    <row r="72" spans="1:8" s="2" customFormat="1" ht="110.25">
      <c r="A72" s="8">
        <v>64</v>
      </c>
      <c r="B72" s="8" t="s">
        <v>113</v>
      </c>
      <c r="C72" s="12"/>
      <c r="D72" s="12" t="s">
        <v>195</v>
      </c>
      <c r="E72" s="16" t="s">
        <v>144</v>
      </c>
      <c r="F72" s="38">
        <v>50</v>
      </c>
      <c r="G72" s="20">
        <v>1478.9951690821256</v>
      </c>
      <c r="H72" s="20">
        <f t="shared" si="0"/>
        <v>73949.758454106282</v>
      </c>
    </row>
    <row r="73" spans="1:8" s="2" customFormat="1" ht="47.25">
      <c r="A73" s="8">
        <v>65</v>
      </c>
      <c r="B73" s="21" t="s">
        <v>114</v>
      </c>
      <c r="C73" s="12"/>
      <c r="D73" s="12" t="s">
        <v>203</v>
      </c>
      <c r="E73" s="16" t="s">
        <v>30</v>
      </c>
      <c r="F73" s="38">
        <v>500</v>
      </c>
      <c r="G73" s="20">
        <v>38.64135265700483</v>
      </c>
      <c r="H73" s="20">
        <f t="shared" si="0"/>
        <v>19320.676328502414</v>
      </c>
    </row>
    <row r="74" spans="1:8" s="2" customFormat="1" ht="31.5">
      <c r="A74" s="8">
        <v>66</v>
      </c>
      <c r="B74" s="8" t="s">
        <v>152</v>
      </c>
      <c r="C74" s="12"/>
      <c r="D74" s="12" t="s">
        <v>115</v>
      </c>
      <c r="E74" s="16" t="s">
        <v>30</v>
      </c>
      <c r="F74" s="38">
        <v>1000</v>
      </c>
      <c r="G74" s="20">
        <v>8.0407342995169078</v>
      </c>
      <c r="H74" s="20">
        <f t="shared" ref="H74:H107" si="1">(F74*G74)</f>
        <v>8040.7342995169074</v>
      </c>
    </row>
    <row r="75" spans="1:8" s="2" customFormat="1" ht="47.25">
      <c r="A75" s="8">
        <v>67</v>
      </c>
      <c r="B75" s="8" t="s">
        <v>116</v>
      </c>
      <c r="C75" s="12" t="s">
        <v>153</v>
      </c>
      <c r="D75" s="12" t="s">
        <v>202</v>
      </c>
      <c r="E75" s="16" t="s">
        <v>30</v>
      </c>
      <c r="F75" s="38">
        <v>1000</v>
      </c>
      <c r="G75" s="20">
        <v>312.35961352657006</v>
      </c>
      <c r="H75" s="20">
        <f t="shared" si="1"/>
        <v>312359.61352657009</v>
      </c>
    </row>
    <row r="76" spans="1:8" s="2" customFormat="1" ht="47.25">
      <c r="A76" s="8">
        <v>68</v>
      </c>
      <c r="B76" s="8" t="s">
        <v>117</v>
      </c>
      <c r="C76" s="12"/>
      <c r="D76" s="12" t="s">
        <v>199</v>
      </c>
      <c r="E76" s="16" t="s">
        <v>143</v>
      </c>
      <c r="F76" s="38">
        <v>300</v>
      </c>
      <c r="G76" s="20">
        <v>11.113294685990338</v>
      </c>
      <c r="H76" s="20">
        <f t="shared" si="1"/>
        <v>3333.9884057971012</v>
      </c>
    </row>
    <row r="77" spans="1:8" s="2" customFormat="1" ht="47.25">
      <c r="A77" s="8">
        <v>69</v>
      </c>
      <c r="B77" s="8" t="s">
        <v>118</v>
      </c>
      <c r="C77" s="12" t="s">
        <v>119</v>
      </c>
      <c r="D77" s="12" t="s">
        <v>219</v>
      </c>
      <c r="E77" s="16" t="s">
        <v>139</v>
      </c>
      <c r="F77" s="38">
        <v>250</v>
      </c>
      <c r="G77" s="20">
        <v>16.977198067632852</v>
      </c>
      <c r="H77" s="20">
        <f t="shared" si="1"/>
        <v>4244.2995169082133</v>
      </c>
    </row>
    <row r="78" spans="1:8" s="2" customFormat="1" ht="47.25">
      <c r="A78" s="8">
        <v>70</v>
      </c>
      <c r="B78" s="8" t="s">
        <v>119</v>
      </c>
      <c r="C78" s="12" t="s">
        <v>119</v>
      </c>
      <c r="D78" s="12" t="s">
        <v>219</v>
      </c>
      <c r="E78" s="16" t="s">
        <v>139</v>
      </c>
      <c r="F78" s="38">
        <v>250</v>
      </c>
      <c r="G78" s="20">
        <v>34.058550724637684</v>
      </c>
      <c r="H78" s="20">
        <f t="shared" si="1"/>
        <v>8514.63768115942</v>
      </c>
    </row>
    <row r="79" spans="1:8" s="2" customFormat="1" ht="31.5">
      <c r="A79" s="8">
        <v>71</v>
      </c>
      <c r="B79" s="21" t="s">
        <v>120</v>
      </c>
      <c r="C79" s="11" t="s">
        <v>121</v>
      </c>
      <c r="D79" s="12" t="s">
        <v>224</v>
      </c>
      <c r="E79" s="16" t="s">
        <v>31</v>
      </c>
      <c r="F79" s="38">
        <v>300</v>
      </c>
      <c r="G79" s="20">
        <v>25.726183574879226</v>
      </c>
      <c r="H79" s="20">
        <f t="shared" si="1"/>
        <v>7717.855072463768</v>
      </c>
    </row>
    <row r="80" spans="1:8" s="2" customFormat="1" ht="31.5">
      <c r="A80" s="8">
        <v>72</v>
      </c>
      <c r="B80" s="16" t="s">
        <v>122</v>
      </c>
      <c r="C80" s="12"/>
      <c r="D80" s="12" t="s">
        <v>146</v>
      </c>
      <c r="E80" s="16" t="s">
        <v>139</v>
      </c>
      <c r="F80" s="38">
        <v>50</v>
      </c>
      <c r="G80" s="20">
        <v>1258.7082125603865</v>
      </c>
      <c r="H80" s="20">
        <f t="shared" si="1"/>
        <v>62935.410628019323</v>
      </c>
    </row>
    <row r="81" spans="1:8" s="2" customFormat="1" ht="31.5">
      <c r="A81" s="8">
        <v>73</v>
      </c>
      <c r="B81" s="16" t="s">
        <v>123</v>
      </c>
      <c r="C81" s="12"/>
      <c r="D81" s="12" t="s">
        <v>146</v>
      </c>
      <c r="E81" s="16" t="s">
        <v>139</v>
      </c>
      <c r="F81" s="38">
        <v>50</v>
      </c>
      <c r="G81" s="20">
        <v>1258.7082125603865</v>
      </c>
      <c r="H81" s="20">
        <f t="shared" si="1"/>
        <v>62935.410628019323</v>
      </c>
    </row>
    <row r="82" spans="1:8" s="2" customFormat="1" ht="47.25">
      <c r="A82" s="8">
        <v>74</v>
      </c>
      <c r="B82" s="16" t="s">
        <v>124</v>
      </c>
      <c r="C82" s="12"/>
      <c r="D82" s="12" t="s">
        <v>146</v>
      </c>
      <c r="E82" s="16" t="s">
        <v>139</v>
      </c>
      <c r="F82" s="38">
        <v>50</v>
      </c>
      <c r="G82" s="20">
        <v>915.51884057971017</v>
      </c>
      <c r="H82" s="20">
        <f t="shared" si="1"/>
        <v>45775.942028985512</v>
      </c>
    </row>
    <row r="83" spans="1:8" s="2" customFormat="1" ht="15.75">
      <c r="A83" s="8">
        <v>75</v>
      </c>
      <c r="B83" s="8" t="s">
        <v>125</v>
      </c>
      <c r="C83" s="12"/>
      <c r="D83" s="12" t="s">
        <v>126</v>
      </c>
      <c r="E83" s="16" t="s">
        <v>145</v>
      </c>
      <c r="F83" s="38">
        <v>50</v>
      </c>
      <c r="G83" s="20">
        <v>364.74937198067636</v>
      </c>
      <c r="H83" s="20">
        <f t="shared" si="1"/>
        <v>18237.468599033818</v>
      </c>
    </row>
    <row r="84" spans="1:8" s="2" customFormat="1" ht="15.75">
      <c r="A84" s="8">
        <v>76</v>
      </c>
      <c r="B84" s="8" t="s">
        <v>127</v>
      </c>
      <c r="C84" s="12"/>
      <c r="D84" s="12" t="s">
        <v>126</v>
      </c>
      <c r="E84" s="16" t="s">
        <v>145</v>
      </c>
      <c r="F84" s="38">
        <v>50</v>
      </c>
      <c r="G84" s="20">
        <v>567.64251207729467</v>
      </c>
      <c r="H84" s="20">
        <f t="shared" si="1"/>
        <v>28382.125603864733</v>
      </c>
    </row>
    <row r="85" spans="1:8" s="2" customFormat="1" ht="15.75">
      <c r="A85" s="8">
        <v>77</v>
      </c>
      <c r="B85" s="8" t="s">
        <v>128</v>
      </c>
      <c r="C85" s="12"/>
      <c r="D85" s="12" t="s">
        <v>126</v>
      </c>
      <c r="E85" s="16" t="s">
        <v>145</v>
      </c>
      <c r="F85" s="38">
        <v>50</v>
      </c>
      <c r="G85" s="20">
        <v>678.15053140096609</v>
      </c>
      <c r="H85" s="20">
        <f t="shared" si="1"/>
        <v>33907.526570048307</v>
      </c>
    </row>
    <row r="86" spans="1:8" s="2" customFormat="1" ht="31.5">
      <c r="A86" s="8">
        <v>78</v>
      </c>
      <c r="B86" s="8" t="s">
        <v>129</v>
      </c>
      <c r="C86" s="11"/>
      <c r="D86" s="11" t="s">
        <v>207</v>
      </c>
      <c r="E86" s="16" t="s">
        <v>139</v>
      </c>
      <c r="F86" s="38">
        <v>20</v>
      </c>
      <c r="G86" s="20">
        <v>82.490434782608702</v>
      </c>
      <c r="H86" s="20">
        <f t="shared" si="1"/>
        <v>1649.808695652174</v>
      </c>
    </row>
    <row r="87" spans="1:8" s="2" customFormat="1" ht="47.25">
      <c r="A87" s="8">
        <v>79</v>
      </c>
      <c r="B87" s="16" t="s">
        <v>154</v>
      </c>
      <c r="C87" s="17"/>
      <c r="D87" s="12" t="s">
        <v>195</v>
      </c>
      <c r="E87" s="16" t="s">
        <v>29</v>
      </c>
      <c r="F87" s="38">
        <v>2000</v>
      </c>
      <c r="G87" s="20">
        <v>76.761932367149754</v>
      </c>
      <c r="H87" s="20">
        <f t="shared" si="1"/>
        <v>153523.86473429951</v>
      </c>
    </row>
    <row r="88" spans="1:8" s="2" customFormat="1" ht="31.5">
      <c r="A88" s="8">
        <v>80</v>
      </c>
      <c r="B88" s="16" t="s">
        <v>130</v>
      </c>
      <c r="C88" s="17"/>
      <c r="D88" s="12" t="s">
        <v>220</v>
      </c>
      <c r="E88" s="16" t="s">
        <v>29</v>
      </c>
      <c r="F88" s="38">
        <v>5000</v>
      </c>
      <c r="G88" s="20">
        <v>10.832077294685989</v>
      </c>
      <c r="H88" s="20">
        <f t="shared" si="1"/>
        <v>54160.38647342995</v>
      </c>
    </row>
    <row r="89" spans="1:8" s="2" customFormat="1" ht="31.5">
      <c r="A89" s="8">
        <v>81</v>
      </c>
      <c r="B89" s="16" t="s">
        <v>131</v>
      </c>
      <c r="C89" s="17"/>
      <c r="D89" s="12" t="s">
        <v>226</v>
      </c>
      <c r="E89" s="16" t="s">
        <v>29</v>
      </c>
      <c r="F89" s="38">
        <v>200</v>
      </c>
      <c r="G89" s="20">
        <v>41.036908212560384</v>
      </c>
      <c r="H89" s="20">
        <f t="shared" si="1"/>
        <v>8207.3816425120767</v>
      </c>
    </row>
    <row r="90" spans="1:8" s="2" customFormat="1" ht="31.5">
      <c r="A90" s="8">
        <v>82</v>
      </c>
      <c r="B90" s="16" t="s">
        <v>132</v>
      </c>
      <c r="C90" s="15" t="s">
        <v>52</v>
      </c>
      <c r="D90" s="12" t="s">
        <v>204</v>
      </c>
      <c r="E90" s="16" t="s">
        <v>29</v>
      </c>
      <c r="F90" s="38">
        <v>2000</v>
      </c>
      <c r="G90" s="20">
        <v>21.872463768115939</v>
      </c>
      <c r="H90" s="20">
        <f t="shared" si="1"/>
        <v>43744.92753623188</v>
      </c>
    </row>
    <row r="91" spans="1:8" s="2" customFormat="1" ht="31.5">
      <c r="A91" s="8">
        <v>83</v>
      </c>
      <c r="B91" s="16" t="s">
        <v>133</v>
      </c>
      <c r="C91" s="17"/>
      <c r="D91" s="12" t="s">
        <v>227</v>
      </c>
      <c r="E91" s="16" t="s">
        <v>29</v>
      </c>
      <c r="F91" s="38">
        <v>6000</v>
      </c>
      <c r="G91" s="20">
        <v>11.040386473429953</v>
      </c>
      <c r="H91" s="20">
        <f t="shared" si="1"/>
        <v>66242.318840579712</v>
      </c>
    </row>
    <row r="92" spans="1:8" s="2" customFormat="1" ht="31.5">
      <c r="A92" s="8">
        <v>84</v>
      </c>
      <c r="B92" s="16" t="s">
        <v>134</v>
      </c>
      <c r="C92" s="17"/>
      <c r="D92" s="12" t="s">
        <v>228</v>
      </c>
      <c r="E92" s="16" t="s">
        <v>29</v>
      </c>
      <c r="F92" s="38">
        <v>2000</v>
      </c>
      <c r="G92" s="20">
        <v>14.894106280193236</v>
      </c>
      <c r="H92" s="20">
        <f t="shared" si="1"/>
        <v>29788.212560386473</v>
      </c>
    </row>
    <row r="93" spans="1:8" s="2" customFormat="1" ht="31.5">
      <c r="A93" s="8">
        <v>85</v>
      </c>
      <c r="B93" s="16" t="s">
        <v>135</v>
      </c>
      <c r="C93" s="17"/>
      <c r="D93" s="12" t="s">
        <v>196</v>
      </c>
      <c r="E93" s="16" t="s">
        <v>29</v>
      </c>
      <c r="F93" s="38">
        <v>5000</v>
      </c>
      <c r="G93" s="20">
        <v>75.564154589371981</v>
      </c>
      <c r="H93" s="20">
        <f t="shared" si="1"/>
        <v>377820.77294685988</v>
      </c>
    </row>
    <row r="94" spans="1:8" s="2" customFormat="1" ht="31.5">
      <c r="A94" s="8">
        <v>86</v>
      </c>
      <c r="B94" s="16" t="s">
        <v>136</v>
      </c>
      <c r="C94" s="15"/>
      <c r="D94" s="15" t="s">
        <v>137</v>
      </c>
      <c r="E94" s="16" t="s">
        <v>29</v>
      </c>
      <c r="F94" s="38">
        <v>1000</v>
      </c>
      <c r="G94" s="20">
        <v>4.6869565217391305</v>
      </c>
      <c r="H94" s="20">
        <f t="shared" si="1"/>
        <v>4686.95652173913</v>
      </c>
    </row>
    <row r="95" spans="1:8" s="2" customFormat="1" ht="38.25" customHeight="1">
      <c r="A95" s="8">
        <v>87</v>
      </c>
      <c r="B95" s="19" t="s">
        <v>160</v>
      </c>
      <c r="C95" s="39" t="s">
        <v>161</v>
      </c>
      <c r="D95" s="15" t="s">
        <v>197</v>
      </c>
      <c r="E95" s="16" t="s">
        <v>142</v>
      </c>
      <c r="F95" s="38">
        <v>50</v>
      </c>
      <c r="G95" s="20">
        <v>6332.5990338164256</v>
      </c>
      <c r="H95" s="20">
        <f t="shared" si="1"/>
        <v>316629.95169082127</v>
      </c>
    </row>
    <row r="96" spans="1:8" s="2" customFormat="1" ht="15.75">
      <c r="A96" s="8">
        <v>88</v>
      </c>
      <c r="B96" s="19" t="s">
        <v>171</v>
      </c>
      <c r="C96" s="39"/>
      <c r="D96" s="15" t="s">
        <v>198</v>
      </c>
      <c r="E96" s="16" t="s">
        <v>29</v>
      </c>
      <c r="F96" s="38">
        <v>500</v>
      </c>
      <c r="G96" s="20">
        <v>103.11304347826086</v>
      </c>
      <c r="H96" s="20">
        <f t="shared" si="1"/>
        <v>51556.521739130432</v>
      </c>
    </row>
    <row r="97" spans="1:11" s="2" customFormat="1" ht="45" customHeight="1">
      <c r="A97" s="8">
        <v>89</v>
      </c>
      <c r="B97" s="16" t="s">
        <v>183</v>
      </c>
      <c r="C97" s="39" t="s">
        <v>177</v>
      </c>
      <c r="D97" s="15" t="s">
        <v>229</v>
      </c>
      <c r="E97" s="16" t="s">
        <v>30</v>
      </c>
      <c r="F97" s="38">
        <v>200</v>
      </c>
      <c r="G97" s="20">
        <v>1031.1304347826087</v>
      </c>
      <c r="H97" s="20">
        <f t="shared" si="1"/>
        <v>206226.08695652176</v>
      </c>
    </row>
    <row r="98" spans="1:11" s="2" customFormat="1" ht="47.25">
      <c r="A98" s="8">
        <v>90</v>
      </c>
      <c r="B98" s="31" t="s">
        <v>178</v>
      </c>
      <c r="C98" s="39"/>
      <c r="D98" s="15" t="s">
        <v>230</v>
      </c>
      <c r="E98" s="16" t="s">
        <v>30</v>
      </c>
      <c r="F98" s="38">
        <v>200</v>
      </c>
      <c r="G98" s="20">
        <v>103.11304347826086</v>
      </c>
      <c r="H98" s="20">
        <f t="shared" si="1"/>
        <v>20622.608695652172</v>
      </c>
    </row>
    <row r="99" spans="1:11" s="2" customFormat="1" ht="31.5">
      <c r="A99" s="8">
        <v>91</v>
      </c>
      <c r="B99" s="21" t="s">
        <v>32</v>
      </c>
      <c r="C99" s="11" t="s">
        <v>179</v>
      </c>
      <c r="D99" s="12" t="s">
        <v>216</v>
      </c>
      <c r="E99" s="16" t="s">
        <v>30</v>
      </c>
      <c r="F99" s="38">
        <v>1000</v>
      </c>
      <c r="G99" s="20">
        <v>515.56521739130437</v>
      </c>
      <c r="H99" s="20">
        <f t="shared" si="1"/>
        <v>515565.21739130438</v>
      </c>
    </row>
    <row r="100" spans="1:11" s="2" customFormat="1" ht="31.5">
      <c r="A100" s="8">
        <v>92</v>
      </c>
      <c r="B100" s="21" t="s">
        <v>32</v>
      </c>
      <c r="C100" s="11" t="s">
        <v>180</v>
      </c>
      <c r="D100" s="12" t="s">
        <v>216</v>
      </c>
      <c r="E100" s="16" t="s">
        <v>30</v>
      </c>
      <c r="F100" s="38">
        <v>1000</v>
      </c>
      <c r="G100" s="20">
        <v>515.56521739130437</v>
      </c>
      <c r="H100" s="20">
        <f t="shared" si="1"/>
        <v>515565.21739130438</v>
      </c>
    </row>
    <row r="101" spans="1:11" s="2" customFormat="1" ht="31.5">
      <c r="A101" s="8">
        <v>93</v>
      </c>
      <c r="B101" s="21" t="s">
        <v>182</v>
      </c>
      <c r="C101" s="11"/>
      <c r="D101" s="15" t="s">
        <v>210</v>
      </c>
      <c r="E101" s="16" t="s">
        <v>140</v>
      </c>
      <c r="F101" s="38">
        <v>5</v>
      </c>
      <c r="G101" s="20">
        <v>2072.6763285024153</v>
      </c>
      <c r="H101" s="20">
        <f t="shared" si="1"/>
        <v>10363.381642512077</v>
      </c>
    </row>
    <row r="102" spans="1:11" s="2" customFormat="1" ht="31.5">
      <c r="A102" s="8">
        <v>94</v>
      </c>
      <c r="B102" s="19" t="s">
        <v>181</v>
      </c>
      <c r="C102" s="39"/>
      <c r="D102" s="15" t="s">
        <v>211</v>
      </c>
      <c r="E102" s="16" t="s">
        <v>140</v>
      </c>
      <c r="F102" s="38">
        <v>5</v>
      </c>
      <c r="G102" s="20">
        <v>7280.405797101449</v>
      </c>
      <c r="H102" s="20">
        <f t="shared" si="1"/>
        <v>36402.028985507248</v>
      </c>
    </row>
    <row r="103" spans="1:11" s="2" customFormat="1" ht="31.5">
      <c r="A103" s="8">
        <v>95</v>
      </c>
      <c r="B103" s="19" t="s">
        <v>184</v>
      </c>
      <c r="C103" s="39"/>
      <c r="D103" s="15" t="s">
        <v>185</v>
      </c>
      <c r="E103" s="16" t="s">
        <v>30</v>
      </c>
      <c r="F103" s="38">
        <v>1000</v>
      </c>
      <c r="G103" s="32">
        <v>373.67542028985508</v>
      </c>
      <c r="H103" s="20">
        <f t="shared" si="1"/>
        <v>373675.4202898551</v>
      </c>
    </row>
    <row r="104" spans="1:11" s="2" customFormat="1" ht="31.5">
      <c r="A104" s="8">
        <v>96</v>
      </c>
      <c r="B104" s="35" t="s">
        <v>186</v>
      </c>
      <c r="C104" s="36" t="s">
        <v>187</v>
      </c>
      <c r="D104" s="37" t="s">
        <v>188</v>
      </c>
      <c r="E104" s="33" t="s">
        <v>30</v>
      </c>
      <c r="F104" s="38">
        <v>16500</v>
      </c>
      <c r="G104" s="32">
        <v>98.32193236714977</v>
      </c>
      <c r="H104" s="20">
        <f t="shared" si="1"/>
        <v>1622311.8840579712</v>
      </c>
    </row>
    <row r="105" spans="1:11" s="2" customFormat="1" ht="31.5">
      <c r="A105" s="8">
        <v>97</v>
      </c>
      <c r="B105" s="35" t="s">
        <v>189</v>
      </c>
      <c r="C105" s="36" t="s">
        <v>187</v>
      </c>
      <c r="D105" s="37" t="s">
        <v>188</v>
      </c>
      <c r="E105" s="33" t="s">
        <v>30</v>
      </c>
      <c r="F105" s="38">
        <v>17450</v>
      </c>
      <c r="G105" s="32">
        <v>91.656038647342996</v>
      </c>
      <c r="H105" s="20">
        <f t="shared" si="1"/>
        <v>1599397.8743961353</v>
      </c>
    </row>
    <row r="106" spans="1:11" s="2" customFormat="1" ht="47.25">
      <c r="A106" s="8">
        <v>98</v>
      </c>
      <c r="B106" s="35" t="s">
        <v>190</v>
      </c>
      <c r="C106" s="36" t="s">
        <v>187</v>
      </c>
      <c r="D106" s="37" t="s">
        <v>205</v>
      </c>
      <c r="E106" s="34" t="s">
        <v>139</v>
      </c>
      <c r="F106" s="38">
        <v>1000</v>
      </c>
      <c r="G106" s="32">
        <v>1088.4154589371981</v>
      </c>
      <c r="H106" s="20">
        <f t="shared" si="1"/>
        <v>1088415.4589371982</v>
      </c>
    </row>
    <row r="107" spans="1:11" s="2" customFormat="1" ht="31.5">
      <c r="A107" s="8">
        <v>99</v>
      </c>
      <c r="B107" s="35" t="s">
        <v>191</v>
      </c>
      <c r="C107" s="36" t="s">
        <v>193</v>
      </c>
      <c r="D107" s="37" t="s">
        <v>192</v>
      </c>
      <c r="E107" s="34" t="s">
        <v>29</v>
      </c>
      <c r="F107" s="38">
        <v>2000</v>
      </c>
      <c r="G107" s="32">
        <v>48.536038647342991</v>
      </c>
      <c r="H107" s="20">
        <f t="shared" si="1"/>
        <v>97072.07729468598</v>
      </c>
    </row>
    <row r="108" spans="1:11" ht="16.5" customHeight="1">
      <c r="A108" s="40" t="s">
        <v>8</v>
      </c>
      <c r="B108" s="40"/>
      <c r="C108" s="40"/>
      <c r="D108" s="40"/>
      <c r="E108" s="40"/>
      <c r="F108" s="40"/>
      <c r="G108" s="40"/>
      <c r="H108" s="26">
        <f>SUM(H9:H107)</f>
        <v>16245013.1768116</v>
      </c>
      <c r="K108" s="2"/>
    </row>
    <row r="109" spans="1:11" ht="15.75">
      <c r="A109" s="40" t="s">
        <v>9</v>
      </c>
      <c r="B109" s="40"/>
      <c r="C109" s="40"/>
      <c r="D109" s="40"/>
      <c r="E109" s="40"/>
      <c r="F109" s="40"/>
      <c r="G109" s="40"/>
      <c r="H109" s="26">
        <f>(H110-H108)</f>
        <v>2924102.3718260881</v>
      </c>
    </row>
    <row r="110" spans="1:11" ht="15.75">
      <c r="A110" s="40" t="s">
        <v>10</v>
      </c>
      <c r="B110" s="40"/>
      <c r="C110" s="40"/>
      <c r="D110" s="40"/>
      <c r="E110" s="40"/>
      <c r="F110" s="40"/>
      <c r="G110" s="40"/>
      <c r="H110" s="26">
        <f>(H108*1.18)</f>
        <v>19169115.548637688</v>
      </c>
    </row>
    <row r="111" spans="1:11" ht="15.75">
      <c r="A111" s="9"/>
      <c r="B111" s="9"/>
      <c r="C111" s="9"/>
      <c r="D111" s="9"/>
      <c r="E111" s="9"/>
      <c r="F111" s="9"/>
      <c r="G111" s="9"/>
      <c r="H111" s="25"/>
    </row>
    <row r="112" spans="1:11" ht="15.75">
      <c r="A112" s="9" t="s">
        <v>15</v>
      </c>
      <c r="B112" s="9"/>
      <c r="C112" s="9"/>
      <c r="D112" s="9"/>
      <c r="E112" s="9"/>
      <c r="F112" s="9"/>
      <c r="G112" s="9"/>
      <c r="H112" s="25"/>
    </row>
    <row r="113" spans="1:9" ht="15.75">
      <c r="A113" s="9"/>
      <c r="B113" s="9"/>
      <c r="C113" s="9"/>
      <c r="D113" s="9"/>
      <c r="E113" s="9"/>
      <c r="F113" s="9"/>
      <c r="G113" s="9"/>
      <c r="H113" s="25"/>
      <c r="I113" s="1"/>
    </row>
    <row r="114" spans="1:9" ht="15.75">
      <c r="A114" s="9" t="s">
        <v>16</v>
      </c>
      <c r="B114" s="9"/>
      <c r="C114" s="9"/>
      <c r="D114" s="9"/>
      <c r="E114" s="9"/>
      <c r="F114" s="9"/>
      <c r="G114" s="9"/>
      <c r="H114" s="25"/>
      <c r="I114" s="1"/>
    </row>
    <row r="115" spans="1:9" ht="15.75">
      <c r="A115" s="3" t="s">
        <v>194</v>
      </c>
      <c r="B115" s="9"/>
      <c r="C115" s="9"/>
      <c r="D115" s="9"/>
      <c r="E115" s="9"/>
      <c r="F115" s="9"/>
      <c r="G115" s="9"/>
      <c r="H115" s="25"/>
      <c r="I115" s="1"/>
    </row>
    <row r="116" spans="1:9" ht="15.75">
      <c r="A116" s="9" t="s">
        <v>17</v>
      </c>
      <c r="B116" s="9"/>
      <c r="C116" s="9"/>
      <c r="D116" s="9"/>
      <c r="E116" s="9"/>
      <c r="F116" s="9"/>
      <c r="G116" s="9"/>
      <c r="H116" s="25"/>
      <c r="I116" s="1"/>
    </row>
    <row r="117" spans="1:9" ht="15.75">
      <c r="A117" s="9" t="s">
        <v>18</v>
      </c>
      <c r="B117" s="9"/>
      <c r="C117" s="9"/>
      <c r="D117" s="9"/>
      <c r="E117" s="9"/>
      <c r="F117" s="9"/>
      <c r="G117" s="9"/>
      <c r="H117" s="25"/>
      <c r="I117" s="1"/>
    </row>
    <row r="118" spans="1:9" ht="15.75">
      <c r="A118" s="9" t="s">
        <v>27</v>
      </c>
      <c r="B118" s="9"/>
      <c r="C118" s="9"/>
      <c r="D118" s="9"/>
      <c r="E118" s="9"/>
      <c r="F118" s="9"/>
      <c r="G118" s="9"/>
      <c r="H118" s="25"/>
      <c r="I118" s="1"/>
    </row>
    <row r="119" spans="1:9" ht="15.75">
      <c r="A119" s="3" t="s">
        <v>28</v>
      </c>
      <c r="B119" s="9"/>
      <c r="C119" s="9"/>
      <c r="D119" s="9"/>
      <c r="E119" s="9"/>
      <c r="F119" s="9"/>
      <c r="G119" s="9"/>
      <c r="H119" s="25"/>
      <c r="I119" s="1"/>
    </row>
    <row r="120" spans="1:9" ht="15.75">
      <c r="A120" s="3" t="s">
        <v>19</v>
      </c>
      <c r="B120" s="9"/>
      <c r="C120" s="9"/>
      <c r="D120" s="9"/>
      <c r="E120" s="9"/>
      <c r="F120" s="9"/>
      <c r="G120" s="9"/>
      <c r="H120" s="25"/>
      <c r="I120" s="1"/>
    </row>
    <row r="121" spans="1:9" ht="15.75">
      <c r="A121" s="9"/>
      <c r="B121" s="9"/>
      <c r="C121" s="9"/>
      <c r="D121" s="9"/>
      <c r="E121" s="9"/>
      <c r="F121" s="9"/>
      <c r="G121" s="9"/>
      <c r="H121" s="25"/>
      <c r="I121" s="1"/>
    </row>
    <row r="122" spans="1:9" ht="15.75">
      <c r="A122" s="3" t="s">
        <v>20</v>
      </c>
      <c r="B122" s="9"/>
      <c r="C122" s="9"/>
      <c r="D122" s="9"/>
      <c r="E122" s="9"/>
      <c r="F122" s="9"/>
      <c r="G122" s="9" t="s">
        <v>24</v>
      </c>
      <c r="H122" s="25"/>
      <c r="I122" s="1"/>
    </row>
    <row r="123" spans="1:9" ht="15.75">
      <c r="A123" s="9"/>
      <c r="B123" s="9"/>
      <c r="C123" s="9"/>
      <c r="D123" s="9"/>
      <c r="E123" s="9"/>
      <c r="F123" s="9"/>
      <c r="G123" s="9"/>
      <c r="H123" s="25"/>
      <c r="I123" s="1"/>
    </row>
    <row r="124" spans="1:9" ht="15.75">
      <c r="A124" s="9" t="s">
        <v>21</v>
      </c>
      <c r="B124" s="9"/>
      <c r="C124" s="9"/>
      <c r="D124" s="9"/>
      <c r="E124" s="9"/>
      <c r="F124" s="9"/>
      <c r="G124" s="9"/>
      <c r="H124" s="25"/>
      <c r="I124" s="1"/>
    </row>
    <row r="125" spans="1:9" ht="15.75">
      <c r="A125" s="10" t="s">
        <v>159</v>
      </c>
      <c r="B125" s="9"/>
      <c r="C125" s="9"/>
      <c r="D125" s="9"/>
      <c r="E125" s="9"/>
      <c r="F125" s="9"/>
      <c r="G125" s="3" t="s">
        <v>22</v>
      </c>
      <c r="H125" s="25"/>
      <c r="I125" s="1"/>
    </row>
    <row r="126" spans="1:9" ht="15.75">
      <c r="A126" s="9"/>
      <c r="B126" s="9"/>
      <c r="C126" s="9"/>
      <c r="D126" s="9"/>
      <c r="E126" s="9"/>
      <c r="F126" s="9"/>
      <c r="G126" s="9"/>
      <c r="H126" s="25"/>
      <c r="I126" s="1"/>
    </row>
    <row r="127" spans="1:9" ht="15.75">
      <c r="A127" s="9" t="s">
        <v>23</v>
      </c>
      <c r="B127" s="9"/>
      <c r="C127" s="9"/>
      <c r="D127" s="9"/>
      <c r="E127" s="9"/>
      <c r="F127" s="9"/>
      <c r="G127" s="9" t="s">
        <v>23</v>
      </c>
      <c r="H127" s="25"/>
      <c r="I127" s="1"/>
    </row>
  </sheetData>
  <mergeCells count="3">
    <mergeCell ref="A108:G108"/>
    <mergeCell ref="A109:G109"/>
    <mergeCell ref="A110:G110"/>
  </mergeCells>
  <pageMargins left="0.23622047244094491" right="0.23622047244094491" top="0.74803149606299213" bottom="0.74803149606299213" header="0.31496062992125984" footer="0.31496062992125984"/>
  <pageSetup paperSize="9" scale="55" orientation="landscape" r:id="rId1"/>
  <rowBreaks count="3" manualBreakCount="3">
    <brk id="33" max="7" man="1"/>
    <brk id="59" max="7" man="1"/>
    <brk id="73" max="7" man="1"/>
  </rowBreaks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1</vt:i4>
      </vt:variant>
    </vt:vector>
  </HeadingPairs>
  <TitlesOfParts>
    <vt:vector size="4" baseType="lpstr">
      <vt:lpstr>Лист1</vt:lpstr>
      <vt:lpstr>Лист2</vt:lpstr>
      <vt:lpstr>Лист3</vt:lpstr>
      <vt:lpstr>Лист1!Область_печати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KarpovSI</dc:creator>
  <cp:lastModifiedBy>potemkin.s.d</cp:lastModifiedBy>
  <cp:lastPrinted>2014-02-13T12:39:48Z</cp:lastPrinted>
  <dcterms:created xsi:type="dcterms:W3CDTF">2013-12-25T22:38:05Z</dcterms:created>
  <dcterms:modified xsi:type="dcterms:W3CDTF">2014-03-26T09:23:50Z</dcterms:modified>
</cp:coreProperties>
</file>